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16fl2\インターネット側filesv\101総務課\財政係\【財政状況資料集】\R5（R3年度分）\02 提出\02 2回目\結合後のファイル\"/>
    </mc:Choice>
  </mc:AlternateContent>
  <xr:revisionPtr revIDLastSave="0" documentId="13_ncr:1_{144DD273-AAE3-42F9-A0E9-5117DC944601}" xr6:coauthVersionLast="47" xr6:coauthVersionMax="47" xr10:uidLastSave="{00000000-0000-0000-0000-000000000000}"/>
  <bookViews>
    <workbookView xWindow="68" yWindow="503" windowWidth="20853" windowHeight="12878" xr2:uid="{00000000-000D-0000-FFFF-FFFF00000000}"/>
  </bookViews>
  <sheets>
    <sheet name="総括表" sheetId="10" r:id="rId1"/>
    <sheet name="普通会計の状況" sheetId="18"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9" r:id="rId14"/>
    <sheet name="施設類型別ストック情報分析表①" sheetId="20" r:id="rId15"/>
    <sheet name="施設類型別ストック情報分析表②" sheetId="21" r:id="rId16"/>
    <sheet name="データシート" sheetId="9" state="hidden" r:id="rId17"/>
  </sheets>
  <externalReferences>
    <externalReference r:id="rId18"/>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G34" i="10" l="1"/>
  <c r="AO36" i="10"/>
  <c r="AO35" i="10"/>
  <c r="AO34"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W38" i="10"/>
  <c r="BE38" i="10"/>
  <c r="AM38" i="10"/>
  <c r="U38" i="10"/>
  <c r="C38" i="10"/>
  <c r="CO37" i="10"/>
  <c r="BW37" i="10"/>
  <c r="BE37" i="10"/>
  <c r="AM37" i="10"/>
  <c r="C37" i="10"/>
  <c r="CO36" i="10"/>
  <c r="BW36" i="10"/>
  <c r="BE36" i="10"/>
  <c r="C36" i="10"/>
  <c r="CO35" i="10"/>
  <c r="BE35" i="10"/>
  <c r="C35" i="10"/>
  <c r="CO34" i="10"/>
  <c r="C34" i="10"/>
  <c r="U34" i="10" l="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U35" i="10" l="1"/>
  <c r="U36" i="10" s="1"/>
  <c r="U37" i="10" s="1"/>
  <c r="BW34" i="10" l="1"/>
  <c r="BW35" i="10" s="1"/>
  <c r="AM34" i="10"/>
  <c r="AM35" i="10" s="1"/>
  <c r="AM36" i="10" s="1"/>
  <c r="BE34" i="10"/>
</calcChain>
</file>

<file path=xl/sharedStrings.xml><?xml version="1.0" encoding="utf-8"?>
<sst xmlns="http://schemas.openxmlformats.org/spreadsheetml/2006/main" count="1104" uniqueCount="612">
  <si>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</si>
  <si>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</si>
  <si>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</si>
  <si>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</si>
  <si>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</si>
  <si>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</si>
  <si>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</si>
  <si>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</si>
  <si>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※令和4年度中に市町村合併した団体で、合併前の団体ごとの決算に基づく連結実質赤字比率を算出していない団体については、グラフを表記しない。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</si>
  <si>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</si>
  <si>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</si>
  <si>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</si>
  <si>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</si>
  <si>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</si>
  <si>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</si>
  <si>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</si>
  <si>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</si>
  <si>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</si>
  <si>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</si>
  <si>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</si>
  <si>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</si>
  <si>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</si>
  <si>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</si>
  <si>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令和4年度中に市町村合併した団体で、合併前の団体ごとの決算に基づく実質公債費比率を算出していない団体については、グラフを表記しない。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</si>
  <si>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</si>
  <si>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</si>
  <si>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</si>
  <si>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</si>
  <si>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</si>
  <si>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</si>
  <si>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</si>
  <si>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</si>
  <si>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</si>
  <si>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</si>
  <si>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</si>
  <si>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</si>
  <si>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</si>
  <si>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</si>
  <si>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</si>
  <si>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</si>
  <si>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</si>
  <si>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</si>
  <si>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</si>
  <si>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</si>
  <si>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</si>
  <si>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※令和4年度中に市町村合併した団体で、合併前の団体ごとの決算に基づく将来負担比率を算出していない団体については、グラフを表記しない。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</si>
  <si>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</si>
  <si>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</si>
  <si>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</si>
  <si>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</si>
  <si>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</si>
  <si>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</si>
  <si>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</si>
  <si>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</si>
  <si>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</si>
  <si>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</si>
  <si>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</si>
  <si>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</si>
  <si>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</si>
  <si>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</si>
  <si>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</si>
  <si>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</si>
  <si>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</si>
  <si>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</si>
  <si>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</si>
  <si>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</si>
  <si>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</si>
  <si>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</si>
  <si>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</si>
  <si>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</si>
  <si>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</si>
  <si>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</si>
  <si>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</si>
  <si>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</si>
  <si>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</si>
  <si>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</si>
  <si>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</si>
  <si>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</si>
  <si>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</si>
  <si>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令和3年度　財政状況資料集</t>
    <phoneticPr fontId="5"/>
  </si>
  <si>
    <t>総括表（市町村）</t>
    <rPh sb="0" eb="2">
      <t>ソウカツ</t>
    </rPh>
    <rPh sb="2" eb="3">
      <t>ヒョウ</t>
    </rPh>
    <rPh sb="4" eb="7">
      <t>シチョウソン</t>
    </rPh>
    <phoneticPr fontId="5"/>
  </si>
  <si>
    <t>都道府県名</t>
    <phoneticPr fontId="5"/>
  </si>
  <si>
    <t>北海道</t>
    <phoneticPr fontId="5"/>
  </si>
  <si>
    <t>市町村類型</t>
    <phoneticPr fontId="5"/>
  </si>
  <si>
    <t>Ⅲ－０</t>
    <phoneticPr fontId="5"/>
  </si>
  <si>
    <t>指定団体等の指定状況</t>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</si>
  <si>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</si>
  <si>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</si>
  <si>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</si>
  <si>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</si>
  <si>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</si>
  <si>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</si>
  <si>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</si>
  <si>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</si>
  <si>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</si>
  <si>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</si>
  <si>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</si>
  <si>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森町</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</si>
  <si>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</si>
  <si>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</si>
  <si>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</si>
  <si>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</si>
  <si>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</si>
  <si>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</si>
  <si>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</si>
  <si>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</si>
  <si>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</si>
  <si>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</si>
  <si>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</si>
  <si>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</si>
  <si>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</si>
  <si>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</si>
  <si>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</si>
  <si>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</si>
  <si>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</si>
  <si>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</si>
  <si>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</si>
  <si>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</si>
  <si>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</si>
  <si>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</si>
  <si>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</si>
  <si>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</si>
  <si>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</si>
  <si>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</si>
  <si>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-10.1</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</si>
  <si>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</si>
  <si>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</si>
  <si>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</si>
  <si>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</si>
  <si>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</si>
  <si>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令04.01.01(人)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</si>
  <si>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</si>
  <si>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</si>
  <si>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</si>
  <si>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t>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</si>
  <si>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</si>
  <si>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</si>
  <si>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</si>
  <si>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</si>
  <si>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</si>
  <si>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</si>
  <si>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5"/>
  </si>
  <si>
    <t>　実質公債費比率</t>
    <rPh sb="1" eb="3">
      <t>ジッシツ</t>
    </rPh>
    <rPh sb="3" eb="6">
      <t>コウサイヒ</t>
    </rPh>
    <rPh sb="6" eb="8">
      <t>ヒリツ</t>
    </rPh>
    <phoneticPr fontId="5"/>
  </si>
  <si>
    <t>令03.01.01(人)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</si>
  <si>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</si>
  <si>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</si>
  <si>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</si>
  <si>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</si>
  <si>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</si>
  <si>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-2.6</t>
    <phoneticPr fontId="5"/>
  </si>
  <si>
    <t>基準財政需要額</t>
    <phoneticPr fontId="25"/>
  </si>
  <si>
    <t>うち日本人(％)</t>
    <phoneticPr fontId="5"/>
  </si>
  <si>
    <t>-2.5</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</si>
  <si>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</si>
  <si>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</si>
  <si>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</si>
  <si>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</si>
  <si>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</si>
  <si>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</si>
  <si>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</si>
  <si>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</si>
  <si>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</si>
  <si>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</si>
  <si>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</si>
  <si>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</si>
  <si>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</si>
  <si>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</si>
  <si>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</si>
  <si>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</si>
  <si>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</si>
  <si>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</si>
  <si>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</si>
  <si>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</si>
  <si>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</si>
  <si>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</si>
  <si>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</si>
  <si>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</si>
  <si>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</si>
  <si>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t>
    <phoneticPr fontId="5"/>
  </si>
  <si>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</si>
  <si>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</si>
  <si>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</si>
  <si>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</si>
  <si>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</si>
  <si>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</si>
  <si>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</si>
  <si>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</si>
  <si>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</si>
  <si>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</si>
  <si>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</si>
  <si>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</si>
  <si>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</si>
  <si>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</si>
  <si>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</si>
  <si>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</si>
  <si>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</si>
  <si>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</si>
  <si>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</si>
  <si>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</si>
  <si>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</si>
  <si>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</si>
  <si>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</si>
  <si>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</si>
  <si>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</si>
  <si>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</si>
  <si>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</si>
  <si>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</si>
  <si>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</si>
  <si>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</si>
  <si>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</si>
  <si>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</si>
  <si>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令和3年度</t>
    <phoneticPr fontId="25"/>
  </si>
  <si>
    <t>北海道森町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</si>
  <si>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</si>
  <si>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</si>
  <si>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</si>
  <si>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</si>
  <si>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</si>
  <si>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</si>
  <si>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</si>
  <si>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</si>
  <si>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</si>
  <si>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</si>
  <si>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</si>
  <si>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</si>
  <si>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</si>
  <si>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</si>
  <si>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</si>
  <si>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</si>
  <si>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</si>
  <si>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</si>
  <si>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</si>
  <si>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</si>
  <si>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</si>
  <si>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</si>
  <si>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</si>
  <si>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</si>
  <si>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</si>
  <si>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</si>
  <si>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</si>
  <si>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</si>
  <si>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</si>
  <si>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</si>
  <si>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</si>
  <si>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</si>
  <si>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</si>
  <si>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</si>
  <si>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</si>
  <si>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</si>
  <si>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</si>
  <si>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</si>
  <si>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</si>
  <si>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</si>
  <si>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</si>
  <si>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</si>
  <si>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</si>
  <si>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</si>
  <si>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</si>
  <si>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</si>
  <si>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</si>
  <si>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</si>
  <si>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</si>
  <si>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</si>
  <si>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</si>
  <si>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</si>
  <si>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地方特例交付金等</t>
    <rPh sb="7" eb="8">
      <t>トウ</t>
    </rPh>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</si>
  <si>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</si>
  <si>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</si>
  <si>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</si>
  <si>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</si>
  <si>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</si>
  <si>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</si>
  <si>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</si>
  <si>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</si>
  <si>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</si>
  <si>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</si>
  <si>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　新型コロナウイルス感染症対策地方税減収補塡特別交付金</t>
    <phoneticPr fontId="5"/>
  </si>
  <si>
    <t>　　事業所税</t>
    <phoneticPr fontId="5"/>
  </si>
  <si>
    <t>性質別歳出の状況（単位 千円・％）</t>
    <rPh sb="0" eb="2">
      <t>セイシツ</t>
    </rPh>
    <phoneticPr fontId="5"/>
  </si>
  <si>
    <t>地方交付税</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</si>
  <si>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</si>
  <si>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</si>
  <si>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</si>
  <si>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</si>
  <si>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</si>
  <si>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</si>
  <si>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普通交付税</t>
    <phoneticPr fontId="5"/>
  </si>
  <si>
    <t>　　水利地益税等</t>
    <phoneticPr fontId="5"/>
  </si>
  <si>
    <t>義務的経費計</t>
    <rPh sb="0" eb="3">
      <t>ギムテキ</t>
    </rPh>
    <rPh sb="3" eb="5">
      <t>ケイヒ</t>
    </rPh>
    <rPh sb="5" eb="6">
      <t>ケイ</t>
    </rPh>
    <phoneticPr fontId="5"/>
  </si>
  <si>
    <t>　特別交付税</t>
    <phoneticPr fontId="5"/>
  </si>
  <si>
    <t>　法定外目的税</t>
    <phoneticPr fontId="5"/>
  </si>
  <si>
    <t>　人件費</t>
    <phoneticPr fontId="5"/>
  </si>
  <si>
    <t>　震災復興特別交付税</t>
    <phoneticPr fontId="25"/>
  </si>
  <si>
    <t>旧法による税</t>
  </si>
  <si>
    <t>　　うち職員給</t>
    <rPh sb="4" eb="6">
      <t>ショクイン</t>
    </rPh>
    <rPh sb="6" eb="7">
      <t>キュウ</t>
    </rPh>
    <phoneticPr fontId="5"/>
  </si>
  <si>
    <t>(一般財源計)</t>
    <phoneticPr fontId="5"/>
  </si>
  <si>
    <t>合計</t>
  </si>
  <si>
    <t>　扶助費</t>
    <phoneticPr fontId="5"/>
  </si>
  <si>
    <t>交通安全対策特別交付金</t>
    <phoneticPr fontId="5"/>
  </si>
  <si>
    <t>　公債費</t>
    <phoneticPr fontId="5"/>
  </si>
  <si>
    <t>分担金・負担金</t>
  </si>
  <si>
    <t>内訳</t>
    <rPh sb="0" eb="2">
      <t>ウチワケ</t>
    </rPh>
    <phoneticPr fontId="5"/>
  </si>
  <si>
    <t>使用料</t>
  </si>
  <si>
    <t>令和3年度</t>
    <rPh sb="0" eb="2">
      <t>レイワ</t>
    </rPh>
    <rPh sb="3" eb="5">
      <t>ネンド</t>
    </rPh>
    <phoneticPr fontId="5"/>
  </si>
  <si>
    <t>令和2年度</t>
    <rPh sb="0" eb="2">
      <t>レイワ</t>
    </rPh>
    <rPh sb="3" eb="5">
      <t>ネンド</t>
    </rPh>
    <rPh sb="4" eb="5">
      <t>ド</t>
    </rPh>
    <phoneticPr fontId="5"/>
  </si>
  <si>
    <t>　うち元金</t>
    <phoneticPr fontId="25"/>
  </si>
  <si>
    <t>手数料</t>
  </si>
  <si>
    <t>徴収率
(％)</t>
    <rPh sb="0" eb="2">
      <t>チョウシュウ</t>
    </rPh>
    <rPh sb="2" eb="3">
      <t>リツ</t>
    </rPh>
    <phoneticPr fontId="5"/>
  </si>
  <si>
    <t>現年</t>
    <rPh sb="0" eb="1">
      <t>ゲン</t>
    </rPh>
    <rPh sb="1" eb="2">
      <t>ネン</t>
    </rPh>
    <phoneticPr fontId="5"/>
  </si>
  <si>
    <t>　うち利子</t>
    <phoneticPr fontId="25"/>
  </si>
  <si>
    <t>国庫支出金</t>
  </si>
  <si>
    <t>・計</t>
    <phoneticPr fontId="5"/>
  </si>
  <si>
    <t>市町村民税</t>
    <rPh sb="0" eb="3">
      <t>シチョウソン</t>
    </rPh>
    <rPh sb="3" eb="4">
      <t>ミン</t>
    </rPh>
    <rPh sb="4" eb="5">
      <t>ゼイ</t>
    </rPh>
    <phoneticPr fontId="5"/>
  </si>
  <si>
    <t>一時借入金利子</t>
    <phoneticPr fontId="5"/>
  </si>
  <si>
    <t>国有提供交付金(特別区財調交付金)</t>
  </si>
  <si>
    <t>純固定資産税</t>
    <rPh sb="0" eb="1">
      <t>ジュン</t>
    </rPh>
    <rPh sb="1" eb="3">
      <t>コテイ</t>
    </rPh>
    <rPh sb="3" eb="6">
      <t>シサンゼイ</t>
    </rPh>
    <phoneticPr fontId="5"/>
  </si>
  <si>
    <t>その他の経費</t>
    <rPh sb="2" eb="3">
      <t>タ</t>
    </rPh>
    <rPh sb="4" eb="6">
      <t>ケイヒ</t>
    </rPh>
    <phoneticPr fontId="5"/>
  </si>
  <si>
    <t>都道府県支出金</t>
  </si>
  <si>
    <t>　物件費</t>
    <phoneticPr fontId="5"/>
  </si>
  <si>
    <t>財産収入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</si>
  <si>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</si>
  <si>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</si>
  <si>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</si>
  <si>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寄附金</t>
  </si>
  <si>
    <t>合計</t>
    <phoneticPr fontId="5"/>
  </si>
  <si>
    <t>実質収支</t>
    <rPh sb="0" eb="2">
      <t>ジッシツ</t>
    </rPh>
    <rPh sb="2" eb="4">
      <t>シュウシ</t>
    </rPh>
    <phoneticPr fontId="5"/>
  </si>
  <si>
    <t>　補助費等</t>
    <rPh sb="1" eb="3">
      <t>ホジョ</t>
    </rPh>
    <rPh sb="3" eb="4">
      <t>ヒ</t>
    </rPh>
    <rPh sb="4" eb="5">
      <t>トウ</t>
    </rPh>
    <phoneticPr fontId="5"/>
  </si>
  <si>
    <t>繰入金</t>
  </si>
  <si>
    <t>病院</t>
    <phoneticPr fontId="5"/>
  </si>
  <si>
    <t>再差引収支</t>
    <rPh sb="0" eb="1">
      <t>サイ</t>
    </rPh>
    <rPh sb="1" eb="3">
      <t>サシヒキ</t>
    </rPh>
    <rPh sb="3" eb="5">
      <t>シュウシ</t>
    </rPh>
    <phoneticPr fontId="5"/>
  </si>
  <si>
    <t>　　うち一部事務組合負担金</t>
    <phoneticPr fontId="5"/>
  </si>
  <si>
    <t>繰越金</t>
  </si>
  <si>
    <t>下水道</t>
    <phoneticPr fontId="5"/>
  </si>
  <si>
    <t>加入世帯数(世帯)</t>
  </si>
  <si>
    <t>　繰出金</t>
    <phoneticPr fontId="5"/>
  </si>
  <si>
    <t>諸収入</t>
  </si>
  <si>
    <t>介護サービス</t>
    <phoneticPr fontId="5"/>
  </si>
  <si>
    <t>被保険者数(人)</t>
  </si>
  <si>
    <t>　積立金</t>
    <phoneticPr fontId="5"/>
  </si>
  <si>
    <t>地方債</t>
  </si>
  <si>
    <t>上水道</t>
    <phoneticPr fontId="5"/>
  </si>
  <si>
    <t>被保険者
1人当り</t>
    <phoneticPr fontId="5"/>
  </si>
  <si>
    <t>保険税(料)収入額</t>
    <phoneticPr fontId="5"/>
  </si>
  <si>
    <t>　投資・出資金・貸付金</t>
    <phoneticPr fontId="5"/>
  </si>
  <si>
    <t>　うち減収補塡債(特例分)</t>
    <rPh sb="4" eb="5">
      <t>シュウ</t>
    </rPh>
    <rPh sb="9" eb="10">
      <t>トク</t>
    </rPh>
    <rPh sb="10" eb="11">
      <t>レイ</t>
    </rPh>
    <rPh sb="11" eb="12">
      <t>ブン</t>
    </rPh>
    <phoneticPr fontId="16"/>
  </si>
  <si>
    <t>国民健康保険</t>
    <phoneticPr fontId="5"/>
  </si>
  <si>
    <t>国庫支出金</t>
    <phoneticPr fontId="5"/>
  </si>
  <si>
    <t>　前年度繰上充用金</t>
    <phoneticPr fontId="5"/>
  </si>
  <si>
    <t>　うち猶予特例債</t>
    <phoneticPr fontId="16"/>
  </si>
  <si>
    <t>その他</t>
    <phoneticPr fontId="5"/>
  </si>
  <si>
    <t>保険給付費</t>
    <phoneticPr fontId="5"/>
  </si>
  <si>
    <t>投資的経費計</t>
    <rPh sb="5" eb="6">
      <t>ケイ</t>
    </rPh>
    <phoneticPr fontId="5"/>
  </si>
  <si>
    <t>　うち臨時財政対策債</t>
    <phoneticPr fontId="5"/>
  </si>
  <si>
    <t>　　うち人件費</t>
    <phoneticPr fontId="5"/>
  </si>
  <si>
    <t>歳入合計</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</si>
  <si>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</si>
  <si>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</si>
  <si>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</si>
  <si>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</si>
  <si>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</si>
  <si>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</si>
  <si>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</si>
  <si>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</si>
  <si>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</si>
  <si>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</si>
  <si>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令和3年度</t>
  </si>
  <si>
    <t>北海道森町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</si>
  <si>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</si>
  <si>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</si>
  <si>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</si>
  <si>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</si>
  <si>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</si>
  <si>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</si>
  <si>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</si>
  <si>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</si>
  <si>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</si>
  <si>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</si>
  <si>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</si>
  <si>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</si>
  <si>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</si>
  <si>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</si>
  <si>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</si>
  <si>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</si>
  <si>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</si>
  <si>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</si>
  <si>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</si>
  <si>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</si>
  <si>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森町ホタテ未利用資源リサイクル事業特別会計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</si>
  <si>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</si>
  <si>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</si>
  <si>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</si>
  <si>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</si>
  <si>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</si>
  <si>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</si>
  <si>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</si>
  <si>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</si>
  <si>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</si>
  <si>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</si>
  <si>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</si>
  <si>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</si>
  <si>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</si>
  <si>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</si>
  <si>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森町国民健康保険特別会計</t>
    <phoneticPr fontId="5"/>
  </si>
  <si>
    <t>森町介護保険事業特別会計</t>
    <phoneticPr fontId="5"/>
  </si>
  <si>
    <t>森町後期高齢者医療特別会計</t>
    <phoneticPr fontId="5"/>
  </si>
  <si>
    <t>森町介護サービス事業特別会計</t>
    <phoneticPr fontId="5"/>
  </si>
  <si>
    <t>森町水道事業会計</t>
    <phoneticPr fontId="5"/>
  </si>
  <si>
    <t>法適用企業</t>
    <phoneticPr fontId="5"/>
  </si>
  <si>
    <t>森町国民健康保険病院事業会計</t>
    <phoneticPr fontId="5"/>
  </si>
  <si>
    <t>法適用企業</t>
    <phoneticPr fontId="5"/>
  </si>
  <si>
    <t>森町公共下水道事業会計</t>
    <phoneticPr fontId="5"/>
  </si>
  <si>
    <t>法適用企業</t>
    <phoneticPr fontId="5"/>
  </si>
  <si>
    <t>森町港湾整備事業特別会計</t>
    <phoneticPr fontId="5"/>
  </si>
  <si>
    <t>-</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</si>
  <si>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</si>
  <si>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</si>
  <si>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</si>
  <si>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</si>
  <si>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</si>
  <si>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</si>
  <si>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</si>
  <si>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</si>
  <si>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</si>
  <si>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</si>
  <si>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</si>
  <si>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</si>
  <si>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</si>
  <si>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</si>
  <si>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</si>
  <si>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</si>
  <si>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</si>
  <si>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</si>
  <si>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</si>
  <si>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</si>
  <si>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</si>
  <si>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</si>
  <si>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令和元年度</t>
    <rPh sb="0" eb="2">
      <t>レイワ</t>
    </rPh>
    <rPh sb="2" eb="4">
      <t>ガンネン</t>
    </rPh>
    <rPh sb="3" eb="5">
      <t>ネンド</t>
    </rPh>
    <phoneticPr fontId="5"/>
  </si>
  <si>
    <t>令和2年度</t>
    <rPh sb="0" eb="2">
      <t>レイワ</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</si>
  <si>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</si>
  <si>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</si>
  <si>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</si>
  <si>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</si>
  <si>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</si>
  <si>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</si>
  <si>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</si>
  <si>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</si>
  <si>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</si>
  <si>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</si>
  <si>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</si>
  <si>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t>
    <phoneticPr fontId="5"/>
  </si>
  <si>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</si>
  <si>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</si>
  <si>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</si>
  <si>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</si>
  <si>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t>
    <phoneticPr fontId="5"/>
  </si>
  <si>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</si>
  <si>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</si>
  <si>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</si>
  <si>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</si>
  <si>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</si>
  <si>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</si>
  <si>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</si>
  <si>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</si>
  <si>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</si>
  <si>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</si>
  <si>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</si>
  <si>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</si>
  <si>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</si>
  <si>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</si>
  <si>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</si>
  <si>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</si>
  <si>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</si>
  <si>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</si>
  <si>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</si>
  <si>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</si>
  <si>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</si>
  <si>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</si>
  <si>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森町公共下水道事業会計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</si>
  <si>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</si>
  <si>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</si>
  <si>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森町国民健康保険病院事業会計</t>
    <phoneticPr fontId="5"/>
  </si>
  <si>
    <t>-</t>
    <phoneticPr fontId="5"/>
  </si>
  <si>
    <t xml:space="preserve">基準財政需要額算入見込額 </t>
    <rPh sb="0" eb="2">
      <t>キジュン</t>
    </rPh>
    <rPh sb="2" eb="4">
      <t>ザイセイ</t>
    </rPh>
    <rPh sb="4" eb="7">
      <t>ジュヨウガク</t>
    </rPh>
    <rPh sb="7" eb="9">
      <t>サンニュウ</t>
    </rPh>
    <rPh sb="9" eb="12">
      <t>ミコミガク</t>
    </rPh>
    <phoneticPr fontId="31"/>
  </si>
  <si>
    <t>森町水道事業会計</t>
    <phoneticPr fontId="5"/>
  </si>
  <si>
    <t>(Ｆ)</t>
    <phoneticPr fontId="5"/>
  </si>
  <si>
    <t>森町介護サービス事業特別会計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</si>
  <si>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</si>
  <si>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</si>
  <si>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</si>
  <si>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</si>
  <si>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</si>
  <si>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</si>
  <si>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</si>
  <si>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令和3年度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</si>
  <si>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</si>
  <si>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</si>
  <si>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</si>
  <si>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</si>
  <si>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</si>
  <si>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</si>
  <si>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</si>
  <si>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t>
    <phoneticPr fontId="5"/>
  </si>
  <si>
    <t>-</t>
    <phoneticPr fontId="5"/>
  </si>
  <si>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</si>
  <si>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</si>
  <si>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</si>
  <si>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</si>
  <si>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</si>
  <si>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</si>
  <si>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</si>
  <si>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</si>
  <si>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</si>
  <si>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</si>
  <si>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</si>
  <si>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</si>
  <si>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</si>
  <si>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</si>
  <si>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</si>
  <si>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</si>
  <si>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</si>
  <si>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</si>
  <si>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</si>
  <si>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</si>
  <si>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</si>
  <si>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</si>
  <si>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</si>
  <si>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</si>
  <si>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</si>
  <si>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</si>
  <si>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</si>
  <si>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</si>
  <si>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</si>
  <si>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</si>
  <si>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</si>
  <si>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</si>
  <si>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</si>
  <si>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</si>
  <si>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</si>
  <si>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</si>
  <si>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</si>
  <si>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</si>
  <si>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</si>
  <si>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</si>
  <si>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</si>
  <si>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</si>
  <si>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</si>
  <si>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</si>
  <si>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※令和4年度中に市町村合併した団体で、合併前の団体ごとの決算に基づく実質公債費比率を算出していない団体については、グラフを表記しない。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</si>
  <si>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</si>
  <si>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</si>
  <si>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</si>
  <si>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</si>
  <si>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</si>
  <si>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</si>
  <si>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</si>
  <si>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</si>
  <si>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H29</t>
  </si>
  <si>
    <t>うち単独分</t>
    <rPh sb="2" eb="4">
      <t>タンドク</t>
    </rPh>
    <rPh sb="4" eb="5">
      <t>ブン</t>
    </rPh>
    <phoneticPr fontId="5"/>
  </si>
  <si>
    <t xml:space="preserve"> H30</t>
  </si>
  <si>
    <t xml:space="preserve"> R01</t>
  </si>
  <si>
    <t xml:space="preserve"> R02</t>
  </si>
  <si>
    <t xml:space="preserve"> R03</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</si>
  <si>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</si>
  <si>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</si>
  <si>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</si>
  <si>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</si>
  <si>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H29</t>
  </si>
  <si>
    <t>H30</t>
  </si>
  <si>
    <t>R01</t>
  </si>
  <si>
    <t>R02</t>
  </si>
  <si>
    <t>R03</t>
  </si>
  <si>
    <t>▲ 5.75</t>
  </si>
  <si>
    <t>▲ 0.02</t>
  </si>
  <si>
    <t>▲ 0.01</t>
  </si>
  <si>
    <t>森町水道事業会計</t>
  </si>
  <si>
    <t>森町国民健康保険病院事業会計</t>
  </si>
  <si>
    <t>森町公共下水道事業会計</t>
  </si>
  <si>
    <t>一般会計</t>
  </si>
  <si>
    <t>森町国民健康保険特別会計</t>
  </si>
  <si>
    <t>森町介護保険事業特別会計</t>
  </si>
  <si>
    <t>森町後期高齢者医療特別会計</t>
  </si>
  <si>
    <t>森町介護サービス事業特別会計</t>
  </si>
  <si>
    <t>その他会計（赤字）</t>
  </si>
  <si>
    <t>その他会計（黒字）</t>
  </si>
  <si>
    <t>（百万円）</t>
    <phoneticPr fontId="5"/>
  </si>
  <si>
    <t>H28末</t>
    <phoneticPr fontId="5"/>
  </si>
  <si>
    <t>H29末</t>
    <phoneticPr fontId="5"/>
  </si>
  <si>
    <t>H30末</t>
    <phoneticPr fontId="5"/>
  </si>
  <si>
    <t>R01末</t>
    <phoneticPr fontId="5"/>
  </si>
  <si>
    <t>R02末</t>
    <phoneticPr fontId="5"/>
  </si>
  <si>
    <t>-</t>
    <phoneticPr fontId="2"/>
  </si>
  <si>
    <t>-</t>
    <phoneticPr fontId="2"/>
  </si>
  <si>
    <t>渡島廃棄物処理広域連合</t>
    <rPh sb="0" eb="11">
      <t>オシマハイキブツショリコウイキレンゴウ</t>
    </rPh>
    <phoneticPr fontId="2"/>
  </si>
  <si>
    <t>渡島・檜山地方税滞納整理機構</t>
    <rPh sb="0" eb="2">
      <t>オシマ</t>
    </rPh>
    <rPh sb="3" eb="5">
      <t>ヒヤマ</t>
    </rPh>
    <rPh sb="5" eb="8">
      <t>チホウゼイ</t>
    </rPh>
    <rPh sb="8" eb="10">
      <t>タイノウ</t>
    </rPh>
    <rPh sb="10" eb="12">
      <t>セイリ</t>
    </rPh>
    <rPh sb="12" eb="14">
      <t>キコウ</t>
    </rPh>
    <phoneticPr fontId="2"/>
  </si>
  <si>
    <t>ふるさと応援基金</t>
    <rPh sb="4" eb="6">
      <t>オウエン</t>
    </rPh>
    <rPh sb="6" eb="8">
      <t>キキン</t>
    </rPh>
    <phoneticPr fontId="11"/>
  </si>
  <si>
    <t>地域振興基金</t>
    <rPh sb="0" eb="2">
      <t>チイキ</t>
    </rPh>
    <rPh sb="2" eb="4">
      <t>シンコウ</t>
    </rPh>
    <rPh sb="4" eb="6">
      <t>キキン</t>
    </rPh>
    <phoneticPr fontId="11"/>
  </si>
  <si>
    <t>定住対策促進基金</t>
    <rPh sb="0" eb="2">
      <t>テイジュウ</t>
    </rPh>
    <rPh sb="2" eb="4">
      <t>タイサク</t>
    </rPh>
    <rPh sb="4" eb="6">
      <t>ソクシン</t>
    </rPh>
    <rPh sb="6" eb="8">
      <t>キキン</t>
    </rPh>
    <phoneticPr fontId="18"/>
  </si>
  <si>
    <t>グリーンピア大沼施設整備等基金</t>
    <rPh sb="6" eb="8">
      <t>オオヌマ</t>
    </rPh>
    <rPh sb="8" eb="10">
      <t>シセツ</t>
    </rPh>
    <rPh sb="10" eb="12">
      <t>セイビ</t>
    </rPh>
    <rPh sb="12" eb="13">
      <t>トウ</t>
    </rPh>
    <rPh sb="13" eb="15">
      <t>キキン</t>
    </rPh>
    <phoneticPr fontId="18"/>
  </si>
  <si>
    <t>幼児教育・保育施設等整備基金</t>
    <rPh sb="0" eb="2">
      <t>ヨウジ</t>
    </rPh>
    <rPh sb="2" eb="4">
      <t>キョウイク</t>
    </rPh>
    <rPh sb="5" eb="7">
      <t>ホイク</t>
    </rPh>
    <rPh sb="7" eb="9">
      <t>シセツ</t>
    </rPh>
    <rPh sb="9" eb="10">
      <t>トウ</t>
    </rPh>
    <rPh sb="10" eb="12">
      <t>セイビ</t>
    </rPh>
    <rPh sb="12" eb="14">
      <t>キキン</t>
    </rPh>
    <phoneticPr fontId="18"/>
  </si>
  <si>
    <t>-</t>
    <phoneticPr fontId="2"/>
  </si>
  <si>
    <t xml:space="preserve">※8：職員の状況については、令和3年地方公務員給与実態調査に基づいている。 </t>
    <phoneticPr fontId="2"/>
  </si>
  <si>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</si>
  <si>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</si>
  <si>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平成20年度以降大幅に投資事業を抑制していることから、将来負担比率は年々改善傾向にあったが、R03では充当可能財源等が将来負担額を上回ったため数値が算定されず、「-」表記となっている。また、有形固定資産減価償却率は類似団体より高い水準にあるが、公共施設等総合管理計画に基づき老朽化対策に取り組んでいく。</t>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</si>
  <si>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</si>
  <si>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</si>
  <si>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</si>
  <si>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</si>
  <si>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</si>
  <si>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</si>
  <si>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港湾施設整備や公営住宅整備、合併に伴う建設事業等の際に発行した地方債の残高により、将来負担比率及び実質公債費比率ともに類似団体平均を上回っていたが、平成２０年度以降は大幅に投資事業を抑制していることから、近年は減少傾向となっている。後世への負担を過度に残さぬよう、各財政指標を注視し財政の健全化運営に努める。</t>
    <phoneticPr fontId="5"/>
  </si>
  <si>
    <t>実質公債費比率</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</si>
</sst>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2">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14" fillId="0" borderId="0">
      <alignment vertical="center"/>
    </xf>
    <xf numFmtId="0" fontId="38" fillId="0" borderId="0">
      <alignment vertical="center"/>
    </xf>
  </cellStyleXfs>
  <cellXfs count="1242">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Border="1" applyAlignment="1">
      <alignment horizontal="center" vertical="center" wrapText="1"/>
    </xf>
    <xf numFmtId="176" fontId="6" fillId="0" borderId="4" xfId="1" applyNumberFormat="1" applyFont="1" applyBorder="1" applyAlignment="1">
      <alignment horizontal="right" vertical="center" shrinkToFit="1"/>
    </xf>
    <xf numFmtId="176" fontId="6" fillId="0" borderId="5" xfId="1" applyNumberFormat="1" applyFont="1" applyBorder="1" applyAlignment="1">
      <alignment horizontal="right" vertical="center" shrinkToFit="1"/>
    </xf>
    <xf numFmtId="176" fontId="6" fillId="0" borderId="10" xfId="1" applyNumberFormat="1" applyFont="1" applyBorder="1" applyAlignment="1">
      <alignment horizontal="right" vertical="center" shrinkToFit="1"/>
    </xf>
    <xf numFmtId="0" fontId="6" fillId="0" borderId="11" xfId="1" applyFont="1" applyBorder="1" applyAlignment="1">
      <alignment horizontal="center" vertical="center" wrapText="1"/>
    </xf>
    <xf numFmtId="176" fontId="6" fillId="0" borderId="14" xfId="1" applyNumberFormat="1" applyFont="1" applyBorder="1" applyAlignment="1">
      <alignment horizontal="right" vertical="center" shrinkToFit="1"/>
    </xf>
    <xf numFmtId="176" fontId="6" fillId="0" borderId="15" xfId="1" applyNumberFormat="1" applyFont="1" applyBorder="1" applyAlignment="1">
      <alignment horizontal="right" vertical="center" shrinkToFit="1"/>
    </xf>
    <xf numFmtId="176" fontId="6" fillId="0" borderId="16" xfId="1" applyNumberFormat="1" applyFont="1" applyBorder="1" applyAlignment="1">
      <alignment horizontal="right" vertical="center" shrinkToFit="1"/>
    </xf>
    <xf numFmtId="0" fontId="6" fillId="0" borderId="17" xfId="1" applyFont="1" applyBorder="1" applyAlignment="1">
      <alignment horizontal="center" vertical="center"/>
    </xf>
    <xf numFmtId="176" fontId="6" fillId="0" borderId="20" xfId="1" applyNumberFormat="1" applyFont="1" applyBorder="1" applyAlignment="1">
      <alignment horizontal="right" vertical="center" shrinkToFit="1"/>
    </xf>
    <xf numFmtId="176" fontId="6" fillId="0" borderId="21" xfId="1" applyNumberFormat="1" applyFont="1" applyBorder="1" applyAlignment="1">
      <alignment horizontal="right" vertical="center" shrinkToFit="1"/>
    </xf>
    <xf numFmtId="176" fontId="6" fillId="0" borderId="22" xfId="1" applyNumberFormat="1" applyFont="1" applyBorder="1" applyAlignment="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Border="1" applyAlignment="1">
      <alignment vertical="center" wrapText="1"/>
    </xf>
    <xf numFmtId="176" fontId="6" fillId="0" borderId="27" xfId="2" applyNumberFormat="1" applyFont="1" applyBorder="1" applyAlignment="1">
      <alignment horizontal="right" vertical="center" shrinkToFit="1"/>
    </xf>
    <xf numFmtId="176" fontId="6" fillId="0" borderId="28" xfId="2" applyNumberFormat="1" applyFont="1" applyBorder="1" applyAlignment="1">
      <alignment horizontal="right" vertical="center" shrinkToFit="1"/>
    </xf>
    <xf numFmtId="176" fontId="6" fillId="0" borderId="29" xfId="2" applyNumberFormat="1" applyFont="1" applyBorder="1" applyAlignment="1">
      <alignment horizontal="right" vertical="center" shrinkToFit="1"/>
    </xf>
    <xf numFmtId="0" fontId="6" fillId="0" borderId="30" xfId="2" applyFont="1" applyBorder="1">
      <alignment vertical="center"/>
    </xf>
    <xf numFmtId="176" fontId="6" fillId="0" borderId="33" xfId="2" applyNumberFormat="1" applyFont="1" applyBorder="1" applyAlignment="1">
      <alignment horizontal="right" vertical="center" shrinkToFit="1"/>
    </xf>
    <xf numFmtId="176" fontId="6" fillId="0" borderId="34" xfId="2" applyNumberFormat="1" applyFont="1" applyBorder="1" applyAlignment="1">
      <alignment horizontal="right" vertical="center" shrinkToFit="1"/>
    </xf>
    <xf numFmtId="176" fontId="6" fillId="0" borderId="35" xfId="2" applyNumberFormat="1" applyFont="1" applyBorder="1" applyAlignment="1">
      <alignment horizontal="right" vertical="center" shrinkToFit="1"/>
    </xf>
    <xf numFmtId="0" fontId="6" fillId="0" borderId="11" xfId="2" applyFont="1" applyBorder="1">
      <alignment vertical="center"/>
    </xf>
    <xf numFmtId="0" fontId="6" fillId="0" borderId="17" xfId="2" applyFont="1" applyBorder="1">
      <alignment vertical="center"/>
    </xf>
    <xf numFmtId="176" fontId="6" fillId="0" borderId="20" xfId="2" applyNumberFormat="1" applyFont="1" applyBorder="1" applyAlignment="1">
      <alignment horizontal="right" vertical="center" shrinkToFit="1"/>
    </xf>
    <xf numFmtId="176" fontId="6" fillId="0" borderId="21" xfId="2" applyNumberFormat="1" applyFont="1" applyBorder="1" applyAlignment="1">
      <alignment horizontal="right" vertical="center" shrinkToFit="1"/>
    </xf>
    <xf numFmtId="176" fontId="6" fillId="0" borderId="22" xfId="2" applyNumberFormat="1" applyFont="1" applyBorder="1" applyAlignment="1">
      <alignment horizontal="right" vertical="center" shrinkToFit="1"/>
    </xf>
    <xf numFmtId="0" fontId="7" fillId="0" borderId="0" xfId="2" applyFont="1">
      <alignment vertical="center"/>
    </xf>
    <xf numFmtId="0" fontId="7" fillId="0" borderId="0" xfId="2" applyFont="1" applyAlignment="1">
      <alignment vertical="center" wrapText="1"/>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Border="1" applyAlignment="1">
      <alignment vertical="center" wrapText="1"/>
    </xf>
    <xf numFmtId="177" fontId="7" fillId="0" borderId="27" xfId="3" applyNumberFormat="1" applyFont="1" applyBorder="1" applyAlignment="1">
      <alignment horizontal="right" vertical="center" shrinkToFit="1"/>
    </xf>
    <xf numFmtId="177" fontId="7" fillId="0" borderId="28" xfId="3" applyNumberFormat="1" applyFont="1" applyBorder="1" applyAlignment="1">
      <alignment horizontal="right" vertical="center" shrinkToFit="1"/>
    </xf>
    <xf numFmtId="177" fontId="7" fillId="0" borderId="29" xfId="3" applyNumberFormat="1" applyFont="1" applyBorder="1" applyAlignment="1">
      <alignment horizontal="right" vertical="center" shrinkToFit="1"/>
    </xf>
    <xf numFmtId="0" fontId="7" fillId="0" borderId="39" xfId="3" applyFont="1" applyBorder="1">
      <alignment vertical="center"/>
    </xf>
    <xf numFmtId="177" fontId="7" fillId="0" borderId="33" xfId="3" applyNumberFormat="1" applyFont="1" applyBorder="1" applyAlignment="1">
      <alignment horizontal="right" vertical="center" shrinkToFit="1"/>
    </xf>
    <xf numFmtId="177" fontId="7" fillId="0" borderId="34" xfId="3" applyNumberFormat="1" applyFont="1" applyBorder="1" applyAlignment="1">
      <alignment horizontal="right" vertical="center" shrinkToFit="1"/>
    </xf>
    <xf numFmtId="177" fontId="7" fillId="0" borderId="35" xfId="3" applyNumberFormat="1" applyFont="1" applyBorder="1" applyAlignment="1">
      <alignment horizontal="right" vertical="center" shrinkToFit="1"/>
    </xf>
    <xf numFmtId="0" fontId="7" fillId="0" borderId="41" xfId="3" applyFont="1" applyBorder="1">
      <alignment vertical="center"/>
    </xf>
    <xf numFmtId="0" fontId="7" fillId="0" borderId="44" xfId="3" applyFont="1" applyBorder="1">
      <alignment vertical="center"/>
    </xf>
    <xf numFmtId="177" fontId="7" fillId="0" borderId="20" xfId="3" applyNumberFormat="1" applyFont="1" applyBorder="1" applyAlignment="1">
      <alignment horizontal="right" vertical="center" shrinkToFit="1"/>
    </xf>
    <xf numFmtId="177" fontId="7" fillId="0" borderId="21" xfId="3" applyNumberFormat="1" applyFont="1" applyBorder="1" applyAlignment="1">
      <alignment horizontal="right" vertical="center" shrinkToFit="1"/>
    </xf>
    <xf numFmtId="177" fontId="7" fillId="0" borderId="22" xfId="3" applyNumberFormat="1" applyFont="1" applyBorder="1" applyAlignment="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Border="1" applyAlignment="1">
      <alignment vertical="center" wrapText="1"/>
    </xf>
    <xf numFmtId="0" fontId="7" fillId="0" borderId="39" xfId="4" applyFont="1" applyBorder="1">
      <alignment vertical="center"/>
    </xf>
    <xf numFmtId="0" fontId="7" fillId="0" borderId="41" xfId="4" applyFont="1" applyBorder="1">
      <alignment vertical="center"/>
    </xf>
    <xf numFmtId="0" fontId="7" fillId="0" borderId="47" xfId="4" applyFont="1" applyBorder="1">
      <alignment vertical="center"/>
    </xf>
    <xf numFmtId="0" fontId="7" fillId="0" borderId="39" xfId="4" applyFont="1" applyBorder="1" applyAlignment="1">
      <alignment vertical="center" wrapText="1"/>
    </xf>
    <xf numFmtId="0" fontId="7" fillId="0" borderId="44" xfId="4" applyFont="1" applyBorder="1">
      <alignment vertical="center"/>
    </xf>
    <xf numFmtId="0" fontId="7" fillId="0" borderId="0" xfId="4" applyFont="1" applyAlignment="1"/>
    <xf numFmtId="0" fontId="7" fillId="0" borderId="0" xfId="4" applyFont="1">
      <alignment vertical="center"/>
    </xf>
    <xf numFmtId="0" fontId="7" fillId="0" borderId="0" xfId="4" applyFont="1" applyAlignment="1">
      <alignment horizontal="left" vertical="center"/>
    </xf>
    <xf numFmtId="177" fontId="7" fillId="0" borderId="0" xfId="4" applyNumberFormat="1" applyFont="1" applyAlignment="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Border="1" applyAlignment="1">
      <alignment horizontal="center" vertical="center" wrapText="1"/>
    </xf>
    <xf numFmtId="177" fontId="13" fillId="0" borderId="5" xfId="5" applyNumberFormat="1" applyFont="1" applyBorder="1" applyAlignment="1">
      <alignment horizontal="right" vertical="center" shrinkToFit="1"/>
    </xf>
    <xf numFmtId="177" fontId="13" fillId="0" borderId="10" xfId="5" applyNumberFormat="1" applyFont="1" applyBorder="1" applyAlignment="1">
      <alignment horizontal="right" vertical="center" shrinkToFit="1"/>
    </xf>
    <xf numFmtId="0" fontId="13" fillId="0" borderId="11" xfId="1" applyFont="1" applyBorder="1" applyAlignment="1">
      <alignment horizontal="center" vertical="center" wrapText="1"/>
    </xf>
    <xf numFmtId="177" fontId="13" fillId="0" borderId="15" xfId="5" applyNumberFormat="1" applyFont="1" applyBorder="1" applyAlignment="1">
      <alignment horizontal="right" vertical="center" shrinkToFit="1"/>
    </xf>
    <xf numFmtId="177" fontId="13" fillId="0" borderId="16" xfId="5" applyNumberFormat="1" applyFont="1" applyBorder="1" applyAlignment="1">
      <alignment horizontal="right" vertical="center" shrinkToFit="1"/>
    </xf>
    <xf numFmtId="177" fontId="13" fillId="0" borderId="34" xfId="5" applyNumberFormat="1" applyFont="1" applyBorder="1" applyAlignment="1">
      <alignment horizontal="right" vertical="center" shrinkToFit="1"/>
    </xf>
    <xf numFmtId="177" fontId="13" fillId="0" borderId="35" xfId="5" applyNumberFormat="1" applyFont="1" applyBorder="1" applyAlignment="1">
      <alignment horizontal="right" vertical="center" shrinkToFit="1"/>
    </xf>
    <xf numFmtId="0" fontId="13" fillId="0" borderId="49" xfId="1" applyFont="1" applyBorder="1" applyAlignment="1">
      <alignment horizontal="center" vertical="center"/>
    </xf>
    <xf numFmtId="177" fontId="13" fillId="0" borderId="34" xfId="5" applyNumberFormat="1" applyFont="1" applyBorder="1" applyAlignment="1" applyProtection="1">
      <alignment horizontal="right" vertical="center" shrinkToFit="1"/>
      <protection locked="0"/>
    </xf>
    <xf numFmtId="177" fontId="13" fillId="0" borderId="35" xfId="5" applyNumberFormat="1" applyFont="1" applyBorder="1" applyAlignment="1" applyProtection="1">
      <alignment horizontal="right" vertical="center" shrinkToFit="1"/>
      <protection locked="0"/>
    </xf>
    <xf numFmtId="0" fontId="13" fillId="0" borderId="50" xfId="1" applyFont="1" applyBorder="1" applyAlignment="1">
      <alignment horizontal="center" vertical="center"/>
    </xf>
    <xf numFmtId="177" fontId="13" fillId="0" borderId="21" xfId="5" applyNumberFormat="1" applyFont="1" applyBorder="1" applyAlignment="1" applyProtection="1">
      <alignment horizontal="right" vertical="center" shrinkToFit="1"/>
      <protection locked="0"/>
    </xf>
    <xf numFmtId="177" fontId="13" fillId="0" borderId="22" xfId="5" applyNumberFormat="1" applyFont="1" applyBorder="1" applyAlignment="1" applyProtection="1">
      <alignment horizontal="right" vertical="center" shrinkToFit="1"/>
      <protection locked="0"/>
    </xf>
    <xf numFmtId="0" fontId="13" fillId="0" borderId="1" xfId="1" applyFont="1" applyBorder="1" applyAlignment="1">
      <alignment horizontal="center" vertical="center"/>
    </xf>
    <xf numFmtId="177" fontId="13" fillId="0" borderId="51" xfId="5" applyNumberFormat="1" applyFont="1" applyBorder="1" applyAlignment="1">
      <alignment horizontal="right" vertical="center" shrinkToFit="1"/>
    </xf>
    <xf numFmtId="177" fontId="13" fillId="0" borderId="6" xfId="5" applyNumberFormat="1" applyFont="1" applyBorder="1" applyAlignment="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56" xfId="6" applyNumberFormat="1" applyFont="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Border="1" applyAlignment="1">
      <alignment vertical="center"/>
    </xf>
    <xf numFmtId="179" fontId="17" fillId="0" borderId="59" xfId="6" applyNumberFormat="1" applyFont="1" applyBorder="1" applyAlignment="1">
      <alignment vertical="center"/>
    </xf>
    <xf numFmtId="180" fontId="17" fillId="0" borderId="57" xfId="6" applyNumberFormat="1" applyFont="1" applyBorder="1" applyAlignment="1">
      <alignment vertical="center"/>
    </xf>
    <xf numFmtId="179" fontId="17" fillId="0" borderId="60" xfId="6" applyNumberFormat="1" applyFont="1" applyBorder="1" applyAlignment="1">
      <alignment vertical="center"/>
    </xf>
    <xf numFmtId="180" fontId="17" fillId="0" borderId="61" xfId="6" applyNumberFormat="1" applyFont="1" applyBorder="1" applyAlignment="1">
      <alignment vertical="center"/>
    </xf>
    <xf numFmtId="180" fontId="17" fillId="0" borderId="58" xfId="6" applyNumberFormat="1" applyFont="1" applyBorder="1" applyAlignment="1">
      <alignment vertical="center"/>
    </xf>
    <xf numFmtId="179" fontId="17" fillId="0" borderId="58" xfId="6" applyNumberFormat="1" applyFont="1" applyBorder="1" applyAlignment="1">
      <alignment vertical="center" wrapText="1"/>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47"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0" fillId="0" borderId="7" xfId="8" applyFont="1" applyBorder="1" applyAlignment="1">
      <alignment horizontal="left" vertical="center"/>
    </xf>
    <xf numFmtId="0" fontId="24" fillId="0" borderId="71" xfId="9" applyFont="1" applyBorder="1" applyAlignment="1">
      <alignment horizontal="center" vertical="center"/>
    </xf>
    <xf numFmtId="0" fontId="20" fillId="0" borderId="7" xfId="8" applyFont="1" applyBorder="1" applyAlignment="1">
      <alignment horizontal="center" vertical="center"/>
    </xf>
    <xf numFmtId="0" fontId="20" fillId="0" borderId="74" xfId="8"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0" xfId="8" applyFont="1" applyAlignment="1">
      <alignment horizontal="center" vertical="center"/>
    </xf>
    <xf numFmtId="49" fontId="20" fillId="0" borderId="0" xfId="8" applyNumberFormat="1" applyFont="1" applyAlignment="1">
      <alignment horizontal="center" vertical="center"/>
    </xf>
    <xf numFmtId="0" fontId="20" fillId="0" borderId="66" xfId="8" applyFont="1" applyBorder="1" applyAlignment="1">
      <alignment horizontal="center"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49" fontId="30" fillId="0" borderId="0" xfId="11" applyNumberFormat="1" applyFont="1">
      <alignment vertical="center"/>
    </xf>
    <xf numFmtId="49" fontId="20" fillId="0" borderId="0" xfId="11" applyNumberFormat="1" applyFont="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4" fillId="6" borderId="0" xfId="12" applyFont="1" applyFill="1">
      <alignment vertical="center"/>
    </xf>
    <xf numFmtId="0" fontId="35" fillId="6" borderId="0" xfId="12" applyFont="1" applyFill="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4"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lignment vertical="center"/>
    </xf>
    <xf numFmtId="0" fontId="34" fillId="6" borderId="75" xfId="12" applyFont="1" applyFill="1" applyBorder="1" applyAlignment="1">
      <alignment horizontal="center" vertical="center"/>
    </xf>
    <xf numFmtId="0" fontId="34" fillId="6" borderId="31" xfId="12" applyFont="1" applyFill="1" applyBorder="1">
      <alignment vertical="center"/>
    </xf>
    <xf numFmtId="0" fontId="34" fillId="6" borderId="11" xfId="12" applyFont="1" applyFill="1" applyBorder="1">
      <alignment vertical="center"/>
    </xf>
    <xf numFmtId="0" fontId="34" fillId="6" borderId="12"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lignment vertical="center"/>
    </xf>
    <xf numFmtId="0" fontId="34" fillId="0" borderId="41" xfId="16" applyFont="1" applyBorder="1">
      <alignment vertical="center"/>
    </xf>
    <xf numFmtId="0" fontId="1" fillId="0" borderId="12" xfId="16" applyFont="1" applyBorder="1">
      <alignment vertical="center"/>
    </xf>
    <xf numFmtId="0" fontId="1" fillId="0" borderId="48" xfId="16" applyFont="1" applyBorder="1">
      <alignment vertical="center"/>
    </xf>
    <xf numFmtId="0" fontId="1" fillId="0" borderId="64" xfId="16" applyFont="1" applyBorder="1">
      <alignment vertical="center"/>
    </xf>
    <xf numFmtId="178" fontId="3" fillId="0" borderId="0" xfId="16" applyNumberFormat="1" applyFont="1">
      <alignment vertical="center"/>
    </xf>
    <xf numFmtId="0" fontId="1" fillId="0" borderId="38" xfId="16" applyFont="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lignment vertical="center"/>
    </xf>
    <xf numFmtId="178" fontId="3" fillId="0" borderId="39" xfId="16" applyNumberFormat="1" applyFont="1" applyBorder="1">
      <alignment vertical="center"/>
    </xf>
    <xf numFmtId="178" fontId="3" fillId="0" borderId="31" xfId="16" applyNumberFormat="1" applyFont="1" applyBorder="1">
      <alignment vertical="center"/>
    </xf>
    <xf numFmtId="178" fontId="3" fillId="0" borderId="42" xfId="16" applyNumberFormat="1" applyFont="1" applyBorder="1">
      <alignment vertical="center"/>
    </xf>
    <xf numFmtId="178" fontId="3" fillId="0" borderId="34" xfId="16" applyNumberFormat="1" applyFont="1" applyBorder="1" applyAlignment="1">
      <alignment horizontal="center" vertical="center"/>
    </xf>
    <xf numFmtId="178" fontId="3" fillId="0" borderId="186" xfId="16" applyNumberFormat="1" applyFont="1" applyBorder="1" applyAlignment="1">
      <alignment horizontal="center" vertical="center"/>
    </xf>
    <xf numFmtId="178" fontId="3" fillId="0" borderId="52" xfId="16" applyNumberFormat="1" applyFont="1" applyBorder="1" applyAlignment="1">
      <alignment horizontal="center" vertical="center"/>
    </xf>
    <xf numFmtId="178" fontId="3" fillId="0" borderId="0" xfId="16" applyNumberFormat="1" applyFont="1" applyAlignment="1">
      <alignment horizontal="center" vertical="center"/>
    </xf>
    <xf numFmtId="178" fontId="3" fillId="0" borderId="64" xfId="16" applyNumberFormat="1" applyFont="1" applyBorder="1">
      <alignment vertical="center"/>
    </xf>
    <xf numFmtId="190" fontId="17" fillId="0" borderId="34" xfId="16" applyNumberFormat="1" applyFont="1" applyBorder="1" applyAlignment="1">
      <alignment horizontal="right" vertical="center" shrinkToFit="1"/>
    </xf>
    <xf numFmtId="190" fontId="17" fillId="0" borderId="186" xfId="16" applyNumberFormat="1" applyFont="1" applyBorder="1" applyAlignment="1">
      <alignment horizontal="right" vertical="center" shrinkToFit="1"/>
    </xf>
    <xf numFmtId="190" fontId="3" fillId="0" borderId="52" xfId="16" applyNumberFormat="1" applyFont="1" applyBorder="1" applyAlignment="1">
      <alignment horizontal="right" vertical="center" shrinkToFit="1"/>
    </xf>
    <xf numFmtId="178" fontId="3" fillId="0" borderId="38" xfId="16" applyNumberFormat="1" applyFont="1" applyBorder="1">
      <alignment vertical="center"/>
    </xf>
    <xf numFmtId="187" fontId="17" fillId="0" borderId="34" xfId="16" applyNumberFormat="1" applyFont="1" applyBorder="1" applyAlignment="1">
      <alignment horizontal="right" vertical="center" shrinkToFit="1"/>
    </xf>
    <xf numFmtId="187" fontId="17" fillId="0" borderId="186" xfId="16" applyNumberFormat="1" applyFont="1" applyBorder="1" applyAlignment="1">
      <alignment horizontal="right" vertical="center" shrinkToFit="1"/>
    </xf>
    <xf numFmtId="187" fontId="3" fillId="0" borderId="52" xfId="16" applyNumberFormat="1" applyFont="1" applyBorder="1" applyAlignment="1">
      <alignment horizontal="right" vertical="center" shrinkToFit="1"/>
    </xf>
    <xf numFmtId="178" fontId="3" fillId="0" borderId="37" xfId="16" applyNumberFormat="1" applyFont="1" applyBorder="1">
      <alignment vertical="center"/>
    </xf>
    <xf numFmtId="178" fontId="3" fillId="0" borderId="54" xfId="16" applyNumberFormat="1" applyFont="1" applyBorder="1">
      <alignment vertical="center"/>
    </xf>
    <xf numFmtId="189" fontId="3" fillId="0" borderId="54" xfId="16" applyNumberFormat="1" applyFont="1" applyBorder="1">
      <alignment vertical="center"/>
    </xf>
    <xf numFmtId="178" fontId="3" fillId="0" borderId="40" xfId="16" applyNumberFormat="1" applyFont="1" applyBorder="1">
      <alignment vertical="center"/>
    </xf>
    <xf numFmtId="0" fontId="3" fillId="0" borderId="0" xfId="16" applyFont="1">
      <alignment vertical="center"/>
    </xf>
    <xf numFmtId="0" fontId="1" fillId="0" borderId="48" xfId="16" applyFont="1" applyBorder="1" applyAlignment="1"/>
    <xf numFmtId="0" fontId="1" fillId="0" borderId="38" xfId="16" applyFont="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Border="1" applyAlignment="1">
      <alignment horizontal="right" vertical="center" shrinkToFit="1"/>
    </xf>
    <xf numFmtId="177" fontId="3" fillId="0" borderId="186" xfId="16" applyNumberFormat="1" applyFont="1" applyBorder="1" applyAlignment="1">
      <alignment horizontal="right" vertical="center" shrinkToFit="1"/>
    </xf>
    <xf numFmtId="0" fontId="3" fillId="0" borderId="0" xfId="16" applyFont="1" applyAlignment="1"/>
    <xf numFmtId="0" fontId="1" fillId="0" borderId="0" xfId="16" applyFont="1" applyAlignment="1"/>
    <xf numFmtId="189" fontId="3" fillId="0" borderId="12" xfId="16" applyNumberFormat="1" applyFont="1" applyBorder="1">
      <alignment vertical="center"/>
    </xf>
    <xf numFmtId="0" fontId="1" fillId="0" borderId="54" xfId="16" applyFont="1" applyBorder="1">
      <alignment vertical="center"/>
    </xf>
    <xf numFmtId="0" fontId="34" fillId="0" borderId="64" xfId="16" applyFont="1" applyBorder="1">
      <alignment vertical="center"/>
    </xf>
    <xf numFmtId="0" fontId="1" fillId="0" borderId="54" xfId="17" applyFont="1" applyBorder="1">
      <alignment vertical="center"/>
    </xf>
    <xf numFmtId="189" fontId="3" fillId="0" borderId="54" xfId="17" applyNumberFormat="1" applyFont="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56" xfId="19" applyNumberFormat="1" applyFont="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Border="1" applyAlignment="1">
      <alignment horizontal="right" vertical="center" shrinkToFit="1"/>
    </xf>
    <xf numFmtId="177" fontId="17" fillId="0" borderId="59" xfId="19" applyNumberFormat="1" applyFont="1" applyBorder="1" applyAlignment="1">
      <alignment horizontal="right" vertical="center" shrinkToFit="1"/>
    </xf>
    <xf numFmtId="187" fontId="17" fillId="0" borderId="57" xfId="19" applyNumberFormat="1" applyFont="1" applyBorder="1" applyAlignment="1">
      <alignment horizontal="right" vertical="center" shrinkToFit="1"/>
    </xf>
    <xf numFmtId="177" fontId="17" fillId="0" borderId="60" xfId="19" applyNumberFormat="1" applyFont="1" applyBorder="1" applyAlignment="1">
      <alignment horizontal="right" vertical="center" shrinkToFit="1"/>
    </xf>
    <xf numFmtId="187" fontId="17" fillId="0" borderId="61" xfId="19" applyNumberFormat="1" applyFont="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87" fontId="17" fillId="0" borderId="12" xfId="19" applyNumberFormat="1" applyFont="1" applyBorder="1" applyAlignment="1">
      <alignment horizontal="right" vertical="center" shrinkToFit="1"/>
    </xf>
    <xf numFmtId="0" fontId="1" fillId="0" borderId="37" xfId="16" applyFont="1" applyBorder="1">
      <alignment vertical="center"/>
    </xf>
    <xf numFmtId="0" fontId="1" fillId="0" borderId="40" xfId="16" applyFont="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0" fillId="0" borderId="54" xfId="11" applyFont="1" applyBorder="1">
      <alignment vertical="center"/>
    </xf>
    <xf numFmtId="0" fontId="24" fillId="0" borderId="0" xfId="11" applyFont="1">
      <alignment vertical="center"/>
    </xf>
    <xf numFmtId="0" fontId="20" fillId="0" borderId="0" xfId="11" applyFont="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lignment vertical="center"/>
    </xf>
    <xf numFmtId="0" fontId="24" fillId="0" borderId="0" xfId="20" applyFont="1">
      <alignment vertical="center"/>
    </xf>
    <xf numFmtId="0" fontId="20" fillId="0" borderId="0" xfId="8" applyFont="1">
      <alignment vertical="center"/>
    </xf>
    <xf numFmtId="0" fontId="20" fillId="0" borderId="0" xfId="8" applyFont="1" applyAlignment="1" applyProtection="1">
      <alignment horizontal="center" vertical="center" shrinkToFit="1"/>
      <protection hidden="1"/>
    </xf>
    <xf numFmtId="0" fontId="20" fillId="0" borderId="0" xfId="10">
      <alignment vertical="center"/>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lignment horizontal="center" vertical="center" shrinkToFit="1"/>
    </xf>
    <xf numFmtId="0" fontId="20" fillId="0" borderId="0" xfId="8" applyFont="1" applyAlignment="1">
      <alignment horizontal="center" vertical="center"/>
    </xf>
    <xf numFmtId="49" fontId="20" fillId="0" borderId="0" xfId="8" applyNumberFormat="1" applyFont="1" applyAlignment="1">
      <alignment horizontal="center"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42" xfId="8" applyNumberFormat="1" applyFont="1" applyBorder="1" applyAlignment="1">
      <alignment horizontal="right" vertical="center" shrinkToFit="1"/>
    </xf>
    <xf numFmtId="0" fontId="20" fillId="0" borderId="39" xfId="8" applyFont="1" applyBorder="1">
      <alignment vertical="center"/>
    </xf>
    <xf numFmtId="0" fontId="20" fillId="0" borderId="31" xfId="8" applyFont="1" applyBorder="1">
      <alignment vertical="center"/>
    </xf>
    <xf numFmtId="0" fontId="20" fillId="0" borderId="42" xfId="8" applyFont="1" applyBorder="1">
      <alignment vertical="center"/>
    </xf>
    <xf numFmtId="49" fontId="20" fillId="0" borderId="0" xfId="8" applyNumberFormat="1" applyFont="1" applyAlignment="1">
      <alignment horizontal="left" vertical="center"/>
    </xf>
    <xf numFmtId="0" fontId="20" fillId="0" borderId="0" xfId="8" applyFont="1" applyAlignment="1">
      <alignment horizontal="left" vertical="center"/>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0" fontId="20" fillId="0" borderId="1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48"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0" fillId="0" borderId="41" xfId="8" applyFont="1" applyBorder="1" applyAlignment="1">
      <alignment horizontal="center" vertical="center"/>
    </xf>
    <xf numFmtId="0" fontId="20" fillId="0" borderId="12" xfId="8" applyFont="1" applyBorder="1" applyAlignment="1">
      <alignment horizontal="center" vertical="center"/>
    </xf>
    <xf numFmtId="0" fontId="20" fillId="0" borderId="48" xfId="8" applyFont="1" applyBorder="1" applyAlignment="1">
      <alignment horizontal="center" vertical="center"/>
    </xf>
    <xf numFmtId="0" fontId="20" fillId="0" borderId="37" xfId="8" applyFont="1" applyBorder="1" applyAlignment="1">
      <alignment horizontal="center" vertical="center"/>
    </xf>
    <xf numFmtId="0" fontId="20" fillId="0" borderId="54" xfId="8" applyFont="1" applyBorder="1" applyAlignment="1">
      <alignment horizontal="center" vertical="center"/>
    </xf>
    <xf numFmtId="0" fontId="20" fillId="0" borderId="40" xfId="8" applyFont="1" applyBorder="1" applyAlignment="1">
      <alignment horizontal="center" vertical="center"/>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48"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4" xfId="8" applyFont="1" applyBorder="1" applyAlignment="1">
      <alignment horizontal="center" vertical="center" wrapText="1"/>
    </xf>
    <xf numFmtId="0" fontId="26" fillId="0" borderId="40" xfId="8" applyFont="1" applyBorder="1" applyAlignment="1">
      <alignment horizontal="center" vertical="center" wrapText="1"/>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48"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4"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7" fillId="0" borderId="31" xfId="8" applyFont="1" applyBorder="1">
      <alignment vertical="center"/>
    </xf>
    <xf numFmtId="0" fontId="27" fillId="0" borderId="42" xfId="8" applyFont="1" applyBorder="1">
      <alignment vertical="center"/>
    </xf>
    <xf numFmtId="178" fontId="20" fillId="0" borderId="32" xfId="8" applyNumberFormat="1" applyFont="1" applyBorder="1" applyAlignment="1">
      <alignment horizontal="right" vertical="center" shrinkToFit="1"/>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0" fontId="20" fillId="0" borderId="7" xfId="8" applyFont="1" applyBorder="1" applyAlignment="1">
      <alignment horizontal="left" vertical="center"/>
    </xf>
    <xf numFmtId="0" fontId="20" fillId="0" borderId="66" xfId="8" applyFont="1" applyBorder="1" applyAlignment="1">
      <alignment horizontal="left" vertical="center"/>
    </xf>
    <xf numFmtId="0" fontId="20" fillId="0" borderId="41" xfId="8" applyFont="1" applyBorder="1" applyAlignment="1">
      <alignment horizontal="center" vertical="center" textRotation="255"/>
    </xf>
    <xf numFmtId="0" fontId="20" fillId="0" borderId="64"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4" xfId="8" applyFont="1" applyBorder="1" applyAlignment="1">
      <alignment horizontal="center" vertical="center" textRotation="255"/>
    </xf>
    <xf numFmtId="0" fontId="20" fillId="0" borderId="40" xfId="8" applyFont="1" applyBorder="1" applyAlignment="1">
      <alignment horizontal="center" vertical="center" textRotation="255"/>
    </xf>
    <xf numFmtId="0" fontId="20" fillId="0" borderId="81" xfId="8" applyFont="1" applyBorder="1" applyAlignment="1">
      <alignment horizontal="center" vertical="center"/>
    </xf>
    <xf numFmtId="0" fontId="20" fillId="0" borderId="25" xfId="8" applyFont="1" applyBorder="1" applyAlignment="1">
      <alignment horizontal="center" vertical="center"/>
    </xf>
    <xf numFmtId="0" fontId="20" fillId="0" borderId="26" xfId="8" applyFont="1" applyBorder="1" applyAlignment="1">
      <alignment horizontal="center" vertical="center"/>
    </xf>
    <xf numFmtId="0" fontId="20" fillId="0" borderId="78" xfId="8" applyFont="1" applyBorder="1" applyAlignment="1">
      <alignment horizontal="center" vertical="center"/>
    </xf>
    <xf numFmtId="0" fontId="20" fillId="0" borderId="77" xfId="8" applyFont="1" applyBorder="1" applyAlignment="1">
      <alignment horizontal="center" vertical="center"/>
    </xf>
    <xf numFmtId="0" fontId="20" fillId="0" borderId="51" xfId="8" applyFont="1" applyBorder="1" applyAlignment="1">
      <alignment horizontal="center" vertical="center"/>
    </xf>
    <xf numFmtId="183" fontId="20" fillId="0" borderId="51"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0" fontId="20" fillId="0" borderId="30"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178" fontId="20" fillId="0" borderId="51"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178" fontId="20" fillId="0" borderId="8" xfId="8" applyNumberFormat="1" applyFont="1" applyBorder="1" applyAlignment="1">
      <alignment horizontal="right" vertical="center"/>
    </xf>
    <xf numFmtId="0" fontId="24" fillId="0" borderId="41" xfId="8" applyFont="1" applyBorder="1">
      <alignment vertical="center"/>
    </xf>
    <xf numFmtId="0" fontId="24" fillId="0" borderId="12" xfId="8" applyFont="1" applyBorder="1">
      <alignment vertical="center"/>
    </xf>
    <xf numFmtId="0" fontId="24" fillId="0" borderId="48" xfId="8" applyFont="1" applyBorder="1">
      <alignmen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48" xfId="9" applyFont="1" applyBorder="1" applyAlignment="1">
      <alignment horizontal="center" vertical="center" shrinkToFit="1"/>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0" fontId="20" fillId="0" borderId="11" xfId="8" applyFont="1" applyBorder="1" applyAlignment="1">
      <alignment horizontal="center" vertical="center"/>
    </xf>
    <xf numFmtId="0" fontId="20" fillId="0" borderId="24" xfId="8" applyFont="1" applyBorder="1" applyAlignment="1">
      <alignment horizontal="center" vertical="center"/>
    </xf>
    <xf numFmtId="178" fontId="20" fillId="0" borderId="9" xfId="8" applyNumberFormat="1" applyFont="1" applyBorder="1" applyAlignment="1">
      <alignment horizontal="right" vertical="center"/>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0" fillId="0" borderId="70" xfId="8" applyFont="1" applyBorder="1" applyAlignment="1">
      <alignment horizontal="center"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Border="1" applyAlignment="1">
      <alignment horizontal="left" vertical="center"/>
    </xf>
    <xf numFmtId="0" fontId="20" fillId="0" borderId="8" xfId="10" applyBorder="1" applyAlignment="1">
      <alignment horizontal="left" vertical="center"/>
    </xf>
    <xf numFmtId="0" fontId="20" fillId="0" borderId="9" xfId="10" applyBorder="1" applyAlignment="1">
      <alignment horizontal="left" vertical="center"/>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2"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2"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31" xfId="8" applyFont="1" applyBorder="1">
      <alignment vertical="center"/>
    </xf>
    <xf numFmtId="0" fontId="24" fillId="0" borderId="42"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9" xfId="8" applyFont="1" applyBorder="1" applyAlignment="1">
      <alignment horizontal="center" vertical="center"/>
    </xf>
    <xf numFmtId="0" fontId="20" fillId="0" borderId="7" xfId="8" applyFont="1" applyBorder="1" applyAlignment="1">
      <alignment horizontal="center" vertical="center"/>
    </xf>
    <xf numFmtId="0" fontId="20" fillId="0" borderId="66" xfId="8" applyFont="1" applyBorder="1" applyAlignment="1">
      <alignment horizontal="center"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0" fontId="20" fillId="0" borderId="14" xfId="8" applyFont="1" applyBorder="1" applyAlignment="1">
      <alignment horizontal="center" vertical="center"/>
    </xf>
    <xf numFmtId="0" fontId="20" fillId="0" borderId="15" xfId="8" applyFont="1" applyBorder="1" applyAlignment="1">
      <alignment horizontal="center" vertical="center"/>
    </xf>
    <xf numFmtId="0" fontId="20" fillId="0" borderId="49" xfId="8" applyFont="1" applyBorder="1" applyAlignment="1">
      <alignment horizontal="center" vertical="center"/>
    </xf>
    <xf numFmtId="0" fontId="20" fillId="0" borderId="38" xfId="8" applyFont="1" applyBorder="1" applyAlignment="1">
      <alignment horizontal="center" vertical="center"/>
    </xf>
    <xf numFmtId="0" fontId="20" fillId="0" borderId="63" xfId="8" applyFont="1" applyBorder="1" applyAlignment="1">
      <alignment horizontal="center" vertical="center"/>
    </xf>
    <xf numFmtId="0" fontId="20" fillId="0" borderId="50" xfId="8" applyFont="1" applyBorder="1" applyAlignment="1">
      <alignment horizontal="center" vertical="center"/>
    </xf>
    <xf numFmtId="0" fontId="20" fillId="0" borderId="71" xfId="8" applyFont="1" applyBorder="1" applyAlignment="1">
      <alignment horizontal="center" vertical="center"/>
    </xf>
    <xf numFmtId="0" fontId="20" fillId="0" borderId="16" xfId="8" applyFont="1" applyBorder="1" applyAlignment="1">
      <alignment horizontal="center" vertical="center"/>
    </xf>
    <xf numFmtId="0" fontId="20" fillId="0" borderId="64" xfId="8" applyFont="1" applyBorder="1" applyAlignment="1">
      <alignment horizontal="center" vertical="center"/>
    </xf>
    <xf numFmtId="0" fontId="20" fillId="0" borderId="65"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4" xfId="8" applyNumberFormat="1" applyFont="1" applyBorder="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68" xfId="8" applyFont="1" applyBorder="1" applyAlignment="1">
      <alignment horizontal="center" vertical="center"/>
    </xf>
    <xf numFmtId="0" fontId="20" fillId="0" borderId="47" xfId="8" applyFont="1" applyBorder="1" applyAlignment="1">
      <alignment horizontal="center" vertical="center"/>
    </xf>
    <xf numFmtId="0" fontId="20" fillId="0" borderId="62" xfId="8" applyFont="1" applyBorder="1" applyAlignment="1">
      <alignment horizontal="center" vertical="center"/>
    </xf>
    <xf numFmtId="0" fontId="20" fillId="0" borderId="10" xfId="8" applyFont="1" applyBorder="1" applyAlignment="1">
      <alignment horizontal="center" vertical="center"/>
    </xf>
    <xf numFmtId="0" fontId="20" fillId="0" borderId="69" xfId="8" applyFont="1" applyBorder="1" applyAlignment="1">
      <alignment horizontal="center" vertical="center"/>
    </xf>
    <xf numFmtId="0" fontId="20" fillId="0" borderId="67" xfId="8" applyFont="1" applyBorder="1" applyAlignment="1">
      <alignment horizontal="center" vertical="center"/>
    </xf>
    <xf numFmtId="0" fontId="20" fillId="0" borderId="3" xfId="8" applyFont="1" applyBorder="1" applyAlignment="1">
      <alignment horizontal="center"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Border="1" applyAlignment="1">
      <alignment horizontal="right" vertical="center" shrinkToFit="1"/>
    </xf>
    <xf numFmtId="0" fontId="1" fillId="0" borderId="54" xfId="11" applyBorder="1" applyAlignment="1">
      <alignment horizontal="right" vertical="center" shrinkToFit="1"/>
    </xf>
    <xf numFmtId="0" fontId="1" fillId="0" borderId="89" xfId="11" applyBorder="1" applyAlignment="1">
      <alignment horizontal="right" vertical="center" shrinkToFit="1"/>
    </xf>
    <xf numFmtId="181" fontId="20" fillId="0" borderId="91" xfId="11" applyNumberFormat="1" applyFont="1" applyBorder="1" applyAlignment="1">
      <alignment horizontal="right" vertical="center" shrinkToFit="1"/>
    </xf>
    <xf numFmtId="181" fontId="1" fillId="0" borderId="54"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0" fillId="0" borderId="91" xfId="11" applyNumberFormat="1" applyFont="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Alignment="1">
      <alignment horizontal="right" vertical="center" shrinkToFit="1"/>
    </xf>
    <xf numFmtId="0" fontId="20" fillId="5" borderId="38" xfId="11" applyFont="1" applyFill="1" applyBorder="1" applyAlignment="1">
      <alignment horizontal="right" vertical="center" shrinkToFit="1"/>
    </xf>
    <xf numFmtId="0" fontId="24" fillId="0" borderId="0" xfId="11" applyFont="1">
      <alignment vertical="center"/>
    </xf>
    <xf numFmtId="0" fontId="20" fillId="0" borderId="64" xfId="11" applyFont="1" applyBorder="1">
      <alignment vertical="center"/>
    </xf>
    <xf numFmtId="0" fontId="20" fillId="0" borderId="0" xfId="11" applyFont="1">
      <alignment vertical="center"/>
    </xf>
    <xf numFmtId="0" fontId="20" fillId="0" borderId="38" xfId="11" applyFont="1" applyBorder="1">
      <alignment vertical="center"/>
    </xf>
    <xf numFmtId="178" fontId="20" fillId="0" borderId="64" xfId="11" applyNumberFormat="1" applyFont="1" applyBorder="1" applyAlignment="1">
      <alignment horizontal="right" vertical="center" shrinkToFit="1"/>
    </xf>
    <xf numFmtId="178" fontId="20" fillId="0" borderId="0" xfId="11" applyNumberFormat="1" applyFont="1" applyAlignment="1">
      <alignment horizontal="right" vertical="center" shrinkToFit="1"/>
    </xf>
    <xf numFmtId="178" fontId="20" fillId="0" borderId="85" xfId="11" applyNumberFormat="1" applyFont="1" applyBorder="1" applyAlignment="1">
      <alignment horizontal="right" vertical="center" shrinkToFit="1"/>
    </xf>
    <xf numFmtId="181" fontId="20" fillId="0" borderId="88" xfId="11" applyNumberFormat="1" applyFont="1" applyBorder="1" applyAlignment="1">
      <alignment horizontal="right" vertical="center" shrinkToFit="1"/>
    </xf>
    <xf numFmtId="181" fontId="20" fillId="0" borderId="0" xfId="11" applyNumberFormat="1" applyFont="1" applyAlignment="1">
      <alignment horizontal="right" vertical="center" shrinkToFit="1"/>
    </xf>
    <xf numFmtId="181" fontId="20" fillId="0" borderId="85" xfId="11" applyNumberFormat="1" applyFont="1" applyBorder="1" applyAlignment="1">
      <alignment horizontal="right" vertical="center" shrinkToFit="1"/>
    </xf>
    <xf numFmtId="178" fontId="20" fillId="0" borderId="88" xfId="11" applyNumberFormat="1" applyFont="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Alignment="1">
      <alignment horizontal="right" vertical="center" shrinkToFit="1"/>
    </xf>
    <xf numFmtId="178" fontId="20" fillId="5" borderId="85" xfId="11" applyNumberFormat="1" applyFont="1" applyFill="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0" xfId="11" applyNumberFormat="1" applyAlignment="1">
      <alignment horizontal="right" vertical="center" shrinkToFit="1"/>
    </xf>
    <xf numFmtId="181" fontId="1" fillId="0" borderId="85" xfId="11" applyNumberFormat="1" applyBorder="1" applyAlignment="1">
      <alignment horizontal="right" vertical="center" shrinkToFit="1"/>
    </xf>
    <xf numFmtId="178" fontId="20" fillId="0" borderId="54" xfId="11" applyNumberFormat="1" applyFont="1" applyBorder="1" applyAlignment="1">
      <alignment horizontal="right" vertical="center" shrinkToFit="1"/>
    </xf>
    <xf numFmtId="178" fontId="20" fillId="0" borderId="89" xfId="11" applyNumberFormat="1" applyFont="1" applyBorder="1" applyAlignment="1">
      <alignment horizontal="right" vertical="center" shrinkToFit="1"/>
    </xf>
    <xf numFmtId="181" fontId="20" fillId="0" borderId="90" xfId="11" applyNumberFormat="1" applyFont="1" applyBorder="1" applyAlignment="1">
      <alignment horizontal="right" vertical="center" shrinkToFit="1"/>
    </xf>
    <xf numFmtId="178" fontId="20" fillId="0" borderId="90" xfId="11" applyNumberFormat="1" applyFont="1" applyBorder="1" applyAlignment="1">
      <alignment horizontal="right" vertical="center" shrinkToFit="1"/>
    </xf>
    <xf numFmtId="181" fontId="20" fillId="0" borderId="54" xfId="11" applyNumberFormat="1" applyFont="1" applyBorder="1" applyAlignment="1">
      <alignment horizontal="right" vertical="center" shrinkToFit="1"/>
    </xf>
    <xf numFmtId="181" fontId="20" fillId="0" borderId="40" xfId="11" applyNumberFormat="1" applyFont="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181" fontId="20" fillId="0" borderId="86" xfId="11" applyNumberFormat="1" applyFont="1" applyBorder="1" applyAlignment="1">
      <alignment horizontal="right" vertical="center" shrinkToFit="1"/>
    </xf>
    <xf numFmtId="178" fontId="20" fillId="0" borderId="86" xfId="11" applyNumberFormat="1" applyFont="1" applyBorder="1" applyAlignment="1">
      <alignment horizontal="right" vertical="center" shrinkToFit="1"/>
    </xf>
    <xf numFmtId="181" fontId="20" fillId="0" borderId="38" xfId="11" applyNumberFormat="1" applyFont="1" applyBorder="1" applyAlignment="1">
      <alignment horizontal="right" vertical="center" shrinkToFit="1"/>
    </xf>
    <xf numFmtId="0" fontId="1" fillId="0" borderId="40" xfId="11" applyBorder="1" applyAlignment="1">
      <alignment horizontal="right" vertical="center" shrinkToFit="1"/>
    </xf>
    <xf numFmtId="178" fontId="20" fillId="0" borderId="40" xfId="11" applyNumberFormat="1" applyFont="1" applyBorder="1" applyAlignment="1">
      <alignment horizontal="right" vertical="center" shrinkToFit="1"/>
    </xf>
    <xf numFmtId="0" fontId="20" fillId="0" borderId="37" xfId="11" applyFont="1" applyBorder="1" applyAlignment="1">
      <alignment horizontal="left" vertical="center"/>
    </xf>
    <xf numFmtId="0" fontId="20" fillId="0" borderId="54" xfId="11" applyFont="1" applyBorder="1" applyAlignment="1">
      <alignment horizontal="left" vertical="center"/>
    </xf>
    <xf numFmtId="0" fontId="20" fillId="0" borderId="40" xfId="11" applyFont="1" applyBorder="1" applyAlignment="1">
      <alignment horizontal="left" vertical="center"/>
    </xf>
    <xf numFmtId="0" fontId="20" fillId="0" borderId="64" xfId="11" applyFont="1" applyBorder="1" applyAlignment="1">
      <alignment horizontal="left" vertical="center"/>
    </xf>
    <xf numFmtId="0" fontId="20" fillId="0" borderId="0" xfId="11" applyFont="1" applyAlignment="1">
      <alignment horizontal="left" vertical="center"/>
    </xf>
    <xf numFmtId="0" fontId="20" fillId="0" borderId="38" xfId="11" applyFont="1" applyBorder="1" applyAlignment="1">
      <alignment horizontal="left" vertical="center"/>
    </xf>
    <xf numFmtId="0" fontId="1" fillId="0" borderId="38" xfId="11" applyBorder="1" applyAlignment="1">
      <alignment horizontal="right" vertical="center" shrinkToFit="1"/>
    </xf>
    <xf numFmtId="178" fontId="20" fillId="0" borderId="38" xfId="11" applyNumberFormat="1" applyFont="1" applyBorder="1" applyAlignment="1">
      <alignment horizontal="right" vertical="center" shrinkToFit="1"/>
    </xf>
    <xf numFmtId="181" fontId="1" fillId="0" borderId="38" xfId="11" applyNumberFormat="1" applyBorder="1" applyAlignment="1">
      <alignment horizontal="right" vertical="center" shrinkToFit="1"/>
    </xf>
    <xf numFmtId="0" fontId="20" fillId="0" borderId="64" xfId="11" applyFont="1" applyBorder="1" applyAlignment="1">
      <alignment horizontal="center" vertical="center" wrapText="1"/>
    </xf>
    <xf numFmtId="0" fontId="20" fillId="0" borderId="0" xfId="11" applyFont="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41" xfId="11" applyFont="1" applyBorder="1" applyAlignment="1">
      <alignment horizontal="left" vertical="center"/>
    </xf>
    <xf numFmtId="0" fontId="20" fillId="0" borderId="12" xfId="11" applyFont="1" applyBorder="1" applyAlignment="1">
      <alignment horizontal="left" vertical="center"/>
    </xf>
    <xf numFmtId="0" fontId="20" fillId="0" borderId="48" xfId="11" applyFont="1" applyBorder="1" applyAlignment="1">
      <alignment horizontal="left" vertical="center"/>
    </xf>
    <xf numFmtId="178" fontId="20" fillId="0" borderId="41" xfId="11" applyNumberFormat="1" applyFont="1" applyBorder="1" applyAlignment="1">
      <alignment horizontal="right" vertical="center" shrinkToFit="1"/>
    </xf>
    <xf numFmtId="178" fontId="20" fillId="0" borderId="12" xfId="11" applyNumberFormat="1" applyFont="1" applyBorder="1" applyAlignment="1">
      <alignment horizontal="right" vertical="center" shrinkToFit="1"/>
    </xf>
    <xf numFmtId="178" fontId="20" fillId="0" borderId="48" xfId="11" applyNumberFormat="1" applyFont="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Border="1" applyAlignment="1">
      <alignment horizontal="right" vertical="center" shrinkToFit="1"/>
    </xf>
    <xf numFmtId="0" fontId="26" fillId="0" borderId="64" xfId="11" applyFont="1" applyBorder="1">
      <alignment vertical="center"/>
    </xf>
    <xf numFmtId="0" fontId="26" fillId="0" borderId="0" xfId="11" applyFont="1">
      <alignment vertical="center"/>
    </xf>
    <xf numFmtId="0" fontId="26" fillId="0" borderId="38" xfId="11" applyFont="1" applyBorder="1">
      <alignment vertical="center"/>
    </xf>
    <xf numFmtId="181" fontId="20" fillId="0" borderId="64" xfId="11" applyNumberFormat="1" applyFont="1" applyBorder="1" applyAlignment="1">
      <alignment horizontal="right" vertical="center" shrinkToFit="1"/>
    </xf>
    <xf numFmtId="181" fontId="20" fillId="0" borderId="41" xfId="11" applyNumberFormat="1" applyFont="1" applyBorder="1" applyAlignment="1">
      <alignment horizontal="right" vertical="center" shrinkToFit="1"/>
    </xf>
    <xf numFmtId="0" fontId="1" fillId="0" borderId="12" xfId="11" applyBorder="1" applyAlignment="1">
      <alignment horizontal="right" vertical="center" shrinkToFit="1"/>
    </xf>
    <xf numFmtId="181" fontId="20" fillId="0" borderId="12" xfId="11" applyNumberFormat="1" applyFont="1" applyBorder="1" applyAlignment="1">
      <alignment horizontal="right" vertical="center" shrinkToFit="1"/>
    </xf>
    <xf numFmtId="0" fontId="1" fillId="0" borderId="48" xfId="1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Alignment="1">
      <alignment vertical="center" textRotation="255"/>
    </xf>
    <xf numFmtId="0" fontId="20" fillId="0" borderId="54" xfId="11" applyFont="1" applyBorder="1" applyAlignment="1">
      <alignment vertical="center" textRotation="255"/>
    </xf>
    <xf numFmtId="0" fontId="1" fillId="0" borderId="31" xfId="11" applyBorder="1" applyAlignment="1">
      <alignment horizontal="center" vertical="center"/>
    </xf>
    <xf numFmtId="0" fontId="1" fillId="0" borderId="42" xfId="11" applyBorder="1" applyAlignment="1">
      <alignment horizontal="center" vertical="center"/>
    </xf>
    <xf numFmtId="178" fontId="20" fillId="0" borderId="87" xfId="11" applyNumberFormat="1" applyFont="1" applyBorder="1" applyAlignment="1">
      <alignment horizontal="right" vertical="center" shrinkToFit="1"/>
    </xf>
    <xf numFmtId="0" fontId="16" fillId="0" borderId="0" xfId="6" applyAlignment="1">
      <alignment vertical="center"/>
    </xf>
    <xf numFmtId="0" fontId="16" fillId="0" borderId="38" xfId="6" applyBorder="1" applyAlignment="1">
      <alignment vertical="center"/>
    </xf>
    <xf numFmtId="178" fontId="20" fillId="0" borderId="84" xfId="11" applyNumberFormat="1" applyFont="1" applyBorder="1" applyAlignment="1">
      <alignment horizontal="right" vertical="center" shrinkToFit="1"/>
    </xf>
    <xf numFmtId="178" fontId="20" fillId="0" borderId="82" xfId="11" applyNumberFormat="1" applyFont="1" applyBorder="1" applyAlignment="1">
      <alignment horizontal="right" vertical="center" shrinkToFit="1"/>
    </xf>
    <xf numFmtId="181" fontId="20" fillId="0" borderId="84" xfId="11" applyNumberFormat="1" applyFont="1" applyBorder="1" applyAlignment="1">
      <alignment horizontal="right" vertical="center" shrinkToFit="1"/>
    </xf>
    <xf numFmtId="181" fontId="20" fillId="0" borderId="48" xfId="11" applyNumberFormat="1" applyFont="1" applyBorder="1" applyAlignment="1">
      <alignment horizontal="right" vertical="center" shrinkToFit="1"/>
    </xf>
    <xf numFmtId="181" fontId="20" fillId="0" borderId="82" xfId="11" applyNumberFormat="1" applyFont="1" applyBorder="1" applyAlignment="1">
      <alignment horizontal="right" vertical="center" shrinkToFit="1"/>
    </xf>
    <xf numFmtId="178" fontId="20" fillId="0" borderId="64" xfId="11" applyNumberFormat="1" applyFont="1" applyBorder="1" applyAlignment="1">
      <alignment horizontal="right" vertical="center"/>
    </xf>
    <xf numFmtId="178" fontId="20" fillId="0" borderId="0" xfId="11" applyNumberFormat="1" applyFont="1" applyAlignment="1">
      <alignment horizontal="right" vertical="center"/>
    </xf>
    <xf numFmtId="178" fontId="20" fillId="0" borderId="85" xfId="11" applyNumberFormat="1" applyFont="1" applyBorder="1" applyAlignment="1">
      <alignment horizontal="right" vertical="center"/>
    </xf>
    <xf numFmtId="181" fontId="20" fillId="0" borderId="86" xfId="11" applyNumberFormat="1" applyFont="1" applyBorder="1" applyAlignment="1">
      <alignment horizontal="right" vertical="center"/>
    </xf>
    <xf numFmtId="178" fontId="20" fillId="0" borderId="88" xfId="11" applyNumberFormat="1" applyFont="1" applyBorder="1" applyAlignment="1">
      <alignment horizontal="right" vertical="center"/>
    </xf>
    <xf numFmtId="0" fontId="26" fillId="0" borderId="39" xfId="11" applyFont="1" applyBorder="1" applyAlignment="1">
      <alignment horizontal="center" vertical="center"/>
    </xf>
    <xf numFmtId="0" fontId="26" fillId="0" borderId="31" xfId="11" applyFont="1" applyBorder="1" applyAlignment="1">
      <alignment horizontal="center" vertical="center"/>
    </xf>
    <xf numFmtId="0" fontId="26" fillId="0" borderId="42" xfId="11" applyFont="1" applyBorder="1" applyAlignment="1">
      <alignment horizontal="center" vertical="center"/>
    </xf>
    <xf numFmtId="178" fontId="20" fillId="0" borderId="38" xfId="11" applyNumberFormat="1" applyFont="1" applyBorder="1" applyAlignment="1">
      <alignment horizontal="right" vertical="center"/>
    </xf>
    <xf numFmtId="181" fontId="20" fillId="0" borderId="83" xfId="11" applyNumberFormat="1" applyFont="1" applyBorder="1" applyAlignment="1">
      <alignment horizontal="right" vertical="center" shrinkToFit="1"/>
    </xf>
    <xf numFmtId="178" fontId="20" fillId="0" borderId="83" xfId="11" applyNumberFormat="1" applyFont="1" applyBorder="1" applyAlignment="1">
      <alignment horizontal="right" vertical="center" shrinkToFit="1"/>
    </xf>
    <xf numFmtId="49" fontId="23" fillId="0" borderId="1" xfId="11" applyNumberFormat="1" applyFont="1" applyBorder="1" applyAlignment="1">
      <alignment horizontal="center" vertical="center"/>
    </xf>
    <xf numFmtId="49" fontId="23" fillId="0" borderId="2" xfId="11" applyNumberFormat="1" applyFont="1" applyBorder="1" applyAlignment="1">
      <alignment horizontal="center" vertical="center"/>
    </xf>
    <xf numFmtId="49" fontId="23" fillId="0" borderId="3" xfId="11" applyNumberFormat="1" applyFont="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187" fontId="34" fillId="6" borderId="185" xfId="14" applyNumberFormat="1" applyFont="1" applyFill="1" applyBorder="1" applyAlignment="1">
      <alignment horizontal="right" vertical="center" shrinkToFit="1"/>
    </xf>
    <xf numFmtId="0" fontId="34" fillId="6" borderId="74" xfId="12" applyFont="1" applyFill="1" applyBorder="1">
      <alignment vertical="center"/>
    </xf>
    <xf numFmtId="0" fontId="34" fillId="6" borderId="75" xfId="12" applyFont="1" applyFill="1" applyBorder="1">
      <alignment vertical="center"/>
    </xf>
    <xf numFmtId="0" fontId="34" fillId="6" borderId="70"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188" fontId="34" fillId="6" borderId="183"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48"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187" fontId="34" fillId="6" borderId="160" xfId="14" applyNumberFormat="1" applyFont="1" applyFill="1" applyBorder="1" applyAlignment="1">
      <alignment horizontal="right" vertical="center" shrinkToFit="1"/>
    </xf>
    <xf numFmtId="0" fontId="34" fillId="6" borderId="7"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88" fontId="34" fillId="6" borderId="64"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4" xfId="12" applyFont="1" applyFill="1" applyBorder="1" applyAlignment="1">
      <alignment horizontal="left" vertical="center"/>
    </xf>
    <xf numFmtId="0" fontId="34" fillId="6" borderId="54" xfId="12" applyFont="1" applyFill="1" applyBorder="1" applyAlignment="1">
      <alignment horizontal="right" vertical="center" wrapText="1"/>
    </xf>
    <xf numFmtId="0" fontId="34" fillId="6" borderId="54" xfId="12" applyFont="1" applyFill="1" applyBorder="1" applyAlignment="1">
      <alignment horizontal="right" vertical="center"/>
    </xf>
    <xf numFmtId="0" fontId="34" fillId="6" borderId="40" xfId="12" applyFont="1" applyFill="1" applyBorder="1" applyAlignment="1">
      <alignment horizontal="right" vertical="center"/>
    </xf>
    <xf numFmtId="177" fontId="34" fillId="6" borderId="37" xfId="14" applyNumberFormat="1" applyFont="1" applyFill="1" applyBorder="1" applyAlignment="1">
      <alignment horizontal="right" vertical="center" shrinkToFit="1"/>
    </xf>
    <xf numFmtId="177" fontId="34" fillId="6" borderId="54"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87" fontId="34" fillId="6" borderId="180" xfId="14" applyNumberFormat="1" applyFont="1" applyFill="1" applyBorder="1" applyAlignment="1">
      <alignment horizontal="right" vertical="center" shrinkToFit="1"/>
    </xf>
    <xf numFmtId="176" fontId="34" fillId="6" borderId="64"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77" fontId="34" fillId="6" borderId="64"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2" xfId="12" applyFont="1" applyFill="1" applyBorder="1">
      <alignment vertical="center"/>
    </xf>
    <xf numFmtId="177" fontId="34" fillId="6" borderId="172" xfId="14" applyNumberFormat="1" applyFont="1" applyFill="1" applyBorder="1" applyAlignment="1">
      <alignment horizontal="right" vertical="center" shrinkToFit="1"/>
    </xf>
    <xf numFmtId="177" fontId="34" fillId="6" borderId="173"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48"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187" fontId="34" fillId="6" borderId="171" xfId="14" applyNumberFormat="1" applyFont="1" applyFill="1" applyBorder="1" applyAlignment="1">
      <alignment horizontal="right" vertical="center" shrinkToFit="1"/>
    </xf>
    <xf numFmtId="0" fontId="34" fillId="6" borderId="11" xfId="12" applyFont="1" applyFill="1" applyBorder="1">
      <alignment vertical="center"/>
    </xf>
    <xf numFmtId="0" fontId="34" fillId="6" borderId="12" xfId="12" applyFont="1" applyFill="1" applyBorder="1">
      <alignment vertical="center"/>
    </xf>
    <xf numFmtId="0" fontId="34" fillId="6" borderId="48" xfId="12" applyFont="1" applyFill="1" applyBorder="1">
      <alignment vertical="center"/>
    </xf>
    <xf numFmtId="176" fontId="34" fillId="6" borderId="48" xfId="14" applyNumberFormat="1" applyFont="1" applyFill="1" applyBorder="1" applyAlignment="1">
      <alignment horizontal="right" vertical="center" shrinkToFit="1"/>
    </xf>
    <xf numFmtId="0" fontId="34" fillId="6" borderId="45"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26" xfId="12" applyFont="1" applyFill="1" applyBorder="1" applyAlignment="1">
      <alignment horizontal="center" vertical="center"/>
    </xf>
    <xf numFmtId="0" fontId="34" fillId="6" borderId="64" xfId="12" applyFont="1" applyFill="1" applyBorder="1">
      <alignment vertical="center"/>
    </xf>
    <xf numFmtId="177" fontId="34" fillId="6" borderId="154"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0" fontId="34" fillId="6" borderId="11" xfId="12" applyFont="1" applyFill="1" applyBorder="1" applyAlignment="1">
      <alignment horizontal="center" vertical="center" textRotation="255" wrapText="1"/>
    </xf>
    <xf numFmtId="0" fontId="34" fillId="6" borderId="48"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87" fontId="34" fillId="6" borderId="129"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177" fontId="34" fillId="6" borderId="165"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0" fontId="34" fillId="6" borderId="64"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37" xfId="12" applyFont="1" applyFill="1" applyBorder="1">
      <alignment vertical="center"/>
    </xf>
    <xf numFmtId="0" fontId="34" fillId="6" borderId="54" xfId="12" applyFont="1" applyFill="1" applyBorder="1">
      <alignment vertical="center"/>
    </xf>
    <xf numFmtId="0" fontId="34" fillId="6" borderId="40" xfId="12" applyFont="1" applyFill="1" applyBorder="1">
      <alignment vertical="center"/>
    </xf>
    <xf numFmtId="0" fontId="34" fillId="6" borderId="81" xfId="12" applyFont="1" applyFill="1" applyBorder="1" applyAlignment="1">
      <alignment horizontal="center" vertical="center"/>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3"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63" xfId="14" applyNumberFormat="1" applyFont="1" applyFill="1" applyBorder="1" applyAlignment="1">
      <alignment horizontal="right" vertical="center" shrinkToFit="1"/>
    </xf>
    <xf numFmtId="187" fontId="34" fillId="6" borderId="47"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4"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48"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0" fontId="34" fillId="6" borderId="41" xfId="12" applyFont="1" applyFill="1" applyBorder="1">
      <alignment vertical="center"/>
    </xf>
    <xf numFmtId="177" fontId="34" fillId="6" borderId="151" xfId="14"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0" fontId="34" fillId="6" borderId="64"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187" fontId="34" fillId="6" borderId="152"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wrapText="1"/>
    </xf>
    <xf numFmtId="0" fontId="34" fillId="6" borderId="64" xfId="12" applyFont="1" applyFill="1" applyBorder="1" applyAlignment="1">
      <alignment horizontal="center" vertical="center" wrapText="1"/>
    </xf>
    <xf numFmtId="0" fontId="34" fillId="6" borderId="54"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48" xfId="14" applyFont="1" applyFill="1" applyBorder="1" applyAlignment="1">
      <alignment horizontal="left" vertical="center" shrinkToFit="1"/>
    </xf>
    <xf numFmtId="187" fontId="34" fillId="6" borderId="87" xfId="14" applyNumberFormat="1" applyFont="1" applyFill="1" applyBorder="1" applyAlignment="1">
      <alignment horizontal="right" vertical="center" shrinkToFit="1"/>
    </xf>
    <xf numFmtId="187" fontId="34" fillId="6" borderId="63" xfId="14" applyNumberFormat="1" applyFont="1" applyFill="1" applyBorder="1" applyAlignment="1">
      <alignment horizontal="right" vertical="center" shrinkToFit="1"/>
    </xf>
    <xf numFmtId="0" fontId="34" fillId="6" borderId="31" xfId="12" applyFont="1" applyFill="1" applyBorder="1" applyAlignment="1">
      <alignment horizontal="center" vertical="center" wrapText="1"/>
    </xf>
    <xf numFmtId="0" fontId="36" fillId="6" borderId="42" xfId="12" applyFont="1" applyFill="1" applyBorder="1" applyAlignment="1">
      <alignment horizontal="center" vertical="center"/>
    </xf>
    <xf numFmtId="177" fontId="34" fillId="6" borderId="161"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48"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4" xfId="12" applyFont="1" applyFill="1" applyBorder="1" applyAlignment="1">
      <alignment horizontal="center" vertical="top" wrapText="1"/>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30"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9" xfId="12" applyFont="1" applyFill="1" applyBorder="1" applyAlignment="1">
      <alignment horizontal="center" vertical="center"/>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177" fontId="34" fillId="6" borderId="160" xfId="14" applyNumberFormat="1" applyFont="1" applyFill="1" applyBorder="1" applyAlignment="1">
      <alignment horizontal="right" vertical="center" shrinkToFit="1"/>
    </xf>
    <xf numFmtId="0" fontId="1" fillId="6" borderId="64" xfId="12" applyFill="1" applyBorder="1" applyAlignment="1">
      <alignment vertical="center" shrinkToFit="1"/>
    </xf>
    <xf numFmtId="0" fontId="1" fillId="6" borderId="0" xfId="12" applyFill="1" applyAlignment="1">
      <alignment vertical="center" shrinkToFit="1"/>
    </xf>
    <xf numFmtId="0" fontId="1" fillId="6" borderId="38" xfId="12" applyFill="1" applyBorder="1" applyAlignment="1">
      <alignment vertical="center" shrinkToFit="1"/>
    </xf>
    <xf numFmtId="0" fontId="34" fillId="6" borderId="11" xfId="12" applyFont="1" applyFill="1" applyBorder="1" applyAlignment="1">
      <alignment horizontal="center" vertical="center" textRotation="255" shrinkToFit="1"/>
    </xf>
    <xf numFmtId="0" fontId="34" fillId="6" borderId="48"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4"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0" fontId="34" fillId="6" borderId="38" xfId="12" applyFont="1" applyFill="1" applyBorder="1" applyAlignment="1">
      <alignment horizontal="left" vertical="center"/>
    </xf>
    <xf numFmtId="0" fontId="34" fillId="6" borderId="41" xfId="12" applyFont="1" applyFill="1" applyBorder="1" applyAlignment="1">
      <alignment horizontal="center" vertical="center" textRotation="255" wrapText="1"/>
    </xf>
    <xf numFmtId="0" fontId="34" fillId="6" borderId="64"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32" xfId="12" applyFont="1" applyFill="1" applyBorder="1" applyAlignment="1">
      <alignment horizontal="center" vertical="center"/>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4" xfId="12" applyFont="1" applyFill="1" applyBorder="1" applyAlignment="1">
      <alignment horizontal="center" vertical="top"/>
    </xf>
    <xf numFmtId="0" fontId="34" fillId="6" borderId="34" xfId="12" applyFont="1" applyFill="1" applyBorder="1" applyAlignment="1">
      <alignment horizontal="center" vertical="center"/>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4" xfId="12" applyFont="1" applyFill="1" applyBorder="1" applyAlignment="1">
      <alignment horizontal="center" vertical="center"/>
    </xf>
    <xf numFmtId="0" fontId="34" fillId="6" borderId="67" xfId="12" applyFont="1" applyFill="1" applyBorder="1" applyAlignment="1">
      <alignment horizontal="center" vertical="center"/>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Font="1" applyBorder="1" applyAlignment="1" applyProtection="1">
      <alignment horizontal="left" vertical="center" shrinkToFit="1"/>
      <protection locked="0"/>
    </xf>
    <xf numFmtId="0" fontId="34" fillId="0" borderId="108" xfId="12"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9" xfId="15"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2"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lignment horizontal="left" vertical="center"/>
    </xf>
    <xf numFmtId="0" fontId="34" fillId="6" borderId="8" xfId="12" applyFont="1" applyFill="1" applyBorder="1" applyAlignment="1">
      <alignment horizontal="left" vertical="center"/>
    </xf>
    <xf numFmtId="177" fontId="34" fillId="8" borderId="129" xfId="15" applyNumberFormat="1" applyFont="1" applyFill="1" applyBorder="1" applyAlignment="1" applyProtection="1">
      <alignment horizontal="right" vertical="center" shrinkToFit="1"/>
      <protection locked="0"/>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1" fillId="7" borderId="62"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0" fontId="32" fillId="6" borderId="0" xfId="12" applyFont="1" applyFill="1">
      <alignment vertical="center"/>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Border="1" applyAlignment="1">
      <alignment vertical="center" wrapText="1"/>
    </xf>
    <xf numFmtId="178" fontId="3" fillId="0" borderId="31" xfId="16" applyNumberFormat="1" applyFont="1" applyBorder="1" applyAlignment="1">
      <alignment vertical="center" wrapText="1"/>
    </xf>
    <xf numFmtId="178" fontId="3" fillId="0" borderId="42" xfId="16" applyNumberFormat="1" applyFont="1" applyBorder="1" applyAlignment="1">
      <alignment vertical="center" wrapText="1"/>
    </xf>
    <xf numFmtId="0" fontId="3" fillId="6" borderId="39" xfId="16" applyFont="1" applyFill="1" applyBorder="1">
      <alignment vertical="center"/>
    </xf>
    <xf numFmtId="0" fontId="3" fillId="6" borderId="31" xfId="16" applyFont="1" applyFill="1" applyBorder="1">
      <alignment vertical="center"/>
    </xf>
    <xf numFmtId="0" fontId="3" fillId="6" borderId="42" xfId="16" applyFont="1" applyFill="1" applyBorder="1">
      <alignment vertical="center"/>
    </xf>
    <xf numFmtId="178" fontId="3" fillId="0" borderId="12" xfId="16" applyNumberFormat="1" applyFont="1" applyBorder="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6" fillId="0" borderId="8" xfId="1" applyFont="1" applyBorder="1" applyAlignment="1">
      <alignment horizontal="left" vertical="center" wrapText="1"/>
    </xf>
    <xf numFmtId="0" fontId="6" fillId="0" borderId="9" xfId="1" applyFont="1" applyBorder="1" applyAlignment="1">
      <alignment horizontal="left" vertical="center" wrapText="1"/>
    </xf>
    <xf numFmtId="0" fontId="6" fillId="0" borderId="12" xfId="1" applyFont="1" applyBorder="1" applyAlignment="1">
      <alignment horizontal="left" vertical="center"/>
    </xf>
    <xf numFmtId="0" fontId="6" fillId="0" borderId="13" xfId="1" applyFont="1" applyBorder="1" applyAlignment="1">
      <alignment horizontal="left" vertical="center"/>
    </xf>
    <xf numFmtId="0" fontId="6" fillId="0" borderId="18" xfId="1" applyFont="1" applyBorder="1" applyAlignment="1">
      <alignment horizontal="left" vertical="center"/>
    </xf>
    <xf numFmtId="0" fontId="6" fillId="0" borderId="19" xfId="1" applyFont="1" applyBorder="1" applyAlignment="1">
      <alignment horizontal="left" vertical="center"/>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Border="1" applyAlignment="1">
      <alignment horizontal="left" vertical="center" wrapText="1"/>
    </xf>
    <xf numFmtId="0" fontId="7" fillId="0" borderId="26" xfId="2" applyFont="1" applyBorder="1" applyAlignment="1">
      <alignment horizontal="left" vertical="center" wrapText="1"/>
    </xf>
    <xf numFmtId="0" fontId="7" fillId="0" borderId="30" xfId="3" applyFont="1" applyBorder="1" applyAlignment="1">
      <alignment vertical="center" wrapText="1"/>
    </xf>
    <xf numFmtId="0" fontId="7" fillId="0" borderId="42" xfId="3" applyFont="1" applyBorder="1" applyAlignment="1">
      <alignment vertical="center" wrapText="1"/>
    </xf>
    <xf numFmtId="0" fontId="7" fillId="0" borderId="31" xfId="3" applyFont="1" applyBorder="1">
      <alignment vertical="center"/>
    </xf>
    <xf numFmtId="0" fontId="7" fillId="0" borderId="32" xfId="3" applyFont="1" applyBorder="1">
      <alignment vertical="center"/>
    </xf>
    <xf numFmtId="0" fontId="7" fillId="0" borderId="17" xfId="3" applyFont="1" applyBorder="1">
      <alignment vertical="center"/>
    </xf>
    <xf numFmtId="0" fontId="7" fillId="0" borderId="43" xfId="3" applyFont="1" applyBorder="1">
      <alignment vertical="center"/>
    </xf>
    <xf numFmtId="0" fontId="7" fillId="0" borderId="18" xfId="3" applyFont="1" applyBorder="1">
      <alignment vertical="center"/>
    </xf>
    <xf numFmtId="0" fontId="7" fillId="0" borderId="19" xfId="3" applyFont="1" applyBorder="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Border="1" applyAlignment="1">
      <alignment vertical="center" wrapText="1"/>
    </xf>
    <xf numFmtId="0" fontId="7" fillId="0" borderId="23" xfId="3" applyFont="1" applyBorder="1" applyAlignment="1">
      <alignment vertical="center" wrapText="1"/>
    </xf>
    <xf numFmtId="0" fontId="7" fillId="0" borderId="7" xfId="3" applyFont="1" applyBorder="1" applyAlignment="1">
      <alignment vertical="center" wrapText="1"/>
    </xf>
    <xf numFmtId="0" fontId="7" fillId="0" borderId="38" xfId="3" applyFont="1" applyBorder="1" applyAlignment="1">
      <alignment vertical="center" wrapText="1"/>
    </xf>
    <xf numFmtId="0" fontId="7" fillId="0" borderId="24" xfId="3" applyFont="1" applyBorder="1" applyAlignment="1">
      <alignment vertical="center" wrapText="1"/>
    </xf>
    <xf numFmtId="0" fontId="7" fillId="0" borderId="40" xfId="3" applyFont="1" applyBorder="1" applyAlignment="1">
      <alignment vertical="center" wrapText="1"/>
    </xf>
    <xf numFmtId="0" fontId="7" fillId="0" borderId="25" xfId="3" applyFont="1" applyBorder="1">
      <alignment vertical="center"/>
    </xf>
    <xf numFmtId="0" fontId="7" fillId="0" borderId="26" xfId="3" applyFont="1" applyBorder="1">
      <alignment vertical="center"/>
    </xf>
    <xf numFmtId="0" fontId="7" fillId="0" borderId="11" xfId="4" applyFont="1" applyBorder="1" applyAlignment="1">
      <alignment vertical="center" wrapText="1"/>
    </xf>
    <xf numFmtId="0" fontId="7" fillId="0" borderId="48" xfId="4" applyFont="1" applyBorder="1" applyAlignment="1">
      <alignment vertical="center" wrapText="1"/>
    </xf>
    <xf numFmtId="0" fontId="7" fillId="0" borderId="7" xfId="4" applyFont="1" applyBorder="1" applyAlignment="1">
      <alignment vertical="center" wrapText="1"/>
    </xf>
    <xf numFmtId="0" fontId="7" fillId="0" borderId="38" xfId="4" applyFont="1" applyBorder="1" applyAlignment="1">
      <alignment vertical="center" wrapText="1"/>
    </xf>
    <xf numFmtId="0" fontId="7" fillId="0" borderId="24" xfId="4" applyFont="1" applyBorder="1" applyAlignment="1">
      <alignment vertical="center" wrapText="1"/>
    </xf>
    <xf numFmtId="0" fontId="7" fillId="0" borderId="40" xfId="4" applyFont="1" applyBorder="1" applyAlignment="1">
      <alignment vertical="center" wrapText="1"/>
    </xf>
    <xf numFmtId="0" fontId="7" fillId="0" borderId="31" xfId="4" applyFont="1" applyBorder="1" applyAlignment="1">
      <alignment horizontal="left" vertical="center"/>
    </xf>
    <xf numFmtId="0" fontId="7" fillId="0" borderId="32" xfId="4" applyFont="1" applyBorder="1" applyAlignment="1">
      <alignment horizontal="left" vertical="center"/>
    </xf>
    <xf numFmtId="0" fontId="7" fillId="0" borderId="17" xfId="4" applyFont="1" applyBorder="1">
      <alignment vertical="center"/>
    </xf>
    <xf numFmtId="0" fontId="7" fillId="0" borderId="43" xfId="4" applyFont="1" applyBorder="1">
      <alignment vertical="center"/>
    </xf>
    <xf numFmtId="0" fontId="7" fillId="0" borderId="18" xfId="4" applyFont="1" applyBorder="1" applyAlignment="1">
      <alignment horizontal="left" vertical="center"/>
    </xf>
    <xf numFmtId="0" fontId="7" fillId="0" borderId="19" xfId="4" applyFont="1" applyBorder="1" applyAlignment="1">
      <alignment horizontal="left" vertical="center"/>
    </xf>
    <xf numFmtId="0" fontId="7" fillId="0" borderId="36" xfId="4" applyFont="1" applyBorder="1" applyAlignment="1">
      <alignment vertical="center" wrapText="1"/>
    </xf>
    <xf numFmtId="0" fontId="7" fillId="0" borderId="23" xfId="4" applyFont="1" applyBorder="1" applyAlignment="1">
      <alignment vertical="center" wrapText="1"/>
    </xf>
    <xf numFmtId="0" fontId="7" fillId="0" borderId="25" xfId="4" applyFont="1" applyBorder="1" applyAlignment="1">
      <alignment horizontal="left" vertical="center"/>
    </xf>
    <xf numFmtId="0" fontId="7" fillId="0" borderId="26" xfId="4" applyFont="1" applyBorder="1" applyAlignment="1">
      <alignment horizontal="left" vertical="center"/>
    </xf>
    <xf numFmtId="0" fontId="7" fillId="0" borderId="39" xfId="4" applyFont="1" applyBorder="1" applyAlignment="1">
      <alignment horizontal="center" vertical="center" shrinkToFit="1"/>
    </xf>
    <xf numFmtId="0" fontId="7" fillId="0" borderId="31" xfId="4" applyFont="1" applyBorder="1" applyAlignment="1">
      <alignment horizontal="center" vertical="center" shrinkToFit="1"/>
    </xf>
    <xf numFmtId="0" fontId="7" fillId="0" borderId="32" xfId="4" applyFont="1" applyBorder="1" applyAlignment="1">
      <alignment horizontal="center" vertical="center" shrinkToFit="1"/>
    </xf>
    <xf numFmtId="0" fontId="13" fillId="0" borderId="39" xfId="1" applyFont="1" applyBorder="1" applyAlignment="1" applyProtection="1">
      <alignment horizontal="left" vertical="center" wrapText="1"/>
      <protection locked="0"/>
    </xf>
    <xf numFmtId="0" fontId="13" fillId="0" borderId="31" xfId="1" applyFont="1" applyBorder="1" applyAlignment="1" applyProtection="1">
      <alignment horizontal="left" vertical="center" wrapText="1"/>
      <protection locked="0"/>
    </xf>
    <xf numFmtId="0" fontId="13" fillId="0" borderId="32" xfId="1" applyFont="1" applyBorder="1" applyAlignment="1" applyProtection="1">
      <alignment horizontal="left" vertical="center" wrapText="1"/>
      <protection locked="0"/>
    </xf>
    <xf numFmtId="0" fontId="13" fillId="0" borderId="44" xfId="1" applyFont="1" applyBorder="1" applyAlignment="1" applyProtection="1">
      <alignment horizontal="left" vertical="center" wrapText="1"/>
      <protection locked="0"/>
    </xf>
    <xf numFmtId="0" fontId="13" fillId="0" borderId="18" xfId="1" applyFont="1" applyBorder="1" applyAlignment="1" applyProtection="1">
      <alignment horizontal="left" vertical="center" wrapText="1"/>
      <protection locked="0"/>
    </xf>
    <xf numFmtId="0" fontId="13" fillId="0" borderId="19" xfId="1" applyFont="1" applyBorder="1" applyAlignment="1" applyProtection="1">
      <alignment horizontal="left" vertical="center" wrapText="1"/>
      <protection locked="0"/>
    </xf>
    <xf numFmtId="0" fontId="13" fillId="0" borderId="2" xfId="1" applyFont="1" applyBorder="1" applyAlignment="1">
      <alignment horizontal="left" vertical="center"/>
    </xf>
    <xf numFmtId="0" fontId="13" fillId="0" borderId="3" xfId="1" applyFont="1" applyBorder="1" applyAlignment="1">
      <alignment horizontal="left" vertical="center"/>
    </xf>
    <xf numFmtId="0" fontId="13" fillId="0" borderId="8" xfId="1" applyFont="1" applyBorder="1" applyAlignment="1">
      <alignment horizontal="left" vertical="center" wrapText="1"/>
    </xf>
    <xf numFmtId="0" fontId="13" fillId="0" borderId="9" xfId="1" applyFont="1" applyBorder="1" applyAlignment="1">
      <alignment horizontal="left" vertical="center" wrapText="1"/>
    </xf>
    <xf numFmtId="0" fontId="13" fillId="0" borderId="12" xfId="1" applyFont="1" applyBorder="1" applyAlignment="1">
      <alignment horizontal="left" vertical="center"/>
    </xf>
    <xf numFmtId="0" fontId="13" fillId="0" borderId="13" xfId="1" applyFont="1" applyBorder="1" applyAlignment="1">
      <alignment horizontal="left" vertical="center"/>
    </xf>
    <xf numFmtId="0" fontId="13" fillId="0" borderId="31" xfId="1" applyFont="1" applyBorder="1" applyAlignment="1">
      <alignment horizontal="left" vertical="center"/>
    </xf>
    <xf numFmtId="0" fontId="13" fillId="0" borderId="32" xfId="1" applyFont="1" applyBorder="1" applyAlignment="1">
      <alignment horizontal="lef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6" fillId="6" borderId="0" xfId="6" applyFill="1" applyAlignment="1">
      <alignment vertical="center"/>
    </xf>
    <xf numFmtId="0" fontId="1" fillId="0" borderId="41" xfId="16" applyFont="1" applyBorder="1">
      <alignment vertical="center"/>
    </xf>
    <xf numFmtId="189" fontId="1" fillId="0" borderId="12" xfId="16" applyNumberFormat="1" applyFont="1" applyBorder="1">
      <alignment vertical="center"/>
    </xf>
    <xf numFmtId="0" fontId="1" fillId="0" borderId="3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6" borderId="0" xfId="17" applyNumberFormat="1" applyFont="1" applyFill="1" applyAlignment="1">
      <alignment vertical="center" wrapText="1"/>
    </xf>
    <xf numFmtId="0" fontId="1" fillId="0" borderId="0" xfId="16" applyFont="1" applyAlignment="1">
      <alignment horizontal="center" vertical="center"/>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79" fontId="1" fillId="6" borderId="0" xfId="17" applyNumberFormat="1" applyFont="1" applyFill="1" applyAlignment="1">
      <alignment horizontal="center" vertical="center" wrapText="1"/>
    </xf>
    <xf numFmtId="179" fontId="1" fillId="0" borderId="0" xfId="17" applyNumberFormat="1" applyFont="1" applyAlignment="1">
      <alignment horizontal="center" vertical="center" wrapText="1"/>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87" fontId="1" fillId="6" borderId="34" xfId="17" applyNumberFormat="1" applyFont="1" applyFill="1" applyBorder="1" applyAlignment="1">
      <alignment horizontal="center" vertical="center"/>
    </xf>
    <xf numFmtId="178" fontId="1" fillId="0" borderId="64" xfId="16" applyNumberFormat="1" applyFont="1" applyBorder="1">
      <alignment vertical="center"/>
    </xf>
    <xf numFmtId="178" fontId="16" fillId="0" borderId="0" xfId="16" applyNumberFormat="1" applyAlignment="1">
      <alignment horizontal="center"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xf numFmtId="0" fontId="39" fillId="0" borderId="0" xfId="21" applyFont="1">
      <alignment vertical="center"/>
    </xf>
  </cellXfs>
  <cellStyles count="22">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 2" xfId="20" xr:uid="{00000000-0005-0000-0000-00000A000000}"/>
    <cellStyle name="標準 6_APAHO401000" xfId="9" xr:uid="{00000000-0005-0000-0000-00000B000000}"/>
    <cellStyle name="標準 6_APAHO401200_O-JJ1016-001-3_財政状況資料集(決算状況カード(各会計・関係団体))(Rev2)2" xfId="15" xr:uid="{00000000-0005-0000-0000-00000C000000}"/>
    <cellStyle name="標準 6_APAHO402200_O-JJ1016-001-3_財政状況資料集(決算状況カード(各会計・関係団体))(Rev2)2" xfId="12" xr:uid="{00000000-0005-0000-0000-00000D000000}"/>
    <cellStyle name="標準 7" xfId="21" xr:uid="{2527EB08-F47A-49C5-AD2B-2DCF3013F199}"/>
    <cellStyle name="標準_【レイアウト】（県）資料３（Ｐ２）　歳出比較分析表" xfId="16" xr:uid="{00000000-0005-0000-0000-00000E000000}"/>
    <cellStyle name="標準_【レイアウト】（市）資料３（Ｐ２）　歳出比較分析表" xfId="17" xr:uid="{00000000-0005-0000-0000-00000F000000}"/>
    <cellStyle name="標準_APAHO251300" xfId="18" xr:uid="{00000000-0005-0000-0000-000010000000}"/>
    <cellStyle name="標準_APAHO252300" xfId="19" xr:uid="{00000000-0005-0000-0000-000011000000}"/>
    <cellStyle name="標準_Book1" xfId="13" xr:uid="{00000000-0005-0000-0000-000012000000}"/>
    <cellStyle name="標準_O-JJ0722-001-3_決算状況カード(各会計・関係団体)_O-JJ1016-001-3_財政状況資料集(決算状況カード(各会計・関係団体))(Rev2)2" xfId="14" xr:uid="{00000000-0005-0000-0000-000013000000}"/>
    <cellStyle name="標準_O-JJ0722-001-8_連結実質赤字比率に係る赤字・黒字の構成分析" xfId="2" xr:uid="{00000000-0005-0000-0000-000014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(データシート!$F$3,データシート!$F$5,データシート!$F$7,データシート!$F$9,データシート!$F$11)</c:f>
              <c:numCache>
                <c:formatCode>#,##0;"△ "#,##0</c:formatCode>
                <c:ptCount val="5"/>
                <c:pt idx="0">
                  <c:v>106005</c:v>
                </c:pt>
                <c:pt idx="1">
                  <c:v>98507</c:v>
                </c:pt>
                <c:pt idx="2">
                  <c:v>113347</c:v>
                </c:pt>
                <c:pt idx="3">
                  <c:v>120302</c:v>
                </c:pt>
                <c:pt idx="4">
                  <c:v>114841</c:v>
                </c:pt>
              </c:numCache>
            </c:numRef>
          </c:val>
          <c:smooth val="0"/>
          <c:extLst>
            <c:ext xmlns:c16="http://schemas.microsoft.com/office/drawing/2014/chart" uri="{C3380CC4-5D6E-409C-BE32-E72D297353CC}">
              <c16:uniqueId val="{00000000-ECC0-49F8-9686-ABA3DE334149}"/>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(データシート!$D$3,データシート!$D$5,データシート!$D$7,データシート!$D$9,データシート!$D$11)</c:f>
              <c:numCache>
                <c:formatCode>#,##0;"△ "#,##0</c:formatCode>
                <c:ptCount val="5"/>
                <c:pt idx="0">
                  <c:v>110742</c:v>
                </c:pt>
                <c:pt idx="1">
                  <c:v>36833</c:v>
                </c:pt>
                <c:pt idx="2">
                  <c:v>111891</c:v>
                </c:pt>
                <c:pt idx="3">
                  <c:v>26611</c:v>
                </c:pt>
                <c:pt idx="4">
                  <c:v>103476</c:v>
                </c:pt>
              </c:numCache>
            </c:numRef>
          </c:val>
          <c:smooth val="0"/>
          <c:extLst>
            <c:ext xmlns:c16="http://schemas.microsoft.com/office/drawing/2014/chart" uri="{C3380CC4-5D6E-409C-BE32-E72D297353CC}">
              <c16:uniqueId val="{00000001-ECC0-49F8-9686-ABA3DE334149}"/>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6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データシート!$B$19:$F$19</c:f>
              <c:numCache>
                <c:formatCode>General</c:formatCode>
                <c:ptCount val="5"/>
                <c:pt idx="0">
                  <c:v>1.3</c:v>
                </c:pt>
                <c:pt idx="1">
                  <c:v>1.31</c:v>
                </c:pt>
                <c:pt idx="2">
                  <c:v>1.34</c:v>
                </c:pt>
                <c:pt idx="3">
                  <c:v>1.28</c:v>
                </c:pt>
                <c:pt idx="4">
                  <c:v>1.28</c:v>
                </c:pt>
              </c:numCache>
            </c:numRef>
          </c:val>
          <c:extLst>
            <c:ext xmlns:c16="http://schemas.microsoft.com/office/drawing/2014/chart" uri="{C3380CC4-5D6E-409C-BE32-E72D297353CC}">
              <c16:uniqueId val="{00000000-D007-4EE8-8732-CE350E91B879}"/>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データシート!$B$20:$F$20</c:f>
              <c:numCache>
                <c:formatCode>General</c:formatCode>
                <c:ptCount val="5"/>
                <c:pt idx="0">
                  <c:v>22.71</c:v>
                </c:pt>
                <c:pt idx="1">
                  <c:v>23.5</c:v>
                </c:pt>
                <c:pt idx="2">
                  <c:v>24.02</c:v>
                </c:pt>
                <c:pt idx="3">
                  <c:v>23.4</c:v>
                </c:pt>
                <c:pt idx="4">
                  <c:v>25.16</c:v>
                </c:pt>
              </c:numCache>
            </c:numRef>
          </c:val>
          <c:extLst>
            <c:ext xmlns:c16="http://schemas.microsoft.com/office/drawing/2014/chart" uri="{C3380CC4-5D6E-409C-BE32-E72D297353CC}">
              <c16:uniqueId val="{00000001-D007-4EE8-8732-CE350E91B879}"/>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H29</c:v>
                </c:pt>
                <c:pt idx="1">
                  <c:v>H30</c:v>
                </c:pt>
                <c:pt idx="2">
                  <c:v>R01</c:v>
                </c:pt>
                <c:pt idx="3">
                  <c:v>R02</c:v>
                </c:pt>
                <c:pt idx="4">
                  <c:v>R03</c:v>
                </c:pt>
              </c:strCache>
            </c:strRef>
          </c:cat>
          <c:val>
            <c:numRef>
              <c:f>データシート!$B$21:$F$21</c:f>
              <c:numCache>
                <c:formatCode>General</c:formatCode>
                <c:ptCount val="5"/>
                <c:pt idx="0">
                  <c:v>-5.75</c:v>
                </c:pt>
                <c:pt idx="1">
                  <c:v>-0.02</c:v>
                </c:pt>
                <c:pt idx="2">
                  <c:v>0.01</c:v>
                </c:pt>
                <c:pt idx="3">
                  <c:v>-0.01</c:v>
                </c:pt>
                <c:pt idx="4">
                  <c:v>2.12</c:v>
                </c:pt>
              </c:numCache>
            </c:numRef>
          </c:val>
          <c:smooth val="0"/>
          <c:extLst>
            <c:ext xmlns:c16="http://schemas.microsoft.com/office/drawing/2014/chart" uri="{C3380CC4-5D6E-409C-BE32-E72D297353CC}">
              <c16:uniqueId val="{00000002-D007-4EE8-8732-CE350E91B879}"/>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0-0C9F-4613-A4BD-75E49FAD1B85}"/>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0C9F-4613-A4BD-75E49FAD1B85}"/>
            </c:ext>
          </c:extLst>
        </c:ser>
        <c:ser>
          <c:idx val="2"/>
          <c:order val="2"/>
          <c:tx>
            <c:strRef>
              <c:f>データシート!$A$29</c:f>
              <c:strCache>
                <c:ptCount val="1"/>
                <c:pt idx="0">
                  <c:v>森町介護サービス事業特別会計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データシート!$B$29:$K$29</c:f>
              <c:numCache>
                <c:formatCode>General</c:formatCode>
                <c:ptCount val="10"/>
                <c:pt idx="0">
                  <c:v>#N/A</c:v>
                </c:pt>
                <c:pt idx="1">
                  <c:v>0</c:v>
                </c:pt>
                <c:pt idx="2">
                  <c:v>#N/A</c:v>
                </c:pt>
                <c:pt idx="3">
                  <c:v>0.01</c:v>
                </c:pt>
                <c:pt idx="4">
                  <c:v>#N/A</c:v>
                </c:pt>
                <c:pt idx="5">
                  <c:v>0.01</c:v>
                </c:pt>
                <c:pt idx="6">
                  <c:v>#N/A</c:v>
                </c:pt>
                <c:pt idx="7">
                  <c:v>0</c:v>
                </c:pt>
                <c:pt idx="8">
                  <c:v>#N/A</c:v>
                </c:pt>
                <c:pt idx="9">
                  <c:v>0</c:v>
                </c:pt>
              </c:numCache>
            </c:numRef>
          </c:val>
          <c:extLst>
            <c:ext xmlns:c16="http://schemas.microsoft.com/office/drawing/2014/chart" uri="{C3380CC4-5D6E-409C-BE32-E72D297353CC}">
              <c16:uniqueId val="{00000002-0C9F-4613-A4BD-75E49FAD1B85}"/>
            </c:ext>
          </c:extLst>
        </c:ser>
        <c:ser>
          <c:idx val="3"/>
          <c:order val="3"/>
          <c:tx>
            <c:strRef>
              <c:f>データシート!$A$30</c:f>
              <c:strCache>
                <c:ptCount val="1"/>
                <c:pt idx="0">
                  <c:v>森町後期高齢者医療特別会計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データシート!$B$30:$K$30</c:f>
              <c:numCache>
                <c:formatCode>General</c:formatCode>
                <c:ptCount val="10"/>
                <c:pt idx="0">
                  <c:v>#N/A</c:v>
                </c:pt>
                <c:pt idx="1">
                  <c:v>0.01</c:v>
                </c:pt>
                <c:pt idx="2">
                  <c:v>#N/A</c:v>
                </c:pt>
                <c:pt idx="3">
                  <c:v>0</c:v>
                </c:pt>
                <c:pt idx="4">
                  <c:v>#N/A</c:v>
                </c:pt>
                <c:pt idx="5">
                  <c:v>0.02</c:v>
                </c:pt>
                <c:pt idx="6">
                  <c:v>#N/A</c:v>
                </c:pt>
                <c:pt idx="7">
                  <c:v>0</c:v>
                </c:pt>
                <c:pt idx="8">
                  <c:v>#N/A</c:v>
                </c:pt>
                <c:pt idx="9">
                  <c:v>0.01</c:v>
                </c:pt>
              </c:numCache>
            </c:numRef>
          </c:val>
          <c:extLst>
            <c:ext xmlns:c16="http://schemas.microsoft.com/office/drawing/2014/chart" uri="{C3380CC4-5D6E-409C-BE32-E72D297353CC}">
              <c16:uniqueId val="{00000003-0C9F-4613-A4BD-75E49FAD1B85}"/>
            </c:ext>
          </c:extLst>
        </c:ser>
        <c:ser>
          <c:idx val="4"/>
          <c:order val="4"/>
          <c:tx>
            <c:strRef>
              <c:f>データシート!$A$31</c:f>
              <c:strCache>
                <c:ptCount val="1"/>
                <c:pt idx="0">
                  <c:v>森町介護保険事業特別会計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データシート!$B$31:$K$31</c:f>
              <c:numCache>
                <c:formatCode>General</c:formatCode>
                <c:ptCount val="10"/>
                <c:pt idx="0">
                  <c:v>#N/A</c:v>
                </c:pt>
                <c:pt idx="1">
                  <c:v>0.01</c:v>
                </c:pt>
                <c:pt idx="2">
                  <c:v>#N/A</c:v>
                </c:pt>
                <c:pt idx="3">
                  <c:v>0.01</c:v>
                </c:pt>
                <c:pt idx="4">
                  <c:v>#N/A</c:v>
                </c:pt>
                <c:pt idx="5">
                  <c:v>0</c:v>
                </c:pt>
                <c:pt idx="6">
                  <c:v>#N/A</c:v>
                </c:pt>
                <c:pt idx="7">
                  <c:v>0.03</c:v>
                </c:pt>
                <c:pt idx="8">
                  <c:v>#N/A</c:v>
                </c:pt>
                <c:pt idx="9">
                  <c:v>0.02</c:v>
                </c:pt>
              </c:numCache>
            </c:numRef>
          </c:val>
          <c:extLst>
            <c:ext xmlns:c16="http://schemas.microsoft.com/office/drawing/2014/chart" uri="{C3380CC4-5D6E-409C-BE32-E72D297353CC}">
              <c16:uniqueId val="{00000004-0C9F-4613-A4BD-75E49FAD1B85}"/>
            </c:ext>
          </c:extLst>
        </c:ser>
        <c:ser>
          <c:idx val="5"/>
          <c:order val="5"/>
          <c:tx>
            <c:strRef>
              <c:f>データシート!$A$32</c:f>
              <c:strCache>
                <c:ptCount val="1"/>
                <c:pt idx="0">
                  <c:v>森町国民健康保険特別会計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データシート!$B$32:$K$32</c:f>
              <c:numCache>
                <c:formatCode>General</c:formatCode>
                <c:ptCount val="10"/>
                <c:pt idx="0">
                  <c:v>#N/A</c:v>
                </c:pt>
                <c:pt idx="1">
                  <c:v>0.09</c:v>
                </c:pt>
                <c:pt idx="2">
                  <c:v>#N/A</c:v>
                </c:pt>
                <c:pt idx="3">
                  <c:v>0.04</c:v>
                </c:pt>
                <c:pt idx="4">
                  <c:v>#N/A</c:v>
                </c:pt>
                <c:pt idx="5">
                  <c:v>0.18</c:v>
                </c:pt>
                <c:pt idx="6">
                  <c:v>#N/A</c:v>
                </c:pt>
                <c:pt idx="7">
                  <c:v>7.0000000000000007E-2</c:v>
                </c:pt>
                <c:pt idx="8">
                  <c:v>#N/A</c:v>
                </c:pt>
                <c:pt idx="9">
                  <c:v>0.15</c:v>
                </c:pt>
              </c:numCache>
            </c:numRef>
          </c:val>
          <c:extLst>
            <c:ext xmlns:c16="http://schemas.microsoft.com/office/drawing/2014/chart" uri="{C3380CC4-5D6E-409C-BE32-E72D297353CC}">
              <c16:uniqueId val="{00000005-0C9F-4613-A4BD-75E49FAD1B85}"/>
            </c:ext>
          </c:extLst>
        </c:ser>
        <c:ser>
          <c:idx val="6"/>
          <c:order val="6"/>
          <c:tx>
            <c:strRef>
              <c:f>データシート!$A$33</c:f>
              <c:strCache>
                <c:ptCount val="1"/>
                <c:pt idx="0">
                  <c:v>一般会計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データシート!$B$33:$K$33</c:f>
              <c:numCache>
                <c:formatCode>General</c:formatCode>
                <c:ptCount val="10"/>
                <c:pt idx="0">
                  <c:v>#N/A</c:v>
                </c:pt>
                <c:pt idx="1">
                  <c:v>1.3</c:v>
                </c:pt>
                <c:pt idx="2">
                  <c:v>#N/A</c:v>
                </c:pt>
                <c:pt idx="3">
                  <c:v>1.31</c:v>
                </c:pt>
                <c:pt idx="4">
                  <c:v>#N/A</c:v>
                </c:pt>
                <c:pt idx="5">
                  <c:v>1.33</c:v>
                </c:pt>
                <c:pt idx="6">
                  <c:v>#N/A</c:v>
                </c:pt>
                <c:pt idx="7">
                  <c:v>1.27</c:v>
                </c:pt>
                <c:pt idx="8">
                  <c:v>#N/A</c:v>
                </c:pt>
                <c:pt idx="9">
                  <c:v>1.28</c:v>
                </c:pt>
              </c:numCache>
            </c:numRef>
          </c:val>
          <c:extLst>
            <c:ext xmlns:c16="http://schemas.microsoft.com/office/drawing/2014/chart" uri="{C3380CC4-5D6E-409C-BE32-E72D297353CC}">
              <c16:uniqueId val="{00000006-0C9F-4613-A4BD-75E49FAD1B85}"/>
            </c:ext>
          </c:extLst>
        </c:ser>
        <c:ser>
          <c:idx val="7"/>
          <c:order val="7"/>
          <c:tx>
            <c:strRef>
              <c:f>データシート!$A$34</c:f>
              <c:strCache>
                <c:ptCount val="1"/>
                <c:pt idx="0">
                  <c:v>森町公共下水道事業会計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データシート!$B$34:$K$34</c:f>
              <c:numCache>
                <c:formatCode>General</c:formatCode>
                <c:ptCount val="10"/>
                <c:pt idx="0">
                  <c:v>#N/A</c:v>
                </c:pt>
                <c:pt idx="1">
                  <c:v>3</c:v>
                </c:pt>
                <c:pt idx="2">
                  <c:v>#N/A</c:v>
                </c:pt>
                <c:pt idx="3">
                  <c:v>3.2</c:v>
                </c:pt>
                <c:pt idx="4">
                  <c:v>#N/A</c:v>
                </c:pt>
                <c:pt idx="5">
                  <c:v>3.4</c:v>
                </c:pt>
                <c:pt idx="6">
                  <c:v>#N/A</c:v>
                </c:pt>
                <c:pt idx="7">
                  <c:v>3.39</c:v>
                </c:pt>
                <c:pt idx="8">
                  <c:v>#N/A</c:v>
                </c:pt>
                <c:pt idx="9">
                  <c:v>2.72</c:v>
                </c:pt>
              </c:numCache>
            </c:numRef>
          </c:val>
          <c:extLst>
            <c:ext xmlns:c16="http://schemas.microsoft.com/office/drawing/2014/chart" uri="{C3380CC4-5D6E-409C-BE32-E72D297353CC}">
              <c16:uniqueId val="{00000007-0C9F-4613-A4BD-75E49FAD1B85}"/>
            </c:ext>
          </c:extLst>
        </c:ser>
        <c:ser>
          <c:idx val="8"/>
          <c:order val="8"/>
          <c:tx>
            <c:strRef>
              <c:f>データシート!$A$35</c:f>
              <c:strCache>
                <c:ptCount val="1"/>
                <c:pt idx="0">
                  <c:v>森町国民健康保険病院事業会計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データシート!$B$35:$K$35</c:f>
              <c:numCache>
                <c:formatCode>General</c:formatCode>
                <c:ptCount val="10"/>
                <c:pt idx="0">
                  <c:v>#N/A</c:v>
                </c:pt>
                <c:pt idx="1">
                  <c:v>3.51</c:v>
                </c:pt>
                <c:pt idx="2">
                  <c:v>#N/A</c:v>
                </c:pt>
                <c:pt idx="3">
                  <c:v>4.1500000000000004</c:v>
                </c:pt>
                <c:pt idx="4">
                  <c:v>#N/A</c:v>
                </c:pt>
                <c:pt idx="5">
                  <c:v>4.5199999999999996</c:v>
                </c:pt>
                <c:pt idx="6">
                  <c:v>#N/A</c:v>
                </c:pt>
                <c:pt idx="7">
                  <c:v>4.88</c:v>
                </c:pt>
                <c:pt idx="8">
                  <c:v>#N/A</c:v>
                </c:pt>
                <c:pt idx="9">
                  <c:v>5.01</c:v>
                </c:pt>
              </c:numCache>
            </c:numRef>
          </c:val>
          <c:extLst>
            <c:ext xmlns:c16="http://schemas.microsoft.com/office/drawing/2014/chart" uri="{C3380CC4-5D6E-409C-BE32-E72D297353CC}">
              <c16:uniqueId val="{00000008-0C9F-4613-A4BD-75E49FAD1B85}"/>
            </c:ext>
          </c:extLst>
        </c:ser>
        <c:ser>
          <c:idx val="9"/>
          <c:order val="9"/>
          <c:tx>
            <c:strRef>
              <c:f>データシート!$A$36</c:f>
              <c:strCache>
                <c:ptCount val="1"/>
                <c:pt idx="0">
                  <c:v>森町水道事業会計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データシート!$B$36:$K$36</c:f>
              <c:numCache>
                <c:formatCode>General</c:formatCode>
                <c:ptCount val="10"/>
                <c:pt idx="0">
                  <c:v>#N/A</c:v>
                </c:pt>
                <c:pt idx="1">
                  <c:v>5.18</c:v>
                </c:pt>
                <c:pt idx="2">
                  <c:v>#N/A</c:v>
                </c:pt>
                <c:pt idx="3">
                  <c:v>5.92</c:v>
                </c:pt>
                <c:pt idx="4">
                  <c:v>#N/A</c:v>
                </c:pt>
                <c:pt idx="5">
                  <c:v>5.78</c:v>
                </c:pt>
                <c:pt idx="6">
                  <c:v>#N/A</c:v>
                </c:pt>
                <c:pt idx="7">
                  <c:v>5.94</c:v>
                </c:pt>
                <c:pt idx="8">
                  <c:v>#N/A</c:v>
                </c:pt>
                <c:pt idx="9">
                  <c:v>5.85</c:v>
                </c:pt>
              </c:numCache>
            </c:numRef>
          </c:val>
          <c:extLst>
            <c:ext xmlns:c16="http://schemas.microsoft.com/office/drawing/2014/chart" uri="{C3380CC4-5D6E-409C-BE32-E72D297353CC}">
              <c16:uniqueId val="{00000009-0C9F-4613-A4BD-75E49FAD1B85}"/>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データシート!$B$42:$P$42</c:f>
              <c:numCache>
                <c:formatCode>General</c:formatCode>
                <c:ptCount val="15"/>
                <c:pt idx="2">
                  <c:v>1342</c:v>
                </c:pt>
                <c:pt idx="5">
                  <c:v>1258</c:v>
                </c:pt>
                <c:pt idx="8">
                  <c:v>1188</c:v>
                </c:pt>
                <c:pt idx="11">
                  <c:v>1131</c:v>
                </c:pt>
                <c:pt idx="14">
                  <c:v>1041</c:v>
                </c:pt>
              </c:numCache>
            </c:numRef>
          </c:val>
          <c:extLst>
            <c:ext xmlns:c16="http://schemas.microsoft.com/office/drawing/2014/chart" uri="{C3380CC4-5D6E-409C-BE32-E72D297353CC}">
              <c16:uniqueId val="{00000000-42C9-4636-A993-EC6E82FFFC83}"/>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42C9-4636-A993-EC6E82FFFC83}"/>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データシート!$B$44:$P$44</c:f>
              <c:numCache>
                <c:formatCode>General</c:formatCode>
                <c:ptCount val="15"/>
                <c:pt idx="0">
                  <c:v>110</c:v>
                </c:pt>
                <c:pt idx="3">
                  <c:v>114</c:v>
                </c:pt>
                <c:pt idx="6">
                  <c:v>115</c:v>
                </c:pt>
                <c:pt idx="9">
                  <c:v>111</c:v>
                </c:pt>
                <c:pt idx="12">
                  <c:v>0</c:v>
                </c:pt>
              </c:numCache>
            </c:numRef>
          </c:val>
          <c:extLst>
            <c:ext xmlns:c16="http://schemas.microsoft.com/office/drawing/2014/chart" uri="{C3380CC4-5D6E-409C-BE32-E72D297353CC}">
              <c16:uniqueId val="{00000002-42C9-4636-A993-EC6E82FFFC83}"/>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データシート!$B$45:$P$45</c:f>
              <c:numCache>
                <c:formatCode>General</c:formatCode>
                <c:ptCount val="15"/>
                <c:pt idx="0">
                  <c:v>43</c:v>
                </c:pt>
                <c:pt idx="3">
                  <c:v>0</c:v>
                </c:pt>
                <c:pt idx="6">
                  <c:v>0</c:v>
                </c:pt>
                <c:pt idx="9">
                  <c:v>11</c:v>
                </c:pt>
                <c:pt idx="12">
                  <c:v>29</c:v>
                </c:pt>
              </c:numCache>
            </c:numRef>
          </c:val>
          <c:extLst>
            <c:ext xmlns:c16="http://schemas.microsoft.com/office/drawing/2014/chart" uri="{C3380CC4-5D6E-409C-BE32-E72D297353CC}">
              <c16:uniqueId val="{00000003-42C9-4636-A993-EC6E82FFFC83}"/>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データシート!$B$46:$P$46</c:f>
              <c:numCache>
                <c:formatCode>General</c:formatCode>
                <c:ptCount val="15"/>
                <c:pt idx="0">
                  <c:v>324</c:v>
                </c:pt>
                <c:pt idx="3">
                  <c:v>328</c:v>
                </c:pt>
                <c:pt idx="6">
                  <c:v>337</c:v>
                </c:pt>
                <c:pt idx="9">
                  <c:v>340</c:v>
                </c:pt>
                <c:pt idx="12">
                  <c:v>324</c:v>
                </c:pt>
              </c:numCache>
            </c:numRef>
          </c:val>
          <c:extLst>
            <c:ext xmlns:c16="http://schemas.microsoft.com/office/drawing/2014/chart" uri="{C3380CC4-5D6E-409C-BE32-E72D297353CC}">
              <c16:uniqueId val="{00000004-42C9-4636-A993-EC6E82FFFC83}"/>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42C9-4636-A993-EC6E82FFFC83}"/>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42C9-4636-A993-EC6E82FFFC83}"/>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データシート!$B$49:$P$49</c:f>
              <c:numCache>
                <c:formatCode>General</c:formatCode>
                <c:ptCount val="15"/>
                <c:pt idx="0">
                  <c:v>1611</c:v>
                </c:pt>
                <c:pt idx="3">
                  <c:v>1577</c:v>
                </c:pt>
                <c:pt idx="6">
                  <c:v>1437</c:v>
                </c:pt>
                <c:pt idx="9">
                  <c:v>1343</c:v>
                </c:pt>
                <c:pt idx="12">
                  <c:v>1237</c:v>
                </c:pt>
              </c:numCache>
            </c:numRef>
          </c:val>
          <c:extLst>
            <c:ext xmlns:c16="http://schemas.microsoft.com/office/drawing/2014/chart" uri="{C3380CC4-5D6E-409C-BE32-E72D297353CC}">
              <c16:uniqueId val="{00000007-42C9-4636-A993-EC6E82FFFC83}"/>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データシート!$B$50:$P$50</c:f>
              <c:numCache>
                <c:formatCode>General</c:formatCode>
                <c:ptCount val="15"/>
                <c:pt idx="0">
                  <c:v>#N/A</c:v>
                </c:pt>
                <c:pt idx="1">
                  <c:v>746</c:v>
                </c:pt>
                <c:pt idx="2">
                  <c:v>#N/A</c:v>
                </c:pt>
                <c:pt idx="3">
                  <c:v>#N/A</c:v>
                </c:pt>
                <c:pt idx="4">
                  <c:v>761</c:v>
                </c:pt>
                <c:pt idx="5">
                  <c:v>#N/A</c:v>
                </c:pt>
                <c:pt idx="6">
                  <c:v>#N/A</c:v>
                </c:pt>
                <c:pt idx="7">
                  <c:v>701</c:v>
                </c:pt>
                <c:pt idx="8">
                  <c:v>#N/A</c:v>
                </c:pt>
                <c:pt idx="9">
                  <c:v>#N/A</c:v>
                </c:pt>
                <c:pt idx="10">
                  <c:v>674</c:v>
                </c:pt>
                <c:pt idx="11">
                  <c:v>#N/A</c:v>
                </c:pt>
                <c:pt idx="12">
                  <c:v>#N/A</c:v>
                </c:pt>
                <c:pt idx="13">
                  <c:v>549</c:v>
                </c:pt>
                <c:pt idx="14">
                  <c:v>#N/A</c:v>
                </c:pt>
              </c:numCache>
            </c:numRef>
          </c:val>
          <c:smooth val="0"/>
          <c:extLst>
            <c:ext xmlns:c16="http://schemas.microsoft.com/office/drawing/2014/chart" uri="{C3380CC4-5D6E-409C-BE32-E72D297353CC}">
              <c16:uniqueId val="{00000008-42C9-4636-A993-EC6E82FFFC83}"/>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データシート!$B$56:$P$56</c:f>
              <c:numCache>
                <c:formatCode>General</c:formatCode>
                <c:ptCount val="15"/>
                <c:pt idx="2">
                  <c:v>9892</c:v>
                </c:pt>
                <c:pt idx="5">
                  <c:v>9340</c:v>
                </c:pt>
                <c:pt idx="8">
                  <c:v>9499</c:v>
                </c:pt>
                <c:pt idx="11">
                  <c:v>8911</c:v>
                </c:pt>
                <c:pt idx="14">
                  <c:v>8750</c:v>
                </c:pt>
              </c:numCache>
            </c:numRef>
          </c:val>
          <c:extLst>
            <c:ext xmlns:c16="http://schemas.microsoft.com/office/drawing/2014/chart" uri="{C3380CC4-5D6E-409C-BE32-E72D297353CC}">
              <c16:uniqueId val="{00000000-B900-4F23-846B-C35AE155D87E}"/>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データシート!$B$57:$P$57</c:f>
              <c:numCache>
                <c:formatCode>General</c:formatCode>
                <c:ptCount val="15"/>
                <c:pt idx="2">
                  <c:v>634</c:v>
                </c:pt>
                <c:pt idx="5">
                  <c:v>521</c:v>
                </c:pt>
                <c:pt idx="8">
                  <c:v>394</c:v>
                </c:pt>
                <c:pt idx="11">
                  <c:v>290</c:v>
                </c:pt>
                <c:pt idx="14">
                  <c:v>208</c:v>
                </c:pt>
              </c:numCache>
            </c:numRef>
          </c:val>
          <c:extLst>
            <c:ext xmlns:c16="http://schemas.microsoft.com/office/drawing/2014/chart" uri="{C3380CC4-5D6E-409C-BE32-E72D297353CC}">
              <c16:uniqueId val="{00000001-B900-4F23-846B-C35AE155D87E}"/>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データシート!$B$58:$P$58</c:f>
              <c:numCache>
                <c:formatCode>General</c:formatCode>
                <c:ptCount val="15"/>
                <c:pt idx="2">
                  <c:v>2511</c:v>
                </c:pt>
                <c:pt idx="5">
                  <c:v>3205</c:v>
                </c:pt>
                <c:pt idx="8">
                  <c:v>2873</c:v>
                </c:pt>
                <c:pt idx="11">
                  <c:v>3375</c:v>
                </c:pt>
                <c:pt idx="14">
                  <c:v>4490</c:v>
                </c:pt>
              </c:numCache>
            </c:numRef>
          </c:val>
          <c:extLst>
            <c:ext xmlns:c16="http://schemas.microsoft.com/office/drawing/2014/chart" uri="{C3380CC4-5D6E-409C-BE32-E72D297353CC}">
              <c16:uniqueId val="{00000002-B900-4F23-846B-C35AE155D87E}"/>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B900-4F23-846B-C35AE155D87E}"/>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B900-4F23-846B-C35AE155D87E}"/>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B900-4F23-846B-C35AE155D87E}"/>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データシート!$B$62:$P$62</c:f>
              <c:numCache>
                <c:formatCode>General</c:formatCode>
                <c:ptCount val="15"/>
                <c:pt idx="0">
                  <c:v>1891</c:v>
                </c:pt>
                <c:pt idx="3">
                  <c:v>1735</c:v>
                </c:pt>
                <c:pt idx="6">
                  <c:v>1774</c:v>
                </c:pt>
                <c:pt idx="9">
                  <c:v>1718</c:v>
                </c:pt>
                <c:pt idx="12">
                  <c:v>1650</c:v>
                </c:pt>
              </c:numCache>
            </c:numRef>
          </c:val>
          <c:extLst>
            <c:ext xmlns:c16="http://schemas.microsoft.com/office/drawing/2014/chart" uri="{C3380CC4-5D6E-409C-BE32-E72D297353CC}">
              <c16:uniqueId val="{00000006-B900-4F23-846B-C35AE155D87E}"/>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データシート!$B$63:$P$63</c:f>
              <c:numCache>
                <c:formatCode>General</c:formatCode>
                <c:ptCount val="15"/>
                <c:pt idx="0">
                  <c:v>0</c:v>
                </c:pt>
                <c:pt idx="3">
                  <c:v>25</c:v>
                </c:pt>
                <c:pt idx="6">
                  <c:v>141</c:v>
                </c:pt>
                <c:pt idx="9">
                  <c:v>339</c:v>
                </c:pt>
                <c:pt idx="12">
                  <c:v>311</c:v>
                </c:pt>
              </c:numCache>
            </c:numRef>
          </c:val>
          <c:extLst>
            <c:ext xmlns:c16="http://schemas.microsoft.com/office/drawing/2014/chart" uri="{C3380CC4-5D6E-409C-BE32-E72D297353CC}">
              <c16:uniqueId val="{00000007-B900-4F23-846B-C35AE155D87E}"/>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データシート!$B$64:$P$64</c:f>
              <c:numCache>
                <c:formatCode>General</c:formatCode>
                <c:ptCount val="15"/>
                <c:pt idx="0">
                  <c:v>3190</c:v>
                </c:pt>
                <c:pt idx="3">
                  <c:v>2860</c:v>
                </c:pt>
                <c:pt idx="6">
                  <c:v>2667</c:v>
                </c:pt>
                <c:pt idx="9">
                  <c:v>2337</c:v>
                </c:pt>
                <c:pt idx="12">
                  <c:v>2043</c:v>
                </c:pt>
              </c:numCache>
            </c:numRef>
          </c:val>
          <c:extLst>
            <c:ext xmlns:c16="http://schemas.microsoft.com/office/drawing/2014/chart" uri="{C3380CC4-5D6E-409C-BE32-E72D297353CC}">
              <c16:uniqueId val="{00000008-B900-4F23-846B-C35AE155D87E}"/>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データシート!$B$65:$P$65</c:f>
              <c:numCache>
                <c:formatCode>General</c:formatCode>
                <c:ptCount val="15"/>
                <c:pt idx="0">
                  <c:v>665</c:v>
                </c:pt>
                <c:pt idx="3">
                  <c:v>511</c:v>
                </c:pt>
                <c:pt idx="6">
                  <c:v>352</c:v>
                </c:pt>
                <c:pt idx="9">
                  <c:v>183</c:v>
                </c:pt>
                <c:pt idx="12">
                  <c:v>156</c:v>
                </c:pt>
              </c:numCache>
            </c:numRef>
          </c:val>
          <c:extLst>
            <c:ext xmlns:c16="http://schemas.microsoft.com/office/drawing/2014/chart" uri="{C3380CC4-5D6E-409C-BE32-E72D297353CC}">
              <c16:uniqueId val="{00000009-B900-4F23-846B-C35AE155D87E}"/>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データシート!$B$66:$P$66</c:f>
              <c:numCache>
                <c:formatCode>General</c:formatCode>
                <c:ptCount val="15"/>
                <c:pt idx="0">
                  <c:v>11144</c:v>
                </c:pt>
                <c:pt idx="3">
                  <c:v>10256</c:v>
                </c:pt>
                <c:pt idx="6">
                  <c:v>10355</c:v>
                </c:pt>
                <c:pt idx="9">
                  <c:v>9555</c:v>
                </c:pt>
                <c:pt idx="12">
                  <c:v>9286</c:v>
                </c:pt>
              </c:numCache>
            </c:numRef>
          </c:val>
          <c:extLst>
            <c:ext xmlns:c16="http://schemas.microsoft.com/office/drawing/2014/chart" uri="{C3380CC4-5D6E-409C-BE32-E72D297353CC}">
              <c16:uniqueId val="{0000000A-B900-4F23-846B-C35AE155D87E}"/>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データシート!$B$67:$P$67</c:f>
              <c:numCache>
                <c:formatCode>General</c:formatCode>
                <c:ptCount val="15"/>
                <c:pt idx="0">
                  <c:v>#N/A</c:v>
                </c:pt>
                <c:pt idx="1">
                  <c:v>3851</c:v>
                </c:pt>
                <c:pt idx="2">
                  <c:v>#N/A</c:v>
                </c:pt>
                <c:pt idx="3">
                  <c:v>#N/A</c:v>
                </c:pt>
                <c:pt idx="4">
                  <c:v>2321</c:v>
                </c:pt>
                <c:pt idx="5">
                  <c:v>#N/A</c:v>
                </c:pt>
                <c:pt idx="6">
                  <c:v>#N/A</c:v>
                </c:pt>
                <c:pt idx="7">
                  <c:v>2523</c:v>
                </c:pt>
                <c:pt idx="8">
                  <c:v>#N/A</c:v>
                </c:pt>
                <c:pt idx="9">
                  <c:v>#N/A</c:v>
                </c:pt>
                <c:pt idx="10">
                  <c:v>1557</c:v>
                </c:pt>
                <c:pt idx="11">
                  <c:v>#N/A</c:v>
                </c:pt>
                <c:pt idx="12">
                  <c:v>#N/A</c:v>
                </c:pt>
                <c:pt idx="13">
                  <c:v>0</c:v>
                </c:pt>
                <c:pt idx="14">
                  <c:v>#N/A</c:v>
                </c:pt>
              </c:numCache>
            </c:numRef>
          </c:val>
          <c:smooth val="0"/>
          <c:extLst>
            <c:ext xmlns:c16="http://schemas.microsoft.com/office/drawing/2014/chart" uri="{C3380CC4-5D6E-409C-BE32-E72D297353CC}">
              <c16:uniqueId val="{0000000B-B900-4F23-846B-C35AE155D87E}"/>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データシート!$B$72:$D$72</c:f>
              <c:numCache>
                <c:formatCode>#,##0;"▲ "#,##0</c:formatCode>
                <c:ptCount val="3"/>
                <c:pt idx="0">
                  <c:v>1480</c:v>
                </c:pt>
                <c:pt idx="1">
                  <c:v>1480</c:v>
                </c:pt>
                <c:pt idx="2">
                  <c:v>1615</c:v>
                </c:pt>
              </c:numCache>
            </c:numRef>
          </c:val>
          <c:extLst>
            <c:ext xmlns:c16="http://schemas.microsoft.com/office/drawing/2014/chart" uri="{C3380CC4-5D6E-409C-BE32-E72D297353CC}">
              <c16:uniqueId val="{00000000-EB43-4441-ADB7-B7D11CF16E28}"/>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データシート!$B$73:$D$73</c:f>
              <c:numCache>
                <c:formatCode>#,##0;"▲ "#,##0</c:formatCode>
                <c:ptCount val="3"/>
                <c:pt idx="0">
                  <c:v>0</c:v>
                </c:pt>
                <c:pt idx="1">
                  <c:v>0</c:v>
                </c:pt>
                <c:pt idx="2">
                  <c:v>66</c:v>
                </c:pt>
              </c:numCache>
            </c:numRef>
          </c:val>
          <c:extLst>
            <c:ext xmlns:c16="http://schemas.microsoft.com/office/drawing/2014/chart" uri="{C3380CC4-5D6E-409C-BE32-E72D297353CC}">
              <c16:uniqueId val="{00000001-EB43-4441-ADB7-B7D11CF16E28}"/>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R01</c:v>
                </c:pt>
                <c:pt idx="1">
                  <c:v>R02</c:v>
                </c:pt>
                <c:pt idx="2">
                  <c:v>R03</c:v>
                </c:pt>
              </c:strCache>
            </c:strRef>
          </c:cat>
          <c:val>
            <c:numRef>
              <c:f>データシート!$B$74:$D$74</c:f>
              <c:numCache>
                <c:formatCode>#,##0;"▲ "#,##0</c:formatCode>
                <c:ptCount val="3"/>
                <c:pt idx="0">
                  <c:v>1634</c:v>
                </c:pt>
                <c:pt idx="1">
                  <c:v>2054</c:v>
                </c:pt>
                <c:pt idx="2">
                  <c:v>2935</c:v>
                </c:pt>
              </c:numCache>
            </c:numRef>
          </c:val>
          <c:extLst>
            <c:ext xmlns:c16="http://schemas.microsoft.com/office/drawing/2014/chart" uri="{C3380CC4-5D6E-409C-BE32-E72D297353CC}">
              <c16:uniqueId val="{00000002-EB43-4441-ADB7-B7D11CF16E28}"/>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{6FF21626-5B59-48E4-9823-EF424A8788B2}</c15:txfldGUID>
                      <c15:f>公会計指標分析・財政指標組合せ分析表!$BP$50</c15:f>
                      <c15:dlblFieldTableCache>
                        <c:ptCount val="1"/>
                        <c:pt idx="0">
                          <c:v>H29</c:v>
                        </c:pt>
                      </c15:dlblFieldTableCache>
                    </c15:dlblFTEntry>
                  </c15:dlblFieldTable>
                  <c15:showDataLabelsRange val="0"/>
                </c:ext>
                <c:ext xmlns:c16="http://schemas.microsoft.com/office/drawing/2014/chart" uri="{C3380CC4-5D6E-409C-BE32-E72D297353CC}">
                  <c16:uniqueId val="{00000000-D931-4B72-8FA9-9FC21DE60008}"/>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{6B29C920-9B32-4AB7-AFD4-12558C3AE4CB}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D931-4B72-8FA9-9FC21DE60008}"/>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{8E3C6F56-0941-4AF6-949C-477EEB08AC77}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D931-4B72-8FA9-9FC21DE60008}"/>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{7607C90B-5D73-49C4-BCA3-ED1D93574622}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D931-4B72-8FA9-9FC21DE60008}"/>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{4CBFC78F-82AB-4A61-AC71-0A564DFBBB07}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D931-4B72-8FA9-9FC21DE60008}"/>
                </c:ext>
              </c:extLst>
            </c:dLbl>
            <c:dLbl>
              <c:idx val="8"/>
              <c:tx>
                <c:strRef>
                  <c:f>公会計指標分析・財政指標組合せ分析表!$BX$50</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{88CAEC13-A68A-4E16-92F4-653022268A5D}</c15:txfldGUID>
                      <c15:f>公会計指標分析・財政指標組合せ分析表!$BX$50</c15:f>
                      <c15:dlblFieldTableCache>
                        <c:ptCount val="1"/>
                        <c:pt idx="0">
                          <c:v>H30</c:v>
                        </c:pt>
                      </c15:dlblFieldTableCache>
                    </c15:dlblFTEntry>
                  </c15:dlblFieldTable>
                  <c15:showDataLabelsRange val="0"/>
                </c:ext>
                <c:ext xmlns:c16="http://schemas.microsoft.com/office/drawing/2014/chart" uri="{C3380CC4-5D6E-409C-BE32-E72D297353CC}">
                  <c16:uniqueId val="{00000005-D931-4B72-8FA9-9FC21DE60008}"/>
                </c:ext>
              </c:extLst>
            </c:dLbl>
            <c:dLbl>
              <c:idx val="16"/>
              <c:tx>
                <c:strRef>
                  <c:f>公会計指標分析・財政指標組合せ分析表!$CF$50</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{EB904BEB-69F8-43F1-8757-C07F69156A50}</c15:txfldGUID>
                      <c15:f>公会計指標分析・財政指標組合せ分析表!$CF$50</c15:f>
                      <c15:dlblFieldTableCache>
                        <c:ptCount val="1"/>
                        <c:pt idx="0">
                          <c:v>R01</c:v>
                        </c:pt>
                      </c15:dlblFieldTableCache>
                    </c15:dlblFTEntry>
                  </c15:dlblFieldTable>
                  <c15:showDataLabelsRange val="0"/>
                </c:ext>
                <c:ext xmlns:c16="http://schemas.microsoft.com/office/drawing/2014/chart" uri="{C3380CC4-5D6E-409C-BE32-E72D297353CC}">
                  <c16:uniqueId val="{00000006-D931-4B72-8FA9-9FC21DE60008}"/>
                </c:ext>
              </c:extLst>
            </c:dLbl>
            <c:dLbl>
              <c:idx val="24"/>
              <c:tx>
                <c:strRef>
                  <c:f>公会計指標分析・財政指標組合せ分析表!$CN$50</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{7D26BB66-F92E-4FA3-982E-2FF323C21BDB}</c15:txfldGUID>
                      <c15:f>公会計指標分析・財政指標組合せ分析表!$CN$50</c15:f>
                      <c15:dlblFieldTableCache>
                        <c:ptCount val="1"/>
                        <c:pt idx="0">
                          <c:v>R02</c:v>
                        </c:pt>
                      </c15:dlblFieldTableCache>
                    </c15:dlblFTEntry>
                  </c15:dlblFieldTable>
                  <c15:showDataLabelsRange val="0"/>
                </c:ext>
                <c:ext xmlns:c16="http://schemas.microsoft.com/office/drawing/2014/chart" uri="{C3380CC4-5D6E-409C-BE32-E72D297353CC}">
                  <c16:uniqueId val="{00000007-D931-4B72-8FA9-9FC21DE60008}"/>
                </c:ext>
              </c:extLst>
            </c:dLbl>
            <c:dLbl>
              <c:idx val="32"/>
              <c:tx>
                <c:strRef>
                  <c:f>公会計指標分析・財政指標組合せ分析表!$CV$50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{6B0849FC-456B-425A-9C07-A336AFA0B5A0}</c15:txfldGUID>
                      <c15:f>公会計指標分析・財政指標組合せ分析表!$CV$50</c15:f>
                      <c15:dlblFieldTableCache>
                        <c:ptCount val="1"/>
                        <c:pt idx="0">
                          <c:v>R03</c:v>
                        </c:pt>
                      </c15:dlblFieldTableCache>
                    </c15:dlblFTEntry>
                  </c15:dlblFieldTable>
                  <c15:showDataLabelsRange val="0"/>
                </c:ext>
                <c:ext xmlns:c16="http://schemas.microsoft.com/office/drawing/2014/chart" uri="{C3380CC4-5D6E-409C-BE32-E72D297353CC}">
                  <c16:uniqueId val="{00000008-D931-4B72-8FA9-9FC21DE60008}"/>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67.400000000000006</c:v>
                </c:pt>
                <c:pt idx="8">
                  <c:v>68.8</c:v>
                </c:pt>
                <c:pt idx="16">
                  <c:v>69.5</c:v>
                </c:pt>
                <c:pt idx="24">
                  <c:v>71</c:v>
                </c:pt>
                <c:pt idx="32">
                  <c:v>72.2</c:v>
                </c:pt>
              </c:numCache>
            </c:numRef>
          </c:xVal>
          <c:yVal>
            <c:numRef>
              <c:f>公会計指標分析・財政指標組合せ分析表!$BP$51:$DC$51</c:f>
              <c:numCache>
                <c:formatCode>#,##0.0;"▲ "#,##0.0</c:formatCode>
                <c:ptCount val="40"/>
                <c:pt idx="0">
                  <c:v>73.099999999999994</c:v>
                </c:pt>
                <c:pt idx="8">
                  <c:v>45.4</c:v>
                </c:pt>
                <c:pt idx="16">
                  <c:v>50</c:v>
                </c:pt>
                <c:pt idx="24">
                  <c:v>29.6</c:v>
                </c:pt>
              </c:numCache>
            </c:numRef>
          </c:yVal>
          <c:smooth val="0"/>
          <c:extLst>
            <c:ext xmlns:c16="http://schemas.microsoft.com/office/drawing/2014/chart" uri="{C3380CC4-5D6E-409C-BE32-E72D297353CC}">
              <c16:uniqueId val="{00000009-D931-4B72-8FA9-9FC21DE60008}"/>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H29</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{EDF73F31-2569-48DC-9ABA-5B6072DF46F7}</c15:txfldGUID>
                      <c15:f>公会計指標分析・財政指標組合せ分析表!$BP$50</c15:f>
                      <c15:dlblFieldTableCache>
                        <c:ptCount val="1"/>
                        <c:pt idx="0">
                          <c:v>H29</c:v>
                        </c:pt>
                      </c15:dlblFieldTableCache>
                    </c15:dlblFTEntry>
                  </c15:dlblFieldTable>
                  <c15:showDataLabelsRange val="0"/>
                </c:ext>
                <c:ext xmlns:c16="http://schemas.microsoft.com/office/drawing/2014/chart" uri="{C3380CC4-5D6E-409C-BE32-E72D297353CC}">
                  <c16:uniqueId val="{0000000A-D931-4B72-8FA9-9FC21DE60008}"/>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{D183A95E-8710-405A-911B-9FE572653762}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D931-4B72-8FA9-9FC21DE60008}"/>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{C5410044-52BC-44A5-A0B5-1DF61C072069}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D931-4B72-8FA9-9FC21DE60008}"/>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{CF326A33-3051-4257-BEB7-158EFF1B4EBA}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D931-4B72-8FA9-9FC21DE60008}"/>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{0C1E079E-6823-4BB5-B781-503013FCF781}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D931-4B72-8FA9-9FC21DE60008}"/>
                </c:ext>
              </c:extLst>
            </c:dLbl>
            <c:dLbl>
              <c:idx val="8"/>
              <c:tx>
                <c:strRef>
                  <c:f>公会計指標分析・財政指標組合せ分析表!$BX$50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{F5822B91-9C57-445E-9D62-C7FDB38237B1}</c15:txfldGUID>
                      <c15:f>公会計指標分析・財政指標組合せ分析表!$BX$50</c15:f>
                      <c15:dlblFieldTableCache>
                        <c:ptCount val="1"/>
                        <c:pt idx="0">
                          <c:v>H30</c:v>
                        </c:pt>
                      </c15:dlblFieldTableCache>
                    </c15:dlblFTEntry>
                  </c15:dlblFieldTable>
                  <c15:showDataLabelsRange val="0"/>
                </c:ext>
                <c:ext xmlns:c16="http://schemas.microsoft.com/office/drawing/2014/chart" uri="{C3380CC4-5D6E-409C-BE32-E72D297353CC}">
                  <c16:uniqueId val="{0000000F-D931-4B72-8FA9-9FC21DE60008}"/>
                </c:ext>
              </c:extLst>
            </c:dLbl>
            <c:dLbl>
              <c:idx val="16"/>
              <c:tx>
                <c:strRef>
                  <c:f>公会計指標分析・財政指標組合せ分析表!$CF$50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{EA10CED7-F99B-4A78-BBF6-39B48FC45E78}</c15:txfldGUID>
                      <c15:f>公会計指標分析・財政指標組合せ分析表!$CF$50</c15:f>
                      <c15:dlblFieldTableCache>
                        <c:ptCount val="1"/>
                        <c:pt idx="0">
                          <c:v>R01</c:v>
                        </c:pt>
                      </c15:dlblFieldTableCache>
                    </c15:dlblFTEntry>
                  </c15:dlblFieldTable>
                  <c15:showDataLabelsRange val="0"/>
                </c:ext>
                <c:ext xmlns:c16="http://schemas.microsoft.com/office/drawing/2014/chart" uri="{C3380CC4-5D6E-409C-BE32-E72D297353CC}">
                  <c16:uniqueId val="{00000010-D931-4B72-8FA9-9FC21DE60008}"/>
                </c:ext>
              </c:extLst>
            </c:dLbl>
            <c:dLbl>
              <c:idx val="24"/>
              <c:tx>
                <c:strRef>
                  <c:f>公会計指標分析・財政指標組合せ分析表!$CN$50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{7984EDCC-BB06-46A2-918D-612E0C47F389}</c15:txfldGUID>
                      <c15:f>公会計指標分析・財政指標組合せ分析表!$CN$50</c15:f>
                      <c15:dlblFieldTableCache>
                        <c:ptCount val="1"/>
                        <c:pt idx="0">
                          <c:v>R02</c:v>
                        </c:pt>
                      </c15:dlblFieldTableCache>
                    </c15:dlblFTEntry>
                  </c15:dlblFieldTable>
                  <c15:showDataLabelsRange val="0"/>
                </c:ext>
                <c:ext xmlns:c16="http://schemas.microsoft.com/office/drawing/2014/chart" uri="{C3380CC4-5D6E-409C-BE32-E72D297353CC}">
                  <c16:uniqueId val="{00000011-D931-4B72-8FA9-9FC21DE60008}"/>
                </c:ext>
              </c:extLst>
            </c:dLbl>
            <c:dLbl>
              <c:idx val="32"/>
              <c:tx>
                <c:strRef>
                  <c:f>公会計指標分析・財政指標組合せ分析表!$CV$50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{B5426521-7266-4815-97D4-64878C738A4C}</c15:txfldGUID>
                      <c15:f>公会計指標分析・財政指標組合せ分析表!$CV$50</c15:f>
                      <c15:dlblFieldTableCache>
                        <c:ptCount val="1"/>
                        <c:pt idx="0">
                          <c:v>R03</c:v>
                        </c:pt>
                      </c15:dlblFieldTableCache>
                    </c15:dlblFTEntry>
                  </c15:dlblFieldTable>
                  <c15:showDataLabelsRange val="0"/>
                </c:ext>
                <c:ext xmlns:c16="http://schemas.microsoft.com/office/drawing/2014/chart" uri="{C3380CC4-5D6E-409C-BE32-E72D297353CC}">
                  <c16:uniqueId val="{00000012-D931-4B72-8FA9-9FC21DE60008}"/>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58.6</c:v>
                </c:pt>
                <c:pt idx="8">
                  <c:v>59.7</c:v>
                </c:pt>
                <c:pt idx="16">
                  <c:v>60.7</c:v>
                </c:pt>
                <c:pt idx="24">
                  <c:v>64.2</c:v>
                </c:pt>
                <c:pt idx="32">
                  <c:v>67</c:v>
                </c:pt>
              </c:numCache>
            </c:numRef>
          </c:xVal>
          <c:yVal>
            <c:numRef>
              <c:f>公会計指標分析・財政指標組合せ分析表!$BP$55:$DC$55</c:f>
              <c:numCache>
                <c:formatCode>#,##0.0;"▲ "#,##0.0</c:formatCode>
                <c:ptCount val="40"/>
                <c:pt idx="0">
                  <c:v>19.8</c:v>
                </c:pt>
                <c:pt idx="8">
                  <c:v>19.8</c:v>
                </c:pt>
                <c:pt idx="16">
                  <c:v>20</c:v>
                </c:pt>
                <c:pt idx="24">
                  <c:v>32.4</c:v>
                </c:pt>
                <c:pt idx="32">
                  <c:v>20</c:v>
                </c:pt>
              </c:numCache>
            </c:numRef>
          </c:yVal>
          <c:smooth val="0"/>
          <c:extLst>
            <c:ext xmlns:c16="http://schemas.microsoft.com/office/drawing/2014/chart" uri="{C3380CC4-5D6E-409C-BE32-E72D297353CC}">
              <c16:uniqueId val="{00000013-D931-4B72-8FA9-9FC21DE60008}"/>
            </c:ext>
          </c:extLst>
        </c:ser>
        <c:dLbls>
          <c:showLegendKey val="0"/>
          <c:showVal val="1"/>
          <c:showCatName val="0"/>
          <c:showSerName val="0"/>
          <c:showPercent val="0"/>
          <c:showBubbleSize val="0"/>
        </c:dLbls>
        <c:axId val="46179840"/>
        <c:axId val="46181760"/>
      </c:scatterChart>
      <c:valAx>
        <c:axId val="46179840"/>
        <c:scaling>
          <c:orientation val="maxMin"/>
          <c:max val="80"/>
          <c:min val="50"/>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80"/>
          <c:min val="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{AE734BF5-0BF6-4931-AE17-EBE5D732FE15}</c15:txfldGUID>
                      <c15:f>公会計指標分析・財政指標組合せ分析表!$BP$72</c15:f>
                      <c15:dlblFieldTableCache>
                        <c:ptCount val="1"/>
                        <c:pt idx="0">
                          <c:v>H29</c:v>
                        </c:pt>
                      </c15:dlblFieldTableCache>
                    </c15:dlblFTEntry>
                  </c15:dlblFieldTable>
                  <c15:showDataLabelsRange val="0"/>
                </c:ext>
                <c:ext xmlns:c16="http://schemas.microsoft.com/office/drawing/2014/chart" uri="{C3380CC4-5D6E-409C-BE32-E72D297353CC}">
                  <c16:uniqueId val="{00000000-E23B-4058-A5C1-BB0F32F39CC9}"/>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{84471946-99F8-4FED-B085-09A7E377820F}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E23B-4058-A5C1-BB0F32F39CC9}"/>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{F4762DD0-A9A4-41E1-813B-7C94F024DF6E}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E23B-4058-A5C1-BB0F32F39CC9}"/>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{4A5918C1-48D3-455C-AAFF-9D225043A5D9}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E23B-4058-A5C1-BB0F32F39CC9}"/>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{5BCB7F04-2EE3-4F20-9686-1BA8108788CC}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E23B-4058-A5C1-BB0F32F39CC9}"/>
                </c:ext>
              </c:extLst>
            </c:dLbl>
            <c:dLbl>
              <c:idx val="8"/>
              <c:tx>
                <c:strRef>
                  <c:f>公会計指標分析・財政指標組合せ分析表!$BX$72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{FD9364E8-BDE8-4AEB-8864-D5EFB6111EBD}</c15:txfldGUID>
                      <c15:f>公会計指標分析・財政指標組合せ分析表!$BX$72</c15:f>
                      <c15:dlblFieldTableCache>
                        <c:ptCount val="1"/>
                        <c:pt idx="0">
                          <c:v>H30</c:v>
                        </c:pt>
                      </c15:dlblFieldTableCache>
                    </c15:dlblFTEntry>
                  </c15:dlblFieldTable>
                  <c15:showDataLabelsRange val="0"/>
                </c:ext>
                <c:ext xmlns:c16="http://schemas.microsoft.com/office/drawing/2014/chart" uri="{C3380CC4-5D6E-409C-BE32-E72D297353CC}">
                  <c16:uniqueId val="{00000005-E23B-4058-A5C1-BB0F32F39CC9}"/>
                </c:ext>
              </c:extLst>
            </c:dLbl>
            <c:dLbl>
              <c:idx val="16"/>
              <c:tx>
                <c:strRef>
                  <c:f>公会計指標分析・財政指標組合せ分析表!$CF$72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{B2E6CCB8-22B2-44E3-82B8-E3176991975F}</c15:txfldGUID>
                      <c15:f>公会計指標分析・財政指標組合せ分析表!$CF$72</c15:f>
                      <c15:dlblFieldTableCache>
                        <c:ptCount val="1"/>
                        <c:pt idx="0">
                          <c:v>R01</c:v>
                        </c:pt>
                      </c15:dlblFieldTableCache>
                    </c15:dlblFTEntry>
                  </c15:dlblFieldTable>
                  <c15:showDataLabelsRange val="0"/>
                </c:ext>
                <c:ext xmlns:c16="http://schemas.microsoft.com/office/drawing/2014/chart" uri="{C3380CC4-5D6E-409C-BE32-E72D297353CC}">
                  <c16:uniqueId val="{00000006-E23B-4058-A5C1-BB0F32F39CC9}"/>
                </c:ext>
              </c:extLst>
            </c:dLbl>
            <c:dLbl>
              <c:idx val="24"/>
              <c:tx>
                <c:strRef>
                  <c:f>公会計指標分析・財政指標組合せ分析表!$CN$72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{91E63996-3C62-4AA1-A0D1-6F9B26FA2D89}</c15:txfldGUID>
                      <c15:f>公会計指標分析・財政指標組合せ分析表!$CN$72</c15:f>
                      <c15:dlblFieldTableCache>
                        <c:ptCount val="1"/>
                        <c:pt idx="0">
                          <c:v>R02</c:v>
                        </c:pt>
                      </c15:dlblFieldTableCache>
                    </c15:dlblFTEntry>
                  </c15:dlblFieldTable>
                  <c15:showDataLabelsRange val="0"/>
                </c:ext>
                <c:ext xmlns:c16="http://schemas.microsoft.com/office/drawing/2014/chart" uri="{C3380CC4-5D6E-409C-BE32-E72D297353CC}">
                  <c16:uniqueId val="{00000007-E23B-4058-A5C1-BB0F32F39CC9}"/>
                </c:ext>
              </c:extLst>
            </c:dLbl>
            <c:dLbl>
              <c:idx val="32"/>
              <c:tx>
                <c:strRef>
                  <c:f>公会計指標分析・財政指標組合せ分析表!$CV$72</c:f>
                  <c:strCache>
                    <c:ptCount val="1"/>
                    <c:pt idx="0">
                      <c:v>R03</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{388A5EB0-AD75-4C4C-899F-0AFFC90BE629}</c15:txfldGUID>
                      <c15:f>公会計指標分析・財政指標組合せ分析表!$CV$72</c15:f>
                      <c15:dlblFieldTableCache>
                        <c:ptCount val="1"/>
                        <c:pt idx="0">
                          <c:v>R03</c:v>
                        </c:pt>
                      </c15:dlblFieldTableCache>
                    </c15:dlblFTEntry>
                  </c15:dlblFieldTable>
                  <c15:showDataLabelsRange val="0"/>
                </c:ext>
                <c:ext xmlns:c16="http://schemas.microsoft.com/office/drawing/2014/chart" uri="{C3380CC4-5D6E-409C-BE32-E72D297353CC}">
                  <c16:uniqueId val="{00000008-E23B-4058-A5C1-BB0F32F39CC9}"/>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14.2</c:v>
                </c:pt>
                <c:pt idx="8">
                  <c:v>14.2</c:v>
                </c:pt>
                <c:pt idx="16">
                  <c:v>14.3</c:v>
                </c:pt>
                <c:pt idx="24">
                  <c:v>13.8</c:v>
                </c:pt>
                <c:pt idx="32">
                  <c:v>12.2</c:v>
                </c:pt>
              </c:numCache>
            </c:numRef>
          </c:xVal>
          <c:yVal>
            <c:numRef>
              <c:f>公会計指標分析・財政指標組合せ分析表!$BP$73:$DC$73</c:f>
              <c:numCache>
                <c:formatCode>#,##0.0;"▲ "#,##0.0</c:formatCode>
                <c:ptCount val="40"/>
                <c:pt idx="0">
                  <c:v>73.099999999999994</c:v>
                </c:pt>
                <c:pt idx="8">
                  <c:v>45.4</c:v>
                </c:pt>
                <c:pt idx="16">
                  <c:v>50</c:v>
                </c:pt>
                <c:pt idx="24">
                  <c:v>29.6</c:v>
                </c:pt>
              </c:numCache>
            </c:numRef>
          </c:yVal>
          <c:smooth val="0"/>
          <c:extLst>
            <c:ext xmlns:c16="http://schemas.microsoft.com/office/drawing/2014/chart" uri="{C3380CC4-5D6E-409C-BE32-E72D297353CC}">
              <c16:uniqueId val="{00000009-E23B-4058-A5C1-BB0F32F39CC9}"/>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manualLayout>
                  <c:x val="-3.9106509433095321E-2"/>
                  <c:y val="-9.7284450310875986E-2"/>
                </c:manualLayout>
              </c:layout>
              <c:tx>
                <c:strRef>
                  <c:f>公会計指標分析・財政指標組合せ分析表!$BP$72</c:f>
                  <c:strCache>
                    <c:ptCount val="1"/>
                    <c:pt idx="0">
                      <c:v>H29</c:v>
                    </c:pt>
                  </c:strCache>
                </c:strRef>
              </c:tx>
              <c:dLblPos val="r"/>
              <c:showLegendKey val="0"/>
              <c:showVal val="0"/>
              <c:showCatName val="0"/>
              <c:showSerName val="0"/>
              <c:showPercent val="0"/>
              <c:showBubbleSize val="0"/>
              <c:extLst>
                <c:ext xmlns:c15="http://schemas.microsoft.com/office/drawing/2012/chart" uri="{CE6537A1-D6FC-4f65-9D91-7224C49458BB}">
                  <c15:dlblFieldTable>
                    <c15:dlblFTEntry>
                      <c15:txfldGUID>{639AE38B-F33D-43F5-BA97-64C66F9F3CB4}</c15:txfldGUID>
                      <c15:f>公会計指標分析・財政指標組合せ分析表!$BP$72</c15:f>
                      <c15:dlblFieldTableCache>
                        <c:ptCount val="1"/>
                        <c:pt idx="0">
                          <c:v>H29</c:v>
                        </c:pt>
                      </c15:dlblFieldTableCache>
                    </c15:dlblFTEntry>
                  </c15:dlblFieldTable>
                  <c15:showDataLabelsRange val="0"/>
                </c:ext>
                <c:ext xmlns:c16="http://schemas.microsoft.com/office/drawing/2014/chart" uri="{C3380CC4-5D6E-409C-BE32-E72D297353CC}">
                  <c16:uniqueId val="{0000000A-E23B-4058-A5C1-BB0F32F39CC9}"/>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{8B7C0D80-0DFE-47DB-9892-9BC6519A6BDA}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E23B-4058-A5C1-BB0F32F39CC9}"/>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{BAC980CD-8BF7-424B-80DB-62F3B36E2F80}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E23B-4058-A5C1-BB0F32F39CC9}"/>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{3E7510DC-AABB-415D-9FA5-3161B081722B}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E23B-4058-A5C1-BB0F32F39CC9}"/>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{4072C012-60D4-4838-BBE7-1F1EA56E1902}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E23B-4058-A5C1-BB0F32F39CC9}"/>
                </c:ext>
              </c:extLst>
            </c:dLbl>
            <c:dLbl>
              <c:idx val="8"/>
              <c:layout>
                <c:manualLayout>
                  <c:x val="-2.4289473805126076E-2"/>
                  <c:y val="-6.2929693466775599E-2"/>
                </c:manualLayout>
              </c:layout>
              <c:tx>
                <c:strRef>
                  <c:f>公会計指標分析・財政指標組合せ分析表!$BX$72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{C7B146E8-E55B-4096-908C-9C056C819894}</c15:txfldGUID>
                      <c15:f>公会計指標分析・財政指標組合せ分析表!$BX$72</c15:f>
                      <c15:dlblFieldTableCache>
                        <c:ptCount val="1"/>
                        <c:pt idx="0">
                          <c:v>H30</c:v>
                        </c:pt>
                      </c15:dlblFieldTableCache>
                    </c15:dlblFTEntry>
                  </c15:dlblFieldTable>
                  <c15:showDataLabelsRange val="0"/>
                </c:ext>
                <c:ext xmlns:c16="http://schemas.microsoft.com/office/drawing/2014/chart" uri="{C3380CC4-5D6E-409C-BE32-E72D297353CC}">
                  <c16:uniqueId val="{0000000F-E23B-4058-A5C1-BB0F32F39CC9}"/>
                </c:ext>
              </c:extLst>
            </c:dLbl>
            <c:dLbl>
              <c:idx val="16"/>
              <c:layout>
                <c:manualLayout>
                  <c:x val="-3.1570342725075584E-2"/>
                  <c:y val="-2.7035968729514963E-2"/>
                </c:manualLayout>
              </c:layout>
              <c:tx>
                <c:strRef>
                  <c:f>公会計指標分析・財政指標組合せ分析表!$CF$72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{F39E4E0F-3701-4D70-AB6A-7B15668D210E}</c15:txfldGUID>
                      <c15:f>公会計指標分析・財政指標組合せ分析表!$CF$72</c15:f>
                      <c15:dlblFieldTableCache>
                        <c:ptCount val="1"/>
                        <c:pt idx="0">
                          <c:v>R01</c:v>
                        </c:pt>
                      </c15:dlblFieldTableCache>
                    </c15:dlblFTEntry>
                  </c15:dlblFieldTable>
                  <c15:showDataLabelsRange val="0"/>
                </c:ext>
                <c:ext xmlns:c16="http://schemas.microsoft.com/office/drawing/2014/chart" uri="{C3380CC4-5D6E-409C-BE32-E72D297353CC}">
                  <c16:uniqueId val="{00000010-E23B-4058-A5C1-BB0F32F39CC9}"/>
                </c:ext>
              </c:extLst>
            </c:dLbl>
            <c:dLbl>
              <c:idx val="24"/>
              <c:tx>
                <c:strRef>
                  <c:f>公会計指標分析・財政指標組合せ分析表!$CN$72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{347CF2B4-2B2A-4FE9-B038-75024E03D28E}</c15:txfldGUID>
                      <c15:f>公会計指標分析・財政指標組合せ分析表!$CN$72</c15:f>
                      <c15:dlblFieldTableCache>
                        <c:ptCount val="1"/>
                        <c:pt idx="0">
                          <c:v>R02</c:v>
                        </c:pt>
                      </c15:dlblFieldTableCache>
                    </c15:dlblFTEntry>
                  </c15:dlblFieldTable>
                  <c15:showDataLabelsRange val="0"/>
                </c:ext>
                <c:ext xmlns:c16="http://schemas.microsoft.com/office/drawing/2014/chart" uri="{C3380CC4-5D6E-409C-BE32-E72D297353CC}">
                  <c16:uniqueId val="{00000011-E23B-4058-A5C1-BB0F32F39CC9}"/>
                </c:ext>
              </c:extLst>
            </c:dLbl>
            <c:dLbl>
              <c:idx val="32"/>
              <c:tx>
                <c:strRef>
                  <c:f>公会計指標分析・財政指標組合せ分析表!$CV$72</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{916737CA-5508-4288-9DC8-AA08D2B53A8C}</c15:txfldGUID>
                      <c15:f>公会計指標分析・財政指標組合せ分析表!$CV$72</c15:f>
                      <c15:dlblFieldTableCache>
                        <c:ptCount val="1"/>
                        <c:pt idx="0">
                          <c:v>R03</c:v>
                        </c:pt>
                      </c15:dlblFieldTableCache>
                    </c15:dlblFTEntry>
                  </c15:dlblFieldTable>
                  <c15:showDataLabelsRange val="0"/>
                </c:ext>
                <c:ext xmlns:c16="http://schemas.microsoft.com/office/drawing/2014/chart" uri="{C3380CC4-5D6E-409C-BE32-E72D297353CC}">
                  <c16:uniqueId val="{00000012-E23B-4058-A5C1-BB0F32F39CC9}"/>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8.9</c:v>
                </c:pt>
                <c:pt idx="8">
                  <c:v>8.8000000000000007</c:v>
                </c:pt>
                <c:pt idx="16">
                  <c:v>8.9</c:v>
                </c:pt>
                <c:pt idx="24">
                  <c:v>9.5</c:v>
                </c:pt>
                <c:pt idx="32">
                  <c:v>9.5</c:v>
                </c:pt>
              </c:numCache>
            </c:numRef>
          </c:xVal>
          <c:yVal>
            <c:numRef>
              <c:f>公会計指標分析・財政指標組合せ分析表!$BP$77:$DC$77</c:f>
              <c:numCache>
                <c:formatCode>#,##0.0;"▲ "#,##0.0</c:formatCode>
                <c:ptCount val="40"/>
                <c:pt idx="0">
                  <c:v>19.8</c:v>
                </c:pt>
                <c:pt idx="8">
                  <c:v>19.8</c:v>
                </c:pt>
                <c:pt idx="16">
                  <c:v>20</c:v>
                </c:pt>
                <c:pt idx="24">
                  <c:v>32.4</c:v>
                </c:pt>
                <c:pt idx="32">
                  <c:v>20</c:v>
                </c:pt>
              </c:numCache>
            </c:numRef>
          </c:yVal>
          <c:smooth val="0"/>
          <c:extLst>
            <c:ext xmlns:c16="http://schemas.microsoft.com/office/drawing/2014/chart" uri="{C3380CC4-5D6E-409C-BE32-E72D297353CC}">
              <c16:uniqueId val="{00000013-E23B-4058-A5C1-BB0F32F39CC9}"/>
            </c:ext>
          </c:extLst>
        </c:ser>
        <c:dLbls>
          <c:showLegendKey val="0"/>
          <c:showVal val="1"/>
          <c:showCatName val="0"/>
          <c:showSerName val="0"/>
          <c:showPercent val="0"/>
          <c:showBubbleSize val="0"/>
        </c:dLbls>
        <c:axId val="84219776"/>
        <c:axId val="84234240"/>
      </c:scatterChart>
      <c:valAx>
        <c:axId val="84219776"/>
        <c:scaling>
          <c:orientation val="maxMin"/>
          <c:max val="15"/>
          <c:min val="8"/>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80"/>
          <c:min val="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北海道森町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14,456
14,157
368.79
14,232,368
14,107,528
82,363
6,418,934
9,285,868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[0.30]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人口の減少や長引く景気低迷により財政基盤が弱い状況が続いている。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年度数値は、類似団体平均と同数値となったが、今後も歳出の徹底した見直しを図るとともに、町税等の徴収率向上対策を中心に据えながら歳入確保に努める。</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a:extLst>
            <a:ext uri="{FF2B5EF4-FFF2-40B4-BE49-F238E27FC236}">
              <a16:creationId xmlns:a16="http://schemas.microsoft.com/office/drawing/2014/main" id="{00000000-0008-0000-0300-000032000000}"/>
            </a:ext>
          </a:extLst>
        </xdr:cNvPr>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131535</xdr:rowOff>
    </xdr:from>
    <xdr:to>
      <xdr:col>27</xdr:col>
      <xdr:colOff>184150</xdr:colOff>
      <xdr:row>45</xdr:row>
      <xdr:rowOff>131535</xdr:rowOff>
    </xdr:to>
    <xdr:cxnSp macro="">
      <xdr:nvCxnSpPr>
        <xdr:cNvPr id="51" name="直線コネクタ 50">
          <a:extLst>
            <a:ext uri="{FF2B5EF4-FFF2-40B4-BE49-F238E27FC236}">
              <a16:creationId xmlns:a16="http://schemas.microsoft.com/office/drawing/2014/main" id="{00000000-0008-0000-0300-000033000000}"/>
            </a:ext>
          </a:extLst>
        </xdr:cNvPr>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2" name="テキスト ボックス 51">
          <a:extLst>
            <a:ext uri="{FF2B5EF4-FFF2-40B4-BE49-F238E27FC236}">
              <a16:creationId xmlns:a16="http://schemas.microsoft.com/office/drawing/2014/main" id="{00000000-0008-0000-0300-000034000000}"/>
            </a:ext>
          </a:extLst>
        </xdr:cNvPr>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3" name="直線コネクタ 52">
          <a:extLst>
            <a:ext uri="{FF2B5EF4-FFF2-40B4-BE49-F238E27FC236}">
              <a16:creationId xmlns:a16="http://schemas.microsoft.com/office/drawing/2014/main" id="{00000000-0008-0000-0300-000035000000}"/>
            </a:ext>
          </a:extLst>
        </xdr:cNvPr>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4" name="テキスト ボックス 53">
          <a:extLst>
            <a:ext uri="{FF2B5EF4-FFF2-40B4-BE49-F238E27FC236}">
              <a16:creationId xmlns:a16="http://schemas.microsoft.com/office/drawing/2014/main" id="{00000000-0008-0000-0300-000036000000}"/>
            </a:ext>
          </a:extLst>
        </xdr:cNvPr>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5" name="直線コネクタ 54">
          <a:extLst>
            <a:ext uri="{FF2B5EF4-FFF2-40B4-BE49-F238E27FC236}">
              <a16:creationId xmlns:a16="http://schemas.microsoft.com/office/drawing/2014/main" id="{00000000-0008-0000-0300-000037000000}"/>
            </a:ext>
          </a:extLst>
        </xdr:cNvPr>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6" name="テキスト ボックス 55">
          <a:extLst>
            <a:ext uri="{FF2B5EF4-FFF2-40B4-BE49-F238E27FC236}">
              <a16:creationId xmlns:a16="http://schemas.microsoft.com/office/drawing/2014/main" id="{00000000-0008-0000-0300-000038000000}"/>
            </a:ext>
          </a:extLst>
        </xdr:cNvPr>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7" name="直線コネクタ 56">
          <a:extLst>
            <a:ext uri="{FF2B5EF4-FFF2-40B4-BE49-F238E27FC236}">
              <a16:creationId xmlns:a16="http://schemas.microsoft.com/office/drawing/2014/main" id="{00000000-0008-0000-0300-000039000000}"/>
            </a:ext>
          </a:extLst>
        </xdr:cNvPr>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8" name="テキスト ボックス 57">
          <a:extLst>
            <a:ext uri="{FF2B5EF4-FFF2-40B4-BE49-F238E27FC236}">
              <a16:creationId xmlns:a16="http://schemas.microsoft.com/office/drawing/2014/main" id="{00000000-0008-0000-0300-00003A000000}"/>
            </a:ext>
          </a:extLst>
        </xdr:cNvPr>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9" name="直線コネクタ 58">
          <a:extLst>
            <a:ext uri="{FF2B5EF4-FFF2-40B4-BE49-F238E27FC236}">
              <a16:creationId xmlns:a16="http://schemas.microsoft.com/office/drawing/2014/main" id="{00000000-0008-0000-0300-00003B000000}"/>
            </a:ext>
          </a:extLst>
        </xdr:cNvPr>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60" name="テキスト ボックス 59">
          <a:extLst>
            <a:ext uri="{FF2B5EF4-FFF2-40B4-BE49-F238E27FC236}">
              <a16:creationId xmlns:a16="http://schemas.microsoft.com/office/drawing/2014/main" id="{00000000-0008-0000-0300-00003C000000}"/>
            </a:ext>
          </a:extLst>
        </xdr:cNvPr>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1" name="直線コネクタ 60">
          <a:extLst>
            <a:ext uri="{FF2B5EF4-FFF2-40B4-BE49-F238E27FC236}">
              <a16:creationId xmlns:a16="http://schemas.microsoft.com/office/drawing/2014/main" id="{00000000-0008-0000-0300-00003D000000}"/>
            </a:ext>
          </a:extLst>
        </xdr:cNvPr>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2" name="テキスト ボックス 61">
          <a:extLst>
            <a:ext uri="{FF2B5EF4-FFF2-40B4-BE49-F238E27FC236}">
              <a16:creationId xmlns:a16="http://schemas.microsoft.com/office/drawing/2014/main" id="{00000000-0008-0000-0300-00003E000000}"/>
            </a:ext>
          </a:extLst>
        </xdr:cNvPr>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3" name="直線コネクタ 62">
          <a:extLst>
            <a:ext uri="{FF2B5EF4-FFF2-40B4-BE49-F238E27FC236}">
              <a16:creationId xmlns:a16="http://schemas.microsoft.com/office/drawing/2014/main" id="{00000000-0008-0000-0300-00003F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4" name="テキスト ボックス 63">
          <a:extLst>
            <a:ext uri="{FF2B5EF4-FFF2-40B4-BE49-F238E27FC236}">
              <a16:creationId xmlns:a16="http://schemas.microsoft.com/office/drawing/2014/main" id="{00000000-0008-0000-0300-000040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5" name="財政力グラフ枠">
          <a:extLst>
            <a:ext uri="{FF2B5EF4-FFF2-40B4-BE49-F238E27FC236}">
              <a16:creationId xmlns:a16="http://schemas.microsoft.com/office/drawing/2014/main" id="{00000000-0008-0000-0300-000041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88900</xdr:rowOff>
    </xdr:from>
    <xdr:to>
      <xdr:col>23</xdr:col>
      <xdr:colOff>133350</xdr:colOff>
      <xdr:row>44</xdr:row>
      <xdr:rowOff>61685</xdr:rowOff>
    </xdr:to>
    <xdr:cxnSp macro="">
      <xdr:nvCxnSpPr>
        <xdr:cNvPr id="66" name="直線コネクタ 65">
          <a:extLst>
            <a:ext uri="{FF2B5EF4-FFF2-40B4-BE49-F238E27FC236}">
              <a16:creationId xmlns:a16="http://schemas.microsoft.com/office/drawing/2014/main" id="{00000000-0008-0000-0300-000042000000}"/>
            </a:ext>
          </a:extLst>
        </xdr:cNvPr>
        <xdr:cNvCxnSpPr/>
      </xdr:nvCxnSpPr>
      <xdr:spPr>
        <a:xfrm flipV="1">
          <a:off x="4953000" y="6261100"/>
          <a:ext cx="0" cy="134438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33762</xdr:rowOff>
    </xdr:from>
    <xdr:ext cx="762000" cy="259045"/>
    <xdr:sp macro="" textlink="">
      <xdr:nvSpPr>
        <xdr:cNvPr id="67" name="財政力最小値テキスト">
          <a:extLst>
            <a:ext uri="{FF2B5EF4-FFF2-40B4-BE49-F238E27FC236}">
              <a16:creationId xmlns:a16="http://schemas.microsoft.com/office/drawing/2014/main" id="{00000000-0008-0000-0300-000043000000}"/>
            </a:ext>
          </a:extLst>
        </xdr:cNvPr>
        <xdr:cNvSpPr txBox="1"/>
      </xdr:nvSpPr>
      <xdr:spPr>
        <a:xfrm>
          <a:off x="5041900" y="7577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61685</xdr:rowOff>
    </xdr:from>
    <xdr:to>
      <xdr:col>24</xdr:col>
      <xdr:colOff>12700</xdr:colOff>
      <xdr:row>44</xdr:row>
      <xdr:rowOff>61685</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4864100" y="76054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3827</xdr:rowOff>
    </xdr:from>
    <xdr:ext cx="762000" cy="259045"/>
    <xdr:sp macro="" textlink="">
      <xdr:nvSpPr>
        <xdr:cNvPr id="69" name="財政力最大値テキスト">
          <a:extLst>
            <a:ext uri="{FF2B5EF4-FFF2-40B4-BE49-F238E27FC236}">
              <a16:creationId xmlns:a16="http://schemas.microsoft.com/office/drawing/2014/main" id="{00000000-0008-0000-0300-000045000000}"/>
            </a:ext>
          </a:extLst>
        </xdr:cNvPr>
        <xdr:cNvSpPr txBox="1"/>
      </xdr:nvSpPr>
      <xdr:spPr>
        <a:xfrm>
          <a:off x="5041900" y="600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88900</xdr:rowOff>
    </xdr:from>
    <xdr:to>
      <xdr:col>24</xdr:col>
      <xdr:colOff>12700</xdr:colOff>
      <xdr:row>36</xdr:row>
      <xdr:rowOff>88900</xdr:rowOff>
    </xdr:to>
    <xdr:cxnSp macro="">
      <xdr:nvCxnSpPr>
        <xdr:cNvPr id="70" name="直線コネクタ 69">
          <a:extLst>
            <a:ext uri="{FF2B5EF4-FFF2-40B4-BE49-F238E27FC236}">
              <a16:creationId xmlns:a16="http://schemas.microsoft.com/office/drawing/2014/main" id="{00000000-0008-0000-0300-000046000000}"/>
            </a:ext>
          </a:extLst>
        </xdr:cNvPr>
        <xdr:cNvCxnSpPr/>
      </xdr:nvCxnSpPr>
      <xdr:spPr>
        <a:xfrm>
          <a:off x="4864100" y="626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41</xdr:row>
      <xdr:rowOff>93435</xdr:rowOff>
    </xdr:from>
    <xdr:to>
      <xdr:col>23</xdr:col>
      <xdr:colOff>133350</xdr:colOff>
      <xdr:row>41</xdr:row>
      <xdr:rowOff>127907</xdr:rowOff>
    </xdr:to>
    <xdr:cxnSp macro="">
      <xdr:nvCxnSpPr>
        <xdr:cNvPr id="71" name="直線コネクタ 70">
          <a:extLst>
            <a:ext uri="{FF2B5EF4-FFF2-40B4-BE49-F238E27FC236}">
              <a16:creationId xmlns:a16="http://schemas.microsoft.com/office/drawing/2014/main" id="{00000000-0008-0000-0300-000047000000}"/>
            </a:ext>
          </a:extLst>
        </xdr:cNvPr>
        <xdr:cNvCxnSpPr/>
      </xdr:nvCxnSpPr>
      <xdr:spPr>
        <a:xfrm>
          <a:off x="4114800" y="7122885"/>
          <a:ext cx="8382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49184</xdr:rowOff>
    </xdr:from>
    <xdr:ext cx="762000" cy="259045"/>
    <xdr:sp macro="" textlink="">
      <xdr:nvSpPr>
        <xdr:cNvPr id="72" name="財政力平均値テキスト">
          <a:extLst>
            <a:ext uri="{FF2B5EF4-FFF2-40B4-BE49-F238E27FC236}">
              <a16:creationId xmlns:a16="http://schemas.microsoft.com/office/drawing/2014/main" id="{00000000-0008-0000-0300-000048000000}"/>
            </a:ext>
          </a:extLst>
        </xdr:cNvPr>
        <xdr:cNvSpPr txBox="1"/>
      </xdr:nvSpPr>
      <xdr:spPr>
        <a:xfrm>
          <a:off x="5041900" y="70786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77107</xdr:rowOff>
    </xdr:from>
    <xdr:to>
      <xdr:col>23</xdr:col>
      <xdr:colOff>184150</xdr:colOff>
      <xdr:row>42</xdr:row>
      <xdr:rowOff>7257</xdr:rowOff>
    </xdr:to>
    <xdr:sp macro="" textlink="">
      <xdr:nvSpPr>
        <xdr:cNvPr id="73" name="フローチャート: 判断 72">
          <a:extLst>
            <a:ext uri="{FF2B5EF4-FFF2-40B4-BE49-F238E27FC236}">
              <a16:creationId xmlns:a16="http://schemas.microsoft.com/office/drawing/2014/main" id="{00000000-0008-0000-0300-000049000000}"/>
            </a:ext>
          </a:extLst>
        </xdr:cNvPr>
        <xdr:cNvSpPr/>
      </xdr:nvSpPr>
      <xdr:spPr>
        <a:xfrm>
          <a:off x="4902200" y="7106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41</xdr:row>
      <xdr:rowOff>93435</xdr:rowOff>
    </xdr:from>
    <xdr:to>
      <xdr:col>19</xdr:col>
      <xdr:colOff>133350</xdr:colOff>
      <xdr:row>41</xdr:row>
      <xdr:rowOff>93435</xdr:rowOff>
    </xdr:to>
    <xdr:cxnSp macro="">
      <xdr:nvCxnSpPr>
        <xdr:cNvPr id="74" name="直線コネクタ 73">
          <a:extLst>
            <a:ext uri="{FF2B5EF4-FFF2-40B4-BE49-F238E27FC236}">
              <a16:creationId xmlns:a16="http://schemas.microsoft.com/office/drawing/2014/main" id="{00000000-0008-0000-0300-00004A000000}"/>
            </a:ext>
          </a:extLst>
        </xdr:cNvPr>
        <xdr:cNvCxnSpPr/>
      </xdr:nvCxnSpPr>
      <xdr:spPr>
        <a:xfrm>
          <a:off x="3225800" y="712288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40</xdr:row>
      <xdr:rowOff>110672</xdr:rowOff>
    </xdr:from>
    <xdr:to>
      <xdr:col>19</xdr:col>
      <xdr:colOff>184150</xdr:colOff>
      <xdr:row>41</xdr:row>
      <xdr:rowOff>40822</xdr:rowOff>
    </xdr:to>
    <xdr:sp macro="" textlink="">
      <xdr:nvSpPr>
        <xdr:cNvPr id="75" name="フローチャート: 判断 74">
          <a:extLst>
            <a:ext uri="{FF2B5EF4-FFF2-40B4-BE49-F238E27FC236}">
              <a16:creationId xmlns:a16="http://schemas.microsoft.com/office/drawing/2014/main" id="{00000000-0008-0000-0300-00004B000000}"/>
            </a:ext>
          </a:extLst>
        </xdr:cNvPr>
        <xdr:cNvSpPr/>
      </xdr:nvSpPr>
      <xdr:spPr>
        <a:xfrm>
          <a:off x="4064000" y="6968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50999</xdr:rowOff>
    </xdr:from>
    <xdr:ext cx="736600" cy="259045"/>
    <xdr:sp macro="" textlink="">
      <xdr:nvSpPr>
        <xdr:cNvPr id="76" name="テキスト ボックス 75">
          <a:extLst>
            <a:ext uri="{FF2B5EF4-FFF2-40B4-BE49-F238E27FC236}">
              <a16:creationId xmlns:a16="http://schemas.microsoft.com/office/drawing/2014/main" id="{00000000-0008-0000-0300-00004C000000}"/>
            </a:ext>
          </a:extLst>
        </xdr:cNvPr>
        <xdr:cNvSpPr txBox="1"/>
      </xdr:nvSpPr>
      <xdr:spPr>
        <a:xfrm>
          <a:off x="3733800" y="67375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41</xdr:row>
      <xdr:rowOff>93435</xdr:rowOff>
    </xdr:from>
    <xdr:to>
      <xdr:col>15</xdr:col>
      <xdr:colOff>82550</xdr:colOff>
      <xdr:row>41</xdr:row>
      <xdr:rowOff>127907</xdr:rowOff>
    </xdr:to>
    <xdr:cxnSp macro="">
      <xdr:nvCxnSpPr>
        <xdr:cNvPr id="77" name="直線コネクタ 76">
          <a:extLst>
            <a:ext uri="{FF2B5EF4-FFF2-40B4-BE49-F238E27FC236}">
              <a16:creationId xmlns:a16="http://schemas.microsoft.com/office/drawing/2014/main" id="{00000000-0008-0000-0300-00004D000000}"/>
            </a:ext>
          </a:extLst>
        </xdr:cNvPr>
        <xdr:cNvCxnSpPr/>
      </xdr:nvCxnSpPr>
      <xdr:spPr>
        <a:xfrm flipV="1">
          <a:off x="2336800" y="7122885"/>
          <a:ext cx="8890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40</xdr:row>
      <xdr:rowOff>41728</xdr:rowOff>
    </xdr:from>
    <xdr:to>
      <xdr:col>15</xdr:col>
      <xdr:colOff>133350</xdr:colOff>
      <xdr:row>40</xdr:row>
      <xdr:rowOff>143328</xdr:rowOff>
    </xdr:to>
    <xdr:sp macro="" textlink="">
      <xdr:nvSpPr>
        <xdr:cNvPr id="78" name="フローチャート: 判断 77">
          <a:extLst>
            <a:ext uri="{FF2B5EF4-FFF2-40B4-BE49-F238E27FC236}">
              <a16:creationId xmlns:a16="http://schemas.microsoft.com/office/drawing/2014/main" id="{00000000-0008-0000-0300-00004E000000}"/>
            </a:ext>
          </a:extLst>
        </xdr:cNvPr>
        <xdr:cNvSpPr/>
      </xdr:nvSpPr>
      <xdr:spPr>
        <a:xfrm>
          <a:off x="3175000" y="6899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38</xdr:row>
      <xdr:rowOff>153505</xdr:rowOff>
    </xdr:from>
    <xdr:ext cx="762000" cy="259045"/>
    <xdr:sp macro="" textlink="">
      <xdr:nvSpPr>
        <xdr:cNvPr id="79" name="テキスト ボックス 78">
          <a:extLst>
            <a:ext uri="{FF2B5EF4-FFF2-40B4-BE49-F238E27FC236}">
              <a16:creationId xmlns:a16="http://schemas.microsoft.com/office/drawing/2014/main" id="{00000000-0008-0000-0300-00004F000000}"/>
            </a:ext>
          </a:extLst>
        </xdr:cNvPr>
        <xdr:cNvSpPr txBox="1"/>
      </xdr:nvSpPr>
      <xdr:spPr>
        <a:xfrm>
          <a:off x="2844800" y="6668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41</xdr:row>
      <xdr:rowOff>127907</xdr:rowOff>
    </xdr:from>
    <xdr:to>
      <xdr:col>11</xdr:col>
      <xdr:colOff>31750</xdr:colOff>
      <xdr:row>41</xdr:row>
      <xdr:rowOff>127907</xdr:rowOff>
    </xdr:to>
    <xdr:cxnSp macro="">
      <xdr:nvCxnSpPr>
        <xdr:cNvPr id="80" name="直線コネクタ 79">
          <a:extLst>
            <a:ext uri="{FF2B5EF4-FFF2-40B4-BE49-F238E27FC236}">
              <a16:creationId xmlns:a16="http://schemas.microsoft.com/office/drawing/2014/main" id="{00000000-0008-0000-0300-000050000000}"/>
            </a:ext>
          </a:extLst>
        </xdr:cNvPr>
        <xdr:cNvCxnSpPr/>
      </xdr:nvCxnSpPr>
      <xdr:spPr>
        <a:xfrm>
          <a:off x="1447800" y="715735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40</xdr:row>
      <xdr:rowOff>41728</xdr:rowOff>
    </xdr:from>
    <xdr:to>
      <xdr:col>11</xdr:col>
      <xdr:colOff>82550</xdr:colOff>
      <xdr:row>40</xdr:row>
      <xdr:rowOff>143328</xdr:rowOff>
    </xdr:to>
    <xdr:sp macro="" textlink="">
      <xdr:nvSpPr>
        <xdr:cNvPr id="81" name="フローチャート: 判断 80">
          <a:extLst>
            <a:ext uri="{FF2B5EF4-FFF2-40B4-BE49-F238E27FC236}">
              <a16:creationId xmlns:a16="http://schemas.microsoft.com/office/drawing/2014/main" id="{00000000-0008-0000-0300-000051000000}"/>
            </a:ext>
          </a:extLst>
        </xdr:cNvPr>
        <xdr:cNvSpPr/>
      </xdr:nvSpPr>
      <xdr:spPr>
        <a:xfrm>
          <a:off x="2286000" y="6899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38</xdr:row>
      <xdr:rowOff>153505</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1955800" y="6668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41728</xdr:rowOff>
    </xdr:from>
    <xdr:to>
      <xdr:col>7</xdr:col>
      <xdr:colOff>31750</xdr:colOff>
      <xdr:row>40</xdr:row>
      <xdr:rowOff>143328</xdr:rowOff>
    </xdr:to>
    <xdr:sp macro="" textlink="">
      <xdr:nvSpPr>
        <xdr:cNvPr id="83" name="フローチャート: 判断 82">
          <a:extLst>
            <a:ext uri="{FF2B5EF4-FFF2-40B4-BE49-F238E27FC236}">
              <a16:creationId xmlns:a16="http://schemas.microsoft.com/office/drawing/2014/main" id="{00000000-0008-0000-0300-000053000000}"/>
            </a:ext>
          </a:extLst>
        </xdr:cNvPr>
        <xdr:cNvSpPr/>
      </xdr:nvSpPr>
      <xdr:spPr>
        <a:xfrm>
          <a:off x="1397000" y="6899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38</xdr:row>
      <xdr:rowOff>153505</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1066800" y="6668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8" name="テキスト ボックス 87">
          <a:extLst>
            <a:ext uri="{FF2B5EF4-FFF2-40B4-BE49-F238E27FC236}">
              <a16:creationId xmlns:a16="http://schemas.microsoft.com/office/drawing/2014/main" id="{00000000-0008-0000-0300-000058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9" name="テキスト ボックス 88">
          <a:extLst>
            <a:ext uri="{FF2B5EF4-FFF2-40B4-BE49-F238E27FC236}">
              <a16:creationId xmlns:a16="http://schemas.microsoft.com/office/drawing/2014/main" id="{00000000-0008-0000-0300-000059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77107</xdr:rowOff>
    </xdr:from>
    <xdr:to>
      <xdr:col>23</xdr:col>
      <xdr:colOff>184150</xdr:colOff>
      <xdr:row>42</xdr:row>
      <xdr:rowOff>7257</xdr:rowOff>
    </xdr:to>
    <xdr:sp macro="" textlink="">
      <xdr:nvSpPr>
        <xdr:cNvPr id="90" name="楕円 89">
          <a:extLst>
            <a:ext uri="{FF2B5EF4-FFF2-40B4-BE49-F238E27FC236}">
              <a16:creationId xmlns:a16="http://schemas.microsoft.com/office/drawing/2014/main" id="{00000000-0008-0000-0300-00005A000000}"/>
            </a:ext>
          </a:extLst>
        </xdr:cNvPr>
        <xdr:cNvSpPr/>
      </xdr:nvSpPr>
      <xdr:spPr>
        <a:xfrm>
          <a:off x="4902200" y="7106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40</xdr:row>
      <xdr:rowOff>93634</xdr:rowOff>
    </xdr:from>
    <xdr:ext cx="762000" cy="259045"/>
    <xdr:sp macro="" textlink="">
      <xdr:nvSpPr>
        <xdr:cNvPr id="91" name="財政力該当値テキスト">
          <a:extLst>
            <a:ext uri="{FF2B5EF4-FFF2-40B4-BE49-F238E27FC236}">
              <a16:creationId xmlns:a16="http://schemas.microsoft.com/office/drawing/2014/main" id="{00000000-0008-0000-0300-00005B000000}"/>
            </a:ext>
          </a:extLst>
        </xdr:cNvPr>
        <xdr:cNvSpPr txBox="1"/>
      </xdr:nvSpPr>
      <xdr:spPr>
        <a:xfrm>
          <a:off x="5041900" y="695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41</xdr:row>
      <xdr:rowOff>42635</xdr:rowOff>
    </xdr:from>
    <xdr:to>
      <xdr:col>19</xdr:col>
      <xdr:colOff>184150</xdr:colOff>
      <xdr:row>41</xdr:row>
      <xdr:rowOff>144235</xdr:rowOff>
    </xdr:to>
    <xdr:sp macro="" textlink="">
      <xdr:nvSpPr>
        <xdr:cNvPr id="92" name="楕円 91">
          <a:extLst>
            <a:ext uri="{FF2B5EF4-FFF2-40B4-BE49-F238E27FC236}">
              <a16:creationId xmlns:a16="http://schemas.microsoft.com/office/drawing/2014/main" id="{00000000-0008-0000-0300-00005C000000}"/>
            </a:ext>
          </a:extLst>
        </xdr:cNvPr>
        <xdr:cNvSpPr/>
      </xdr:nvSpPr>
      <xdr:spPr>
        <a:xfrm>
          <a:off x="4064000" y="7072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129012</xdr:rowOff>
    </xdr:from>
    <xdr:ext cx="736600" cy="259045"/>
    <xdr:sp macro="" textlink="">
      <xdr:nvSpPr>
        <xdr:cNvPr id="93" name="テキスト ボックス 92">
          <a:extLst>
            <a:ext uri="{FF2B5EF4-FFF2-40B4-BE49-F238E27FC236}">
              <a16:creationId xmlns:a16="http://schemas.microsoft.com/office/drawing/2014/main" id="{00000000-0008-0000-0300-00005D000000}"/>
            </a:ext>
          </a:extLst>
        </xdr:cNvPr>
        <xdr:cNvSpPr txBox="1"/>
      </xdr:nvSpPr>
      <xdr:spPr>
        <a:xfrm>
          <a:off x="3733800" y="71584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41</xdr:row>
      <xdr:rowOff>42635</xdr:rowOff>
    </xdr:from>
    <xdr:to>
      <xdr:col>15</xdr:col>
      <xdr:colOff>133350</xdr:colOff>
      <xdr:row>41</xdr:row>
      <xdr:rowOff>144235</xdr:rowOff>
    </xdr:to>
    <xdr:sp macro="" textlink="">
      <xdr:nvSpPr>
        <xdr:cNvPr id="94" name="楕円 93">
          <a:extLst>
            <a:ext uri="{FF2B5EF4-FFF2-40B4-BE49-F238E27FC236}">
              <a16:creationId xmlns:a16="http://schemas.microsoft.com/office/drawing/2014/main" id="{00000000-0008-0000-0300-00005E000000}"/>
            </a:ext>
          </a:extLst>
        </xdr:cNvPr>
        <xdr:cNvSpPr/>
      </xdr:nvSpPr>
      <xdr:spPr>
        <a:xfrm>
          <a:off x="3175000" y="7072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129012</xdr:rowOff>
    </xdr:from>
    <xdr:ext cx="762000" cy="259045"/>
    <xdr:sp macro="" textlink="">
      <xdr:nvSpPr>
        <xdr:cNvPr id="95" name="テキスト ボックス 94">
          <a:extLst>
            <a:ext uri="{FF2B5EF4-FFF2-40B4-BE49-F238E27FC236}">
              <a16:creationId xmlns:a16="http://schemas.microsoft.com/office/drawing/2014/main" id="{00000000-0008-0000-0300-00005F000000}"/>
            </a:ext>
          </a:extLst>
        </xdr:cNvPr>
        <xdr:cNvSpPr txBox="1"/>
      </xdr:nvSpPr>
      <xdr:spPr>
        <a:xfrm>
          <a:off x="2844800" y="7158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41</xdr:row>
      <xdr:rowOff>77107</xdr:rowOff>
    </xdr:from>
    <xdr:to>
      <xdr:col>11</xdr:col>
      <xdr:colOff>82550</xdr:colOff>
      <xdr:row>42</xdr:row>
      <xdr:rowOff>7257</xdr:rowOff>
    </xdr:to>
    <xdr:sp macro="" textlink="">
      <xdr:nvSpPr>
        <xdr:cNvPr id="96" name="楕円 95">
          <a:extLst>
            <a:ext uri="{FF2B5EF4-FFF2-40B4-BE49-F238E27FC236}">
              <a16:creationId xmlns:a16="http://schemas.microsoft.com/office/drawing/2014/main" id="{00000000-0008-0000-0300-000060000000}"/>
            </a:ext>
          </a:extLst>
        </xdr:cNvPr>
        <xdr:cNvSpPr/>
      </xdr:nvSpPr>
      <xdr:spPr>
        <a:xfrm>
          <a:off x="2286000" y="7106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163484</xdr:rowOff>
    </xdr:from>
    <xdr:ext cx="762000" cy="259045"/>
    <xdr:sp macro="" textlink="">
      <xdr:nvSpPr>
        <xdr:cNvPr id="97" name="テキスト ボックス 96">
          <a:extLst>
            <a:ext uri="{FF2B5EF4-FFF2-40B4-BE49-F238E27FC236}">
              <a16:creationId xmlns:a16="http://schemas.microsoft.com/office/drawing/2014/main" id="{00000000-0008-0000-0300-000061000000}"/>
            </a:ext>
          </a:extLst>
        </xdr:cNvPr>
        <xdr:cNvSpPr txBox="1"/>
      </xdr:nvSpPr>
      <xdr:spPr>
        <a:xfrm>
          <a:off x="1955800" y="7192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77107</xdr:rowOff>
    </xdr:from>
    <xdr:to>
      <xdr:col>7</xdr:col>
      <xdr:colOff>31750</xdr:colOff>
      <xdr:row>42</xdr:row>
      <xdr:rowOff>7257</xdr:rowOff>
    </xdr:to>
    <xdr:sp macro="" textlink="">
      <xdr:nvSpPr>
        <xdr:cNvPr id="98" name="楕円 97">
          <a:extLst>
            <a:ext uri="{FF2B5EF4-FFF2-40B4-BE49-F238E27FC236}">
              <a16:creationId xmlns:a16="http://schemas.microsoft.com/office/drawing/2014/main" id="{00000000-0008-0000-0300-000062000000}"/>
            </a:ext>
          </a:extLst>
        </xdr:cNvPr>
        <xdr:cNvSpPr/>
      </xdr:nvSpPr>
      <xdr:spPr>
        <a:xfrm>
          <a:off x="1397000" y="7106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163484</xdr:rowOff>
    </xdr:from>
    <xdr:ext cx="762000" cy="259045"/>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1066800" y="7192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100" name="正方形/長方形 99">
          <a:extLst>
            <a:ext uri="{FF2B5EF4-FFF2-40B4-BE49-F238E27FC236}">
              <a16:creationId xmlns:a16="http://schemas.microsoft.com/office/drawing/2014/main" id="{00000000-0008-0000-0300-000064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1" name="テキスト ボックス 100">
          <a:extLst>
            <a:ext uri="{FF2B5EF4-FFF2-40B4-BE49-F238E27FC236}">
              <a16:creationId xmlns:a16="http://schemas.microsoft.com/office/drawing/2014/main" id="{00000000-0008-0000-0300-000065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2" name="テキスト ボックス 101">
          <a:extLst>
            <a:ext uri="{FF2B5EF4-FFF2-40B4-BE49-F238E27FC236}">
              <a16:creationId xmlns:a16="http://schemas.microsoft.com/office/drawing/2014/main" id="{00000000-0008-0000-0300-000066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[90.8%]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10" name="正方形/長方形 109">
          <a:extLst>
            <a:ext uri="{FF2B5EF4-FFF2-40B4-BE49-F238E27FC236}">
              <a16:creationId xmlns:a16="http://schemas.microsoft.com/office/drawing/2014/main" id="{00000000-0008-0000-0300-00006E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1" name="正方形/長方形 110">
          <a:extLst>
            <a:ext uri="{FF2B5EF4-FFF2-40B4-BE49-F238E27FC236}">
              <a16:creationId xmlns:a16="http://schemas.microsoft.com/office/drawing/2014/main" id="{00000000-0008-0000-0300-00006F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合併に伴う職員数及び公債費の増加により、類似団体平均を上回っている。</a:t>
          </a:r>
        </a:p>
        <a:p>
          <a:r>
            <a:rPr kumimoji="1" lang="ja-JP" altLang="en-US" sz="1300">
              <a:latin typeface="ＭＳ Ｐゴシック" panose="020B0600070205080204" pitchFamily="50" charset="-128"/>
              <a:ea typeface="ＭＳ Ｐゴシック" panose="020B0600070205080204" pitchFamily="50" charset="-128"/>
            </a:rPr>
            <a:t>職員給与独自抑制措置（平成</a:t>
          </a:r>
          <a:r>
            <a:rPr kumimoji="1" lang="en-US" altLang="ja-JP" sz="1300">
              <a:latin typeface="ＭＳ Ｐゴシック" panose="020B0600070205080204" pitchFamily="50" charset="-128"/>
              <a:ea typeface="ＭＳ Ｐゴシック" panose="020B0600070205080204" pitchFamily="50" charset="-128"/>
            </a:rPr>
            <a:t>21</a:t>
          </a:r>
          <a:r>
            <a:rPr kumimoji="1" lang="ja-JP" altLang="en-US" sz="1300">
              <a:latin typeface="ＭＳ Ｐゴシック" panose="020B0600070205080204" pitchFamily="50" charset="-128"/>
              <a:ea typeface="ＭＳ Ｐゴシック" panose="020B0600070205080204" pitchFamily="50" charset="-128"/>
            </a:rPr>
            <a:t>年度から平成</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年度まで</a:t>
          </a:r>
          <a:r>
            <a:rPr kumimoji="1" lang="en-US" altLang="ja-JP" sz="1300">
              <a:latin typeface="ＭＳ Ｐゴシック" panose="020B0600070205080204" pitchFamily="50" charset="-128"/>
              <a:ea typeface="ＭＳ Ｐゴシック" panose="020B0600070205080204" pitchFamily="50" charset="-128"/>
            </a:rPr>
            <a:t>10</a:t>
          </a:r>
          <a:r>
            <a:rPr kumimoji="1" lang="ja-JP" altLang="en-US" sz="1300">
              <a:latin typeface="ＭＳ Ｐゴシック" panose="020B0600070205080204" pitchFamily="50" charset="-128"/>
              <a:ea typeface="ＭＳ Ｐゴシック" panose="020B0600070205080204" pitchFamily="50" charset="-128"/>
            </a:rPr>
            <a:t>％削減）により、一時的に改善傾向が見られたものの、普通交付税の減少に伴い経常一般財源が減少したことが、経常収支比率上昇の要因となっている。</a:t>
          </a:r>
        </a:p>
        <a:p>
          <a:r>
            <a:rPr kumimoji="1" lang="ja-JP" altLang="en-US" sz="1300">
              <a:latin typeface="ＭＳ Ｐゴシック" panose="020B0600070205080204" pitchFamily="50" charset="-128"/>
              <a:ea typeface="ＭＳ Ｐゴシック" panose="020B0600070205080204" pitchFamily="50" charset="-128"/>
            </a:rPr>
            <a:t>今後も合併効果によるスリム化、投資的経費の抑制、徹底した経常経費の削減、自主財源確保対策に努めることにより数値低下を目標とする。</a:t>
          </a:r>
        </a:p>
      </xdr:txBody>
    </xdr:sp>
    <xdr:clientData/>
  </xdr:twoCellAnchor>
  <xdr:oneCellAnchor>
    <xdr:from>
      <xdr:col>3</xdr:col>
      <xdr:colOff>95250</xdr:colOff>
      <xdr:row>54</xdr:row>
      <xdr:rowOff>139700</xdr:rowOff>
    </xdr:from>
    <xdr:ext cx="298543" cy="225703"/>
    <xdr:sp macro="" textlink="">
      <xdr:nvSpPr>
        <xdr:cNvPr id="113" name="テキスト ボックス 112">
          <a:extLst>
            <a:ext uri="{FF2B5EF4-FFF2-40B4-BE49-F238E27FC236}">
              <a16:creationId xmlns:a16="http://schemas.microsoft.com/office/drawing/2014/main" id="{00000000-0008-0000-0300-000071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4" name="直線コネクタ 113">
          <a:extLst>
            <a:ext uri="{FF2B5EF4-FFF2-40B4-BE49-F238E27FC236}">
              <a16:creationId xmlns:a16="http://schemas.microsoft.com/office/drawing/2014/main" id="{00000000-0008-0000-0300-000072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5" name="テキスト ボックス 114">
          <a:extLst>
            <a:ext uri="{FF2B5EF4-FFF2-40B4-BE49-F238E27FC236}">
              <a16:creationId xmlns:a16="http://schemas.microsoft.com/office/drawing/2014/main" id="{00000000-0008-0000-0300-000073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6" name="直線コネクタ 115">
          <a:extLst>
            <a:ext uri="{FF2B5EF4-FFF2-40B4-BE49-F238E27FC236}">
              <a16:creationId xmlns:a16="http://schemas.microsoft.com/office/drawing/2014/main" id="{00000000-0008-0000-0300-000074000000}"/>
            </a:ext>
          </a:extLst>
        </xdr:cNvPr>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7" name="テキスト ボックス 116">
          <a:extLst>
            <a:ext uri="{FF2B5EF4-FFF2-40B4-BE49-F238E27FC236}">
              <a16:creationId xmlns:a16="http://schemas.microsoft.com/office/drawing/2014/main" id="{00000000-0008-0000-0300-000075000000}"/>
            </a:ext>
          </a:extLst>
        </xdr:cNvPr>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8" name="直線コネクタ 117">
          <a:extLst>
            <a:ext uri="{FF2B5EF4-FFF2-40B4-BE49-F238E27FC236}">
              <a16:creationId xmlns:a16="http://schemas.microsoft.com/office/drawing/2014/main" id="{00000000-0008-0000-0300-000076000000}"/>
            </a:ext>
          </a:extLst>
        </xdr:cNvPr>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9" name="テキスト ボックス 118">
          <a:extLst>
            <a:ext uri="{FF2B5EF4-FFF2-40B4-BE49-F238E27FC236}">
              <a16:creationId xmlns:a16="http://schemas.microsoft.com/office/drawing/2014/main" id="{00000000-0008-0000-0300-000077000000}"/>
            </a:ext>
          </a:extLst>
        </xdr:cNvPr>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20" name="直線コネクタ 119">
          <a:extLst>
            <a:ext uri="{FF2B5EF4-FFF2-40B4-BE49-F238E27FC236}">
              <a16:creationId xmlns:a16="http://schemas.microsoft.com/office/drawing/2014/main" id="{00000000-0008-0000-0300-000078000000}"/>
            </a:ext>
          </a:extLst>
        </xdr:cNvPr>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21" name="テキスト ボックス 120">
          <a:extLst>
            <a:ext uri="{FF2B5EF4-FFF2-40B4-BE49-F238E27FC236}">
              <a16:creationId xmlns:a16="http://schemas.microsoft.com/office/drawing/2014/main" id="{00000000-0008-0000-0300-000079000000}"/>
            </a:ext>
          </a:extLst>
        </xdr:cNvPr>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22" name="直線コネクタ 121">
          <a:extLst>
            <a:ext uri="{FF2B5EF4-FFF2-40B4-BE49-F238E27FC236}">
              <a16:creationId xmlns:a16="http://schemas.microsoft.com/office/drawing/2014/main" id="{00000000-0008-0000-0300-00007A000000}"/>
            </a:ext>
          </a:extLst>
        </xdr:cNvPr>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3" name="テキスト ボックス 122">
          <a:extLst>
            <a:ext uri="{FF2B5EF4-FFF2-40B4-BE49-F238E27FC236}">
              <a16:creationId xmlns:a16="http://schemas.microsoft.com/office/drawing/2014/main" id="{00000000-0008-0000-0300-00007B000000}"/>
            </a:ext>
          </a:extLst>
        </xdr:cNvPr>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4" name="直線コネクタ 123">
          <a:extLst>
            <a:ext uri="{FF2B5EF4-FFF2-40B4-BE49-F238E27FC236}">
              <a16:creationId xmlns:a16="http://schemas.microsoft.com/office/drawing/2014/main" id="{00000000-0008-0000-0300-00007C000000}"/>
            </a:ext>
          </a:extLst>
        </xdr:cNvPr>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5" name="テキスト ボックス 124">
          <a:extLst>
            <a:ext uri="{FF2B5EF4-FFF2-40B4-BE49-F238E27FC236}">
              <a16:creationId xmlns:a16="http://schemas.microsoft.com/office/drawing/2014/main" id="{00000000-0008-0000-0300-00007D000000}"/>
            </a:ext>
          </a:extLst>
        </xdr:cNvPr>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6" name="直線コネクタ 125">
          <a:extLst>
            <a:ext uri="{FF2B5EF4-FFF2-40B4-BE49-F238E27FC236}">
              <a16:creationId xmlns:a16="http://schemas.microsoft.com/office/drawing/2014/main" id="{00000000-0008-0000-0300-00007E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7" name="テキスト ボックス 126">
          <a:extLst>
            <a:ext uri="{FF2B5EF4-FFF2-40B4-BE49-F238E27FC236}">
              <a16:creationId xmlns:a16="http://schemas.microsoft.com/office/drawing/2014/main" id="{00000000-0008-0000-0300-00007F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8" name="財政構造の弾力性グラフ枠">
          <a:extLst>
            <a:ext uri="{FF2B5EF4-FFF2-40B4-BE49-F238E27FC236}">
              <a16:creationId xmlns:a16="http://schemas.microsoft.com/office/drawing/2014/main" id="{00000000-0008-0000-0300-000080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102870</xdr:rowOff>
    </xdr:from>
    <xdr:to>
      <xdr:col>23</xdr:col>
      <xdr:colOff>133350</xdr:colOff>
      <xdr:row>67</xdr:row>
      <xdr:rowOff>152400</xdr:rowOff>
    </xdr:to>
    <xdr:cxnSp macro="">
      <xdr:nvCxnSpPr>
        <xdr:cNvPr id="129" name="直線コネクタ 128">
          <a:extLst>
            <a:ext uri="{FF2B5EF4-FFF2-40B4-BE49-F238E27FC236}">
              <a16:creationId xmlns:a16="http://schemas.microsoft.com/office/drawing/2014/main" id="{00000000-0008-0000-0300-000081000000}"/>
            </a:ext>
          </a:extLst>
        </xdr:cNvPr>
        <xdr:cNvCxnSpPr/>
      </xdr:nvCxnSpPr>
      <xdr:spPr>
        <a:xfrm flipV="1">
          <a:off x="4953000" y="10046970"/>
          <a:ext cx="0" cy="15925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124477</xdr:rowOff>
    </xdr:from>
    <xdr:ext cx="762000" cy="259045"/>
    <xdr:sp macro="" textlink="">
      <xdr:nvSpPr>
        <xdr:cNvPr id="130" name="財政構造の弾力性最小値テキスト">
          <a:extLst>
            <a:ext uri="{FF2B5EF4-FFF2-40B4-BE49-F238E27FC236}">
              <a16:creationId xmlns:a16="http://schemas.microsoft.com/office/drawing/2014/main" id="{00000000-0008-0000-0300-000082000000}"/>
            </a:ext>
          </a:extLst>
        </xdr:cNvPr>
        <xdr:cNvSpPr txBox="1"/>
      </xdr:nvSpPr>
      <xdr:spPr>
        <a:xfrm>
          <a:off x="5041900" y="11611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152400</xdr:rowOff>
    </xdr:from>
    <xdr:to>
      <xdr:col>24</xdr:col>
      <xdr:colOff>12700</xdr:colOff>
      <xdr:row>67</xdr:row>
      <xdr:rowOff>152400</xdr:rowOff>
    </xdr:to>
    <xdr:cxnSp macro="">
      <xdr:nvCxnSpPr>
        <xdr:cNvPr id="131" name="直線コネクタ 130">
          <a:extLst>
            <a:ext uri="{FF2B5EF4-FFF2-40B4-BE49-F238E27FC236}">
              <a16:creationId xmlns:a16="http://schemas.microsoft.com/office/drawing/2014/main" id="{00000000-0008-0000-0300-000083000000}"/>
            </a:ext>
          </a:extLst>
        </xdr:cNvPr>
        <xdr:cNvCxnSpPr/>
      </xdr:nvCxnSpPr>
      <xdr:spPr>
        <a:xfrm>
          <a:off x="4864100" y="11639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17797</xdr:rowOff>
    </xdr:from>
    <xdr:ext cx="762000" cy="259045"/>
    <xdr:sp macro="" textlink="">
      <xdr:nvSpPr>
        <xdr:cNvPr id="132" name="財政構造の弾力性最大値テキスト">
          <a:extLst>
            <a:ext uri="{FF2B5EF4-FFF2-40B4-BE49-F238E27FC236}">
              <a16:creationId xmlns:a16="http://schemas.microsoft.com/office/drawing/2014/main" id="{00000000-0008-0000-0300-000084000000}"/>
            </a:ext>
          </a:extLst>
        </xdr:cNvPr>
        <xdr:cNvSpPr txBox="1"/>
      </xdr:nvSpPr>
      <xdr:spPr>
        <a:xfrm>
          <a:off x="5041900" y="9790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102870</xdr:rowOff>
    </xdr:from>
    <xdr:to>
      <xdr:col>24</xdr:col>
      <xdr:colOff>12700</xdr:colOff>
      <xdr:row>58</xdr:row>
      <xdr:rowOff>102870</xdr:rowOff>
    </xdr:to>
    <xdr:cxnSp macro="">
      <xdr:nvCxnSpPr>
        <xdr:cNvPr id="133" name="直線コネクタ 132">
          <a:extLst>
            <a:ext uri="{FF2B5EF4-FFF2-40B4-BE49-F238E27FC236}">
              <a16:creationId xmlns:a16="http://schemas.microsoft.com/office/drawing/2014/main" id="{00000000-0008-0000-0300-000085000000}"/>
            </a:ext>
          </a:extLst>
        </xdr:cNvPr>
        <xdr:cNvCxnSpPr/>
      </xdr:nvCxnSpPr>
      <xdr:spPr>
        <a:xfrm>
          <a:off x="4864100" y="100469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65</xdr:row>
      <xdr:rowOff>117263</xdr:rowOff>
    </xdr:from>
    <xdr:to>
      <xdr:col>23</xdr:col>
      <xdr:colOff>133350</xdr:colOff>
      <xdr:row>66</xdr:row>
      <xdr:rowOff>154940</xdr:rowOff>
    </xdr:to>
    <xdr:cxnSp macro="">
      <xdr:nvCxnSpPr>
        <xdr:cNvPr id="134" name="直線コネクタ 133">
          <a:extLst>
            <a:ext uri="{FF2B5EF4-FFF2-40B4-BE49-F238E27FC236}">
              <a16:creationId xmlns:a16="http://schemas.microsoft.com/office/drawing/2014/main" id="{00000000-0008-0000-0300-000086000000}"/>
            </a:ext>
          </a:extLst>
        </xdr:cNvPr>
        <xdr:cNvCxnSpPr/>
      </xdr:nvCxnSpPr>
      <xdr:spPr>
        <a:xfrm flipV="1">
          <a:off x="4114800" y="11261513"/>
          <a:ext cx="838200" cy="2091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171044</xdr:rowOff>
    </xdr:from>
    <xdr:ext cx="762000" cy="259045"/>
    <xdr:sp macro="" textlink="">
      <xdr:nvSpPr>
        <xdr:cNvPr id="135" name="財政構造の弾力性平均値テキスト">
          <a:extLst>
            <a:ext uri="{FF2B5EF4-FFF2-40B4-BE49-F238E27FC236}">
              <a16:creationId xmlns:a16="http://schemas.microsoft.com/office/drawing/2014/main" id="{00000000-0008-0000-0300-000087000000}"/>
            </a:ext>
          </a:extLst>
        </xdr:cNvPr>
        <xdr:cNvSpPr txBox="1"/>
      </xdr:nvSpPr>
      <xdr:spPr>
        <a:xfrm>
          <a:off x="5041900" y="1062949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154517</xdr:rowOff>
    </xdr:from>
    <xdr:to>
      <xdr:col>23</xdr:col>
      <xdr:colOff>184150</xdr:colOff>
      <xdr:row>63</xdr:row>
      <xdr:rowOff>84667</xdr:rowOff>
    </xdr:to>
    <xdr:sp macro="" textlink="">
      <xdr:nvSpPr>
        <xdr:cNvPr id="136" name="フローチャート: 判断 135">
          <a:extLst>
            <a:ext uri="{FF2B5EF4-FFF2-40B4-BE49-F238E27FC236}">
              <a16:creationId xmlns:a16="http://schemas.microsoft.com/office/drawing/2014/main" id="{00000000-0008-0000-0300-000088000000}"/>
            </a:ext>
          </a:extLst>
        </xdr:cNvPr>
        <xdr:cNvSpPr/>
      </xdr:nvSpPr>
      <xdr:spPr>
        <a:xfrm>
          <a:off x="4902200" y="10784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66</xdr:row>
      <xdr:rowOff>26246</xdr:rowOff>
    </xdr:from>
    <xdr:to>
      <xdr:col>19</xdr:col>
      <xdr:colOff>133350</xdr:colOff>
      <xdr:row>66</xdr:row>
      <xdr:rowOff>154940</xdr:rowOff>
    </xdr:to>
    <xdr:cxnSp macro="">
      <xdr:nvCxnSpPr>
        <xdr:cNvPr id="137" name="直線コネクタ 136">
          <a:extLst>
            <a:ext uri="{FF2B5EF4-FFF2-40B4-BE49-F238E27FC236}">
              <a16:creationId xmlns:a16="http://schemas.microsoft.com/office/drawing/2014/main" id="{00000000-0008-0000-0300-000089000000}"/>
            </a:ext>
          </a:extLst>
        </xdr:cNvPr>
        <xdr:cNvCxnSpPr/>
      </xdr:nvCxnSpPr>
      <xdr:spPr>
        <a:xfrm>
          <a:off x="3225800" y="11341946"/>
          <a:ext cx="889000" cy="1286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64</xdr:row>
      <xdr:rowOff>125306</xdr:rowOff>
    </xdr:from>
    <xdr:to>
      <xdr:col>19</xdr:col>
      <xdr:colOff>184150</xdr:colOff>
      <xdr:row>65</xdr:row>
      <xdr:rowOff>55456</xdr:rowOff>
    </xdr:to>
    <xdr:sp macro="" textlink="">
      <xdr:nvSpPr>
        <xdr:cNvPr id="138" name="フローチャート: 判断 137">
          <a:extLst>
            <a:ext uri="{FF2B5EF4-FFF2-40B4-BE49-F238E27FC236}">
              <a16:creationId xmlns:a16="http://schemas.microsoft.com/office/drawing/2014/main" id="{00000000-0008-0000-0300-00008A000000}"/>
            </a:ext>
          </a:extLst>
        </xdr:cNvPr>
        <xdr:cNvSpPr/>
      </xdr:nvSpPr>
      <xdr:spPr>
        <a:xfrm>
          <a:off x="4064000" y="110981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65633</xdr:rowOff>
    </xdr:from>
    <xdr:ext cx="736600" cy="259045"/>
    <xdr:sp macro="" textlink="">
      <xdr:nvSpPr>
        <xdr:cNvPr id="139" name="テキスト ボックス 138">
          <a:extLst>
            <a:ext uri="{FF2B5EF4-FFF2-40B4-BE49-F238E27FC236}">
              <a16:creationId xmlns:a16="http://schemas.microsoft.com/office/drawing/2014/main" id="{00000000-0008-0000-0300-00008B000000}"/>
            </a:ext>
          </a:extLst>
        </xdr:cNvPr>
        <xdr:cNvSpPr txBox="1"/>
      </xdr:nvSpPr>
      <xdr:spPr>
        <a:xfrm>
          <a:off x="3733800" y="1086698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66</xdr:row>
      <xdr:rowOff>26246</xdr:rowOff>
    </xdr:from>
    <xdr:to>
      <xdr:col>15</xdr:col>
      <xdr:colOff>82550</xdr:colOff>
      <xdr:row>66</xdr:row>
      <xdr:rowOff>171027</xdr:rowOff>
    </xdr:to>
    <xdr:cxnSp macro="">
      <xdr:nvCxnSpPr>
        <xdr:cNvPr id="140" name="直線コネクタ 139">
          <a:extLst>
            <a:ext uri="{FF2B5EF4-FFF2-40B4-BE49-F238E27FC236}">
              <a16:creationId xmlns:a16="http://schemas.microsoft.com/office/drawing/2014/main" id="{00000000-0008-0000-0300-00008C000000}"/>
            </a:ext>
          </a:extLst>
        </xdr:cNvPr>
        <xdr:cNvCxnSpPr/>
      </xdr:nvCxnSpPr>
      <xdr:spPr>
        <a:xfrm flipV="1">
          <a:off x="2336800" y="11341946"/>
          <a:ext cx="889000" cy="1447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65</xdr:row>
      <xdr:rowOff>10160</xdr:rowOff>
    </xdr:from>
    <xdr:to>
      <xdr:col>15</xdr:col>
      <xdr:colOff>133350</xdr:colOff>
      <xdr:row>65</xdr:row>
      <xdr:rowOff>111760</xdr:rowOff>
    </xdr:to>
    <xdr:sp macro="" textlink="">
      <xdr:nvSpPr>
        <xdr:cNvPr id="141" name="フローチャート: 判断 140">
          <a:extLst>
            <a:ext uri="{FF2B5EF4-FFF2-40B4-BE49-F238E27FC236}">
              <a16:creationId xmlns:a16="http://schemas.microsoft.com/office/drawing/2014/main" id="{00000000-0008-0000-0300-00008D000000}"/>
            </a:ext>
          </a:extLst>
        </xdr:cNvPr>
        <xdr:cNvSpPr/>
      </xdr:nvSpPr>
      <xdr:spPr>
        <a:xfrm>
          <a:off x="3175000" y="11154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121937</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2844800" y="10923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66</xdr:row>
      <xdr:rowOff>171027</xdr:rowOff>
    </xdr:from>
    <xdr:to>
      <xdr:col>11</xdr:col>
      <xdr:colOff>31750</xdr:colOff>
      <xdr:row>67</xdr:row>
      <xdr:rowOff>128270</xdr:rowOff>
    </xdr:to>
    <xdr:cxnSp macro="">
      <xdr:nvCxnSpPr>
        <xdr:cNvPr id="143" name="直線コネクタ 142">
          <a:extLst>
            <a:ext uri="{FF2B5EF4-FFF2-40B4-BE49-F238E27FC236}">
              <a16:creationId xmlns:a16="http://schemas.microsoft.com/office/drawing/2014/main" id="{00000000-0008-0000-0300-00008F000000}"/>
            </a:ext>
          </a:extLst>
        </xdr:cNvPr>
        <xdr:cNvCxnSpPr/>
      </xdr:nvCxnSpPr>
      <xdr:spPr>
        <a:xfrm flipV="1">
          <a:off x="1447800" y="11486727"/>
          <a:ext cx="889000" cy="1286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65</xdr:row>
      <xdr:rowOff>18204</xdr:rowOff>
    </xdr:from>
    <xdr:to>
      <xdr:col>11</xdr:col>
      <xdr:colOff>82550</xdr:colOff>
      <xdr:row>65</xdr:row>
      <xdr:rowOff>119804</xdr:rowOff>
    </xdr:to>
    <xdr:sp macro="" textlink="">
      <xdr:nvSpPr>
        <xdr:cNvPr id="144" name="フローチャート: 判断 143">
          <a:extLst>
            <a:ext uri="{FF2B5EF4-FFF2-40B4-BE49-F238E27FC236}">
              <a16:creationId xmlns:a16="http://schemas.microsoft.com/office/drawing/2014/main" id="{00000000-0008-0000-0300-000090000000}"/>
            </a:ext>
          </a:extLst>
        </xdr:cNvPr>
        <xdr:cNvSpPr/>
      </xdr:nvSpPr>
      <xdr:spPr>
        <a:xfrm>
          <a:off x="2286000" y="11162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129981</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1955800" y="109313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149437</xdr:rowOff>
    </xdr:from>
    <xdr:to>
      <xdr:col>7</xdr:col>
      <xdr:colOff>31750</xdr:colOff>
      <xdr:row>65</xdr:row>
      <xdr:rowOff>79587</xdr:rowOff>
    </xdr:to>
    <xdr:sp macro="" textlink="">
      <xdr:nvSpPr>
        <xdr:cNvPr id="146" name="フローチャート: 判断 145">
          <a:extLst>
            <a:ext uri="{FF2B5EF4-FFF2-40B4-BE49-F238E27FC236}">
              <a16:creationId xmlns:a16="http://schemas.microsoft.com/office/drawing/2014/main" id="{00000000-0008-0000-0300-000092000000}"/>
            </a:ext>
          </a:extLst>
        </xdr:cNvPr>
        <xdr:cNvSpPr/>
      </xdr:nvSpPr>
      <xdr:spPr>
        <a:xfrm>
          <a:off x="1397000" y="111222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89764</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1066800" y="108911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id="{00000000-0008-0000-0300-000095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50" name="テキスト ボックス 149">
          <a:extLst>
            <a:ext uri="{FF2B5EF4-FFF2-40B4-BE49-F238E27FC236}">
              <a16:creationId xmlns:a16="http://schemas.microsoft.com/office/drawing/2014/main" id="{00000000-0008-0000-0300-000096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1" name="テキスト ボックス 150">
          <a:extLst>
            <a:ext uri="{FF2B5EF4-FFF2-40B4-BE49-F238E27FC236}">
              <a16:creationId xmlns:a16="http://schemas.microsoft.com/office/drawing/2014/main" id="{00000000-0008-0000-0300-000097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2" name="テキスト ボックス 151">
          <a:extLst>
            <a:ext uri="{FF2B5EF4-FFF2-40B4-BE49-F238E27FC236}">
              <a16:creationId xmlns:a16="http://schemas.microsoft.com/office/drawing/2014/main" id="{00000000-0008-0000-0300-000098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65</xdr:row>
      <xdr:rowOff>66463</xdr:rowOff>
    </xdr:from>
    <xdr:to>
      <xdr:col>23</xdr:col>
      <xdr:colOff>184150</xdr:colOff>
      <xdr:row>65</xdr:row>
      <xdr:rowOff>168063</xdr:rowOff>
    </xdr:to>
    <xdr:sp macro="" textlink="">
      <xdr:nvSpPr>
        <xdr:cNvPr id="153" name="楕円 152">
          <a:extLst>
            <a:ext uri="{FF2B5EF4-FFF2-40B4-BE49-F238E27FC236}">
              <a16:creationId xmlns:a16="http://schemas.microsoft.com/office/drawing/2014/main" id="{00000000-0008-0000-0300-000099000000}"/>
            </a:ext>
          </a:extLst>
        </xdr:cNvPr>
        <xdr:cNvSpPr/>
      </xdr:nvSpPr>
      <xdr:spPr>
        <a:xfrm>
          <a:off x="4902200" y="11210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65</xdr:row>
      <xdr:rowOff>38540</xdr:rowOff>
    </xdr:from>
    <xdr:ext cx="762000" cy="259045"/>
    <xdr:sp macro="" textlink="">
      <xdr:nvSpPr>
        <xdr:cNvPr id="154" name="財政構造の弾力性該当値テキスト">
          <a:extLst>
            <a:ext uri="{FF2B5EF4-FFF2-40B4-BE49-F238E27FC236}">
              <a16:creationId xmlns:a16="http://schemas.microsoft.com/office/drawing/2014/main" id="{00000000-0008-0000-0300-00009A000000}"/>
            </a:ext>
          </a:extLst>
        </xdr:cNvPr>
        <xdr:cNvSpPr txBox="1"/>
      </xdr:nvSpPr>
      <xdr:spPr>
        <a:xfrm>
          <a:off x="5041900" y="111827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66</xdr:row>
      <xdr:rowOff>104140</xdr:rowOff>
    </xdr:from>
    <xdr:to>
      <xdr:col>19</xdr:col>
      <xdr:colOff>184150</xdr:colOff>
      <xdr:row>67</xdr:row>
      <xdr:rowOff>34290</xdr:rowOff>
    </xdr:to>
    <xdr:sp macro="" textlink="">
      <xdr:nvSpPr>
        <xdr:cNvPr id="155" name="楕円 154">
          <a:extLst>
            <a:ext uri="{FF2B5EF4-FFF2-40B4-BE49-F238E27FC236}">
              <a16:creationId xmlns:a16="http://schemas.microsoft.com/office/drawing/2014/main" id="{00000000-0008-0000-0300-00009B000000}"/>
            </a:ext>
          </a:extLst>
        </xdr:cNvPr>
        <xdr:cNvSpPr/>
      </xdr:nvSpPr>
      <xdr:spPr>
        <a:xfrm>
          <a:off x="4064000" y="11419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67</xdr:row>
      <xdr:rowOff>19067</xdr:rowOff>
    </xdr:from>
    <xdr:ext cx="736600" cy="259045"/>
    <xdr:sp macro="" textlink="">
      <xdr:nvSpPr>
        <xdr:cNvPr id="156" name="テキスト ボックス 155">
          <a:extLst>
            <a:ext uri="{FF2B5EF4-FFF2-40B4-BE49-F238E27FC236}">
              <a16:creationId xmlns:a16="http://schemas.microsoft.com/office/drawing/2014/main" id="{00000000-0008-0000-0300-00009C000000}"/>
            </a:ext>
          </a:extLst>
        </xdr:cNvPr>
        <xdr:cNvSpPr txBox="1"/>
      </xdr:nvSpPr>
      <xdr:spPr>
        <a:xfrm>
          <a:off x="3733800" y="115062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65</xdr:row>
      <xdr:rowOff>146896</xdr:rowOff>
    </xdr:from>
    <xdr:to>
      <xdr:col>15</xdr:col>
      <xdr:colOff>133350</xdr:colOff>
      <xdr:row>66</xdr:row>
      <xdr:rowOff>77046</xdr:rowOff>
    </xdr:to>
    <xdr:sp macro="" textlink="">
      <xdr:nvSpPr>
        <xdr:cNvPr id="157" name="楕円 156">
          <a:extLst>
            <a:ext uri="{FF2B5EF4-FFF2-40B4-BE49-F238E27FC236}">
              <a16:creationId xmlns:a16="http://schemas.microsoft.com/office/drawing/2014/main" id="{00000000-0008-0000-0300-00009D000000}"/>
            </a:ext>
          </a:extLst>
        </xdr:cNvPr>
        <xdr:cNvSpPr/>
      </xdr:nvSpPr>
      <xdr:spPr>
        <a:xfrm>
          <a:off x="3175000" y="11291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66</xdr:row>
      <xdr:rowOff>61823</xdr:rowOff>
    </xdr:from>
    <xdr:ext cx="762000" cy="259045"/>
    <xdr:sp macro="" textlink="">
      <xdr:nvSpPr>
        <xdr:cNvPr id="158" name="テキスト ボックス 157">
          <a:extLst>
            <a:ext uri="{FF2B5EF4-FFF2-40B4-BE49-F238E27FC236}">
              <a16:creationId xmlns:a16="http://schemas.microsoft.com/office/drawing/2014/main" id="{00000000-0008-0000-0300-00009E000000}"/>
            </a:ext>
          </a:extLst>
        </xdr:cNvPr>
        <xdr:cNvSpPr txBox="1"/>
      </xdr:nvSpPr>
      <xdr:spPr>
        <a:xfrm>
          <a:off x="2844800" y="113775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66</xdr:row>
      <xdr:rowOff>120227</xdr:rowOff>
    </xdr:from>
    <xdr:to>
      <xdr:col>11</xdr:col>
      <xdr:colOff>82550</xdr:colOff>
      <xdr:row>67</xdr:row>
      <xdr:rowOff>50377</xdr:rowOff>
    </xdr:to>
    <xdr:sp macro="" textlink="">
      <xdr:nvSpPr>
        <xdr:cNvPr id="159" name="楕円 158">
          <a:extLst>
            <a:ext uri="{FF2B5EF4-FFF2-40B4-BE49-F238E27FC236}">
              <a16:creationId xmlns:a16="http://schemas.microsoft.com/office/drawing/2014/main" id="{00000000-0008-0000-0300-00009F000000}"/>
            </a:ext>
          </a:extLst>
        </xdr:cNvPr>
        <xdr:cNvSpPr/>
      </xdr:nvSpPr>
      <xdr:spPr>
        <a:xfrm>
          <a:off x="2286000" y="114359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67</xdr:row>
      <xdr:rowOff>35154</xdr:rowOff>
    </xdr:from>
    <xdr:ext cx="762000" cy="259045"/>
    <xdr:sp macro="" textlink="">
      <xdr:nvSpPr>
        <xdr:cNvPr id="160" name="テキスト ボックス 159">
          <a:extLst>
            <a:ext uri="{FF2B5EF4-FFF2-40B4-BE49-F238E27FC236}">
              <a16:creationId xmlns:a16="http://schemas.microsoft.com/office/drawing/2014/main" id="{00000000-0008-0000-0300-0000A0000000}"/>
            </a:ext>
          </a:extLst>
        </xdr:cNvPr>
        <xdr:cNvSpPr txBox="1"/>
      </xdr:nvSpPr>
      <xdr:spPr>
        <a:xfrm>
          <a:off x="1955800" y="115223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67</xdr:row>
      <xdr:rowOff>77470</xdr:rowOff>
    </xdr:from>
    <xdr:to>
      <xdr:col>7</xdr:col>
      <xdr:colOff>31750</xdr:colOff>
      <xdr:row>68</xdr:row>
      <xdr:rowOff>7620</xdr:rowOff>
    </xdr:to>
    <xdr:sp macro="" textlink="">
      <xdr:nvSpPr>
        <xdr:cNvPr id="161" name="楕円 160">
          <a:extLst>
            <a:ext uri="{FF2B5EF4-FFF2-40B4-BE49-F238E27FC236}">
              <a16:creationId xmlns:a16="http://schemas.microsoft.com/office/drawing/2014/main" id="{00000000-0008-0000-0300-0000A1000000}"/>
            </a:ext>
          </a:extLst>
        </xdr:cNvPr>
        <xdr:cNvSpPr/>
      </xdr:nvSpPr>
      <xdr:spPr>
        <a:xfrm>
          <a:off x="1397000" y="11564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67</xdr:row>
      <xdr:rowOff>163847</xdr:rowOff>
    </xdr:from>
    <xdr:ext cx="762000" cy="259045"/>
    <xdr:sp macro="" textlink="">
      <xdr:nvSpPr>
        <xdr:cNvPr id="162" name="テキスト ボックス 161">
          <a:extLst>
            <a:ext uri="{FF2B5EF4-FFF2-40B4-BE49-F238E27FC236}">
              <a16:creationId xmlns:a16="http://schemas.microsoft.com/office/drawing/2014/main" id="{00000000-0008-0000-0300-0000A2000000}"/>
            </a:ext>
          </a:extLst>
        </xdr:cNvPr>
        <xdr:cNvSpPr txBox="1"/>
      </xdr:nvSpPr>
      <xdr:spPr>
        <a:xfrm>
          <a:off x="1066800" y="11650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4" name="テキスト ボックス 163">
          <a:extLst>
            <a:ext uri="{FF2B5EF4-FFF2-40B4-BE49-F238E27FC236}">
              <a16:creationId xmlns:a16="http://schemas.microsoft.com/office/drawing/2014/main" id="{00000000-0008-0000-0300-0000A4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5" name="テキスト ボックス 164">
          <a:extLst>
            <a:ext uri="{FF2B5EF4-FFF2-40B4-BE49-F238E27FC236}">
              <a16:creationId xmlns:a16="http://schemas.microsoft.com/office/drawing/2014/main" id="{00000000-0008-0000-0300-0000A5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[388,249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155,088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1" name="正方形/長方形 170">
          <a:extLst>
            <a:ext uri="{FF2B5EF4-FFF2-40B4-BE49-F238E27FC236}">
              <a16:creationId xmlns:a16="http://schemas.microsoft.com/office/drawing/2014/main" id="{00000000-0008-0000-0300-0000AB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208,053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2" name="正方形/長方形 171">
          <a:extLst>
            <a:ext uri="{FF2B5EF4-FFF2-40B4-BE49-F238E27FC236}">
              <a16:creationId xmlns:a16="http://schemas.microsoft.com/office/drawing/2014/main" id="{00000000-0008-0000-0300-0000AC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3" name="正方形/長方形 172">
          <a:extLst>
            <a:ext uri="{FF2B5EF4-FFF2-40B4-BE49-F238E27FC236}">
              <a16:creationId xmlns:a16="http://schemas.microsoft.com/office/drawing/2014/main" id="{00000000-0008-0000-0300-0000AD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4" name="正方形/長方形 173">
          <a:extLst>
            <a:ext uri="{FF2B5EF4-FFF2-40B4-BE49-F238E27FC236}">
              <a16:creationId xmlns:a16="http://schemas.microsoft.com/office/drawing/2014/main" id="{00000000-0008-0000-0300-0000AE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類似団体平均に比べ高くなっているのは、主に人件費・物件費が要因となっている。人件費は、平成</a:t>
          </a:r>
          <a:r>
            <a:rPr kumimoji="1" lang="en-US" altLang="ja-JP" sz="1300">
              <a:latin typeface="ＭＳ Ｐゴシック" panose="020B0600070205080204" pitchFamily="50" charset="-128"/>
              <a:ea typeface="ＭＳ Ｐゴシック" panose="020B0600070205080204" pitchFamily="50" charset="-128"/>
            </a:rPr>
            <a:t>17</a:t>
          </a:r>
          <a:r>
            <a:rPr kumimoji="1" lang="ja-JP" altLang="en-US" sz="1300">
              <a:latin typeface="ＭＳ Ｐゴシック" panose="020B0600070205080204" pitchFamily="50" charset="-128"/>
              <a:ea typeface="ＭＳ Ｐゴシック" panose="020B0600070205080204" pitchFamily="50" charset="-128"/>
            </a:rPr>
            <a:t>年</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月</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日の合併に伴う職員数の増加や保育所施設への人員配置や消防本部・消防署の単独設置が大きな要因となっている。物件費は、ふるさと応援寄附金事業の経費増加によるものである。</a:t>
          </a:r>
        </a:p>
      </xdr:txBody>
    </xdr:sp>
    <xdr:clientData/>
  </xdr:twoCellAnchor>
  <xdr:oneCellAnchor>
    <xdr:from>
      <xdr:col>3</xdr:col>
      <xdr:colOff>95250</xdr:colOff>
      <xdr:row>77</xdr:row>
      <xdr:rowOff>6350</xdr:rowOff>
    </xdr:from>
    <xdr:ext cx="349839" cy="225703"/>
    <xdr:sp macro="" textlink="">
      <xdr:nvSpPr>
        <xdr:cNvPr id="176" name="テキスト ボックス 175">
          <a:extLst>
            <a:ext uri="{FF2B5EF4-FFF2-40B4-BE49-F238E27FC236}">
              <a16:creationId xmlns:a16="http://schemas.microsoft.com/office/drawing/2014/main" id="{00000000-0008-0000-0300-0000B0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7" name="直線コネクタ 176">
          <a:extLst>
            <a:ext uri="{FF2B5EF4-FFF2-40B4-BE49-F238E27FC236}">
              <a16:creationId xmlns:a16="http://schemas.microsoft.com/office/drawing/2014/main" id="{00000000-0008-0000-0300-0000B1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8" name="テキスト ボックス 177">
          <a:extLst>
            <a:ext uri="{FF2B5EF4-FFF2-40B4-BE49-F238E27FC236}">
              <a16:creationId xmlns:a16="http://schemas.microsoft.com/office/drawing/2014/main" id="{00000000-0008-0000-0300-0000B2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9" name="直線コネクタ 178">
          <a:extLst>
            <a:ext uri="{FF2B5EF4-FFF2-40B4-BE49-F238E27FC236}">
              <a16:creationId xmlns:a16="http://schemas.microsoft.com/office/drawing/2014/main" id="{00000000-0008-0000-0300-0000B3000000}"/>
            </a:ext>
          </a:extLst>
        </xdr:cNvPr>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80" name="テキスト ボックス 179">
          <a:extLst>
            <a:ext uri="{FF2B5EF4-FFF2-40B4-BE49-F238E27FC236}">
              <a16:creationId xmlns:a16="http://schemas.microsoft.com/office/drawing/2014/main" id="{00000000-0008-0000-0300-0000B4000000}"/>
            </a:ext>
          </a:extLst>
        </xdr:cNvPr>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81" name="直線コネクタ 180">
          <a:extLst>
            <a:ext uri="{FF2B5EF4-FFF2-40B4-BE49-F238E27FC236}">
              <a16:creationId xmlns:a16="http://schemas.microsoft.com/office/drawing/2014/main" id="{00000000-0008-0000-0300-0000B5000000}"/>
            </a:ext>
          </a:extLst>
        </xdr:cNvPr>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82" name="テキスト ボックス 181">
          <a:extLst>
            <a:ext uri="{FF2B5EF4-FFF2-40B4-BE49-F238E27FC236}">
              <a16:creationId xmlns:a16="http://schemas.microsoft.com/office/drawing/2014/main" id="{00000000-0008-0000-0300-0000B6000000}"/>
            </a:ext>
          </a:extLst>
        </xdr:cNvPr>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83" name="直線コネクタ 182">
          <a:extLst>
            <a:ext uri="{FF2B5EF4-FFF2-40B4-BE49-F238E27FC236}">
              <a16:creationId xmlns:a16="http://schemas.microsoft.com/office/drawing/2014/main" id="{00000000-0008-0000-0300-0000B7000000}"/>
            </a:ext>
          </a:extLst>
        </xdr:cNvPr>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4" name="テキスト ボックス 183">
          <a:extLst>
            <a:ext uri="{FF2B5EF4-FFF2-40B4-BE49-F238E27FC236}">
              <a16:creationId xmlns:a16="http://schemas.microsoft.com/office/drawing/2014/main" id="{00000000-0008-0000-0300-0000B8000000}"/>
            </a:ext>
          </a:extLst>
        </xdr:cNvPr>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5" name="直線コネクタ 184">
          <a:extLst>
            <a:ext uri="{FF2B5EF4-FFF2-40B4-BE49-F238E27FC236}">
              <a16:creationId xmlns:a16="http://schemas.microsoft.com/office/drawing/2014/main" id="{00000000-0008-0000-0300-0000B9000000}"/>
            </a:ext>
          </a:extLst>
        </xdr:cNvPr>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6" name="テキスト ボックス 185">
          <a:extLst>
            <a:ext uri="{FF2B5EF4-FFF2-40B4-BE49-F238E27FC236}">
              <a16:creationId xmlns:a16="http://schemas.microsoft.com/office/drawing/2014/main" id="{00000000-0008-0000-0300-0000BA000000}"/>
            </a:ext>
          </a:extLst>
        </xdr:cNvPr>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7" name="直線コネクタ 186">
          <a:extLst>
            <a:ext uri="{FF2B5EF4-FFF2-40B4-BE49-F238E27FC236}">
              <a16:creationId xmlns:a16="http://schemas.microsoft.com/office/drawing/2014/main" id="{00000000-0008-0000-0300-0000BB000000}"/>
            </a:ext>
          </a:extLst>
        </xdr:cNvPr>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8" name="テキスト ボックス 187">
          <a:extLst>
            <a:ext uri="{FF2B5EF4-FFF2-40B4-BE49-F238E27FC236}">
              <a16:creationId xmlns:a16="http://schemas.microsoft.com/office/drawing/2014/main" id="{00000000-0008-0000-0300-0000BC000000}"/>
            </a:ext>
          </a:extLst>
        </xdr:cNvPr>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9" name="直線コネクタ 188">
          <a:extLst>
            <a:ext uri="{FF2B5EF4-FFF2-40B4-BE49-F238E27FC236}">
              <a16:creationId xmlns:a16="http://schemas.microsoft.com/office/drawing/2014/main" id="{00000000-0008-0000-0300-0000BD000000}"/>
            </a:ext>
          </a:extLst>
        </xdr:cNvPr>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90" name="テキスト ボックス 189">
          <a:extLst>
            <a:ext uri="{FF2B5EF4-FFF2-40B4-BE49-F238E27FC236}">
              <a16:creationId xmlns:a16="http://schemas.microsoft.com/office/drawing/2014/main" id="{00000000-0008-0000-0300-0000BE000000}"/>
            </a:ext>
          </a:extLst>
        </xdr:cNvPr>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91" name="直線コネクタ 190">
          <a:extLst>
            <a:ext uri="{FF2B5EF4-FFF2-40B4-BE49-F238E27FC236}">
              <a16:creationId xmlns:a16="http://schemas.microsoft.com/office/drawing/2014/main" id="{00000000-0008-0000-0300-0000BF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92" name="テキスト ボックス 191">
          <a:extLst>
            <a:ext uri="{FF2B5EF4-FFF2-40B4-BE49-F238E27FC236}">
              <a16:creationId xmlns:a16="http://schemas.microsoft.com/office/drawing/2014/main" id="{00000000-0008-0000-0300-0000C0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3" name="人件費・物件費等の状況グラフ枠">
          <a:extLst>
            <a:ext uri="{FF2B5EF4-FFF2-40B4-BE49-F238E27FC236}">
              <a16:creationId xmlns:a16="http://schemas.microsoft.com/office/drawing/2014/main" id="{00000000-0008-0000-0300-0000C1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6736</xdr:rowOff>
    </xdr:from>
    <xdr:to>
      <xdr:col>23</xdr:col>
      <xdr:colOff>133350</xdr:colOff>
      <xdr:row>87</xdr:row>
      <xdr:rowOff>72938</xdr:rowOff>
    </xdr:to>
    <xdr:cxnSp macro="">
      <xdr:nvCxnSpPr>
        <xdr:cNvPr id="194" name="直線コネクタ 193">
          <a:extLst>
            <a:ext uri="{FF2B5EF4-FFF2-40B4-BE49-F238E27FC236}">
              <a16:creationId xmlns:a16="http://schemas.microsoft.com/office/drawing/2014/main" id="{00000000-0008-0000-0300-0000C2000000}"/>
            </a:ext>
          </a:extLst>
        </xdr:cNvPr>
        <xdr:cNvCxnSpPr/>
      </xdr:nvCxnSpPr>
      <xdr:spPr>
        <a:xfrm flipV="1">
          <a:off x="4953000" y="13894186"/>
          <a:ext cx="0" cy="109490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87</xdr:row>
      <xdr:rowOff>45015</xdr:rowOff>
    </xdr:from>
    <xdr:ext cx="762000" cy="259045"/>
    <xdr:sp macro="" textlink="">
      <xdr:nvSpPr>
        <xdr:cNvPr id="195" name="人件費・物件費等の状況最小値テキスト">
          <a:extLst>
            <a:ext uri="{FF2B5EF4-FFF2-40B4-BE49-F238E27FC236}">
              <a16:creationId xmlns:a16="http://schemas.microsoft.com/office/drawing/2014/main" id="{00000000-0008-0000-0300-0000C3000000}"/>
            </a:ext>
          </a:extLst>
        </xdr:cNvPr>
        <xdr:cNvSpPr txBox="1"/>
      </xdr:nvSpPr>
      <xdr:spPr>
        <a:xfrm>
          <a:off x="5041900" y="14961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461,422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87</xdr:row>
      <xdr:rowOff>72938</xdr:rowOff>
    </xdr:from>
    <xdr:to>
      <xdr:col>24</xdr:col>
      <xdr:colOff>12700</xdr:colOff>
      <xdr:row>87</xdr:row>
      <xdr:rowOff>72938</xdr:rowOff>
    </xdr:to>
    <xdr:cxnSp macro="">
      <xdr:nvCxnSpPr>
        <xdr:cNvPr id="196" name="直線コネクタ 195">
          <a:extLst>
            <a:ext uri="{FF2B5EF4-FFF2-40B4-BE49-F238E27FC236}">
              <a16:creationId xmlns:a16="http://schemas.microsoft.com/office/drawing/2014/main" id="{00000000-0008-0000-0300-0000C4000000}"/>
            </a:ext>
          </a:extLst>
        </xdr:cNvPr>
        <xdr:cNvCxnSpPr/>
      </xdr:nvCxnSpPr>
      <xdr:spPr>
        <a:xfrm>
          <a:off x="4864100" y="149890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93113</xdr:rowOff>
    </xdr:from>
    <xdr:ext cx="762000" cy="259045"/>
    <xdr:sp macro="" textlink="">
      <xdr:nvSpPr>
        <xdr:cNvPr id="197" name="人件費・物件費等の状況最大値テキスト">
          <a:extLst>
            <a:ext uri="{FF2B5EF4-FFF2-40B4-BE49-F238E27FC236}">
              <a16:creationId xmlns:a16="http://schemas.microsoft.com/office/drawing/2014/main" id="{00000000-0008-0000-0300-0000C5000000}"/>
            </a:ext>
          </a:extLst>
        </xdr:cNvPr>
        <xdr:cNvSpPr txBox="1"/>
      </xdr:nvSpPr>
      <xdr:spPr>
        <a:xfrm>
          <a:off x="5041900" y="136376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143,796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6736</xdr:rowOff>
    </xdr:from>
    <xdr:to>
      <xdr:col>24</xdr:col>
      <xdr:colOff>12700</xdr:colOff>
      <xdr:row>81</xdr:row>
      <xdr:rowOff>6736</xdr:rowOff>
    </xdr:to>
    <xdr:cxnSp macro="">
      <xdr:nvCxnSpPr>
        <xdr:cNvPr id="198" name="直線コネクタ 197">
          <a:extLst>
            <a:ext uri="{FF2B5EF4-FFF2-40B4-BE49-F238E27FC236}">
              <a16:creationId xmlns:a16="http://schemas.microsoft.com/office/drawing/2014/main" id="{00000000-0008-0000-0300-0000C6000000}"/>
            </a:ext>
          </a:extLst>
        </xdr:cNvPr>
        <xdr:cNvCxnSpPr/>
      </xdr:nvCxnSpPr>
      <xdr:spPr>
        <a:xfrm>
          <a:off x="4864100" y="138941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84</xdr:row>
      <xdr:rowOff>162678</xdr:rowOff>
    </xdr:from>
    <xdr:to>
      <xdr:col>23</xdr:col>
      <xdr:colOff>133350</xdr:colOff>
      <xdr:row>85</xdr:row>
      <xdr:rowOff>163599</xdr:rowOff>
    </xdr:to>
    <xdr:cxnSp macro="">
      <xdr:nvCxnSpPr>
        <xdr:cNvPr id="199" name="直線コネクタ 198">
          <a:extLst>
            <a:ext uri="{FF2B5EF4-FFF2-40B4-BE49-F238E27FC236}">
              <a16:creationId xmlns:a16="http://schemas.microsoft.com/office/drawing/2014/main" id="{00000000-0008-0000-0300-0000C7000000}"/>
            </a:ext>
          </a:extLst>
        </xdr:cNvPr>
        <xdr:cNvCxnSpPr/>
      </xdr:nvCxnSpPr>
      <xdr:spPr>
        <a:xfrm>
          <a:off x="4114800" y="14564478"/>
          <a:ext cx="838200" cy="1723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82</xdr:row>
      <xdr:rowOff>21155</xdr:rowOff>
    </xdr:from>
    <xdr:ext cx="762000" cy="259045"/>
    <xdr:sp macro="" textlink="">
      <xdr:nvSpPr>
        <xdr:cNvPr id="200" name="人件費・物件費等の状況平均値テキスト">
          <a:extLst>
            <a:ext uri="{FF2B5EF4-FFF2-40B4-BE49-F238E27FC236}">
              <a16:creationId xmlns:a16="http://schemas.microsoft.com/office/drawing/2014/main" id="{00000000-0008-0000-0300-0000C8000000}"/>
            </a:ext>
          </a:extLst>
        </xdr:cNvPr>
        <xdr:cNvSpPr txBox="1"/>
      </xdr:nvSpPr>
      <xdr:spPr>
        <a:xfrm>
          <a:off x="5041900" y="1408005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257,395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4628</xdr:rowOff>
    </xdr:from>
    <xdr:to>
      <xdr:col>23</xdr:col>
      <xdr:colOff>184150</xdr:colOff>
      <xdr:row>83</xdr:row>
      <xdr:rowOff>106228</xdr:rowOff>
    </xdr:to>
    <xdr:sp macro="" textlink="">
      <xdr:nvSpPr>
        <xdr:cNvPr id="201" name="フローチャート: 判断 200">
          <a:extLst>
            <a:ext uri="{FF2B5EF4-FFF2-40B4-BE49-F238E27FC236}">
              <a16:creationId xmlns:a16="http://schemas.microsoft.com/office/drawing/2014/main" id="{00000000-0008-0000-0300-0000C9000000}"/>
            </a:ext>
          </a:extLst>
        </xdr:cNvPr>
        <xdr:cNvSpPr/>
      </xdr:nvSpPr>
      <xdr:spPr>
        <a:xfrm>
          <a:off x="4902200" y="14234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84</xdr:row>
      <xdr:rowOff>76496</xdr:rowOff>
    </xdr:from>
    <xdr:to>
      <xdr:col>19</xdr:col>
      <xdr:colOff>133350</xdr:colOff>
      <xdr:row>84</xdr:row>
      <xdr:rowOff>162678</xdr:rowOff>
    </xdr:to>
    <xdr:cxnSp macro="">
      <xdr:nvCxnSpPr>
        <xdr:cNvPr id="202" name="直線コネクタ 201">
          <a:extLst>
            <a:ext uri="{FF2B5EF4-FFF2-40B4-BE49-F238E27FC236}">
              <a16:creationId xmlns:a16="http://schemas.microsoft.com/office/drawing/2014/main" id="{00000000-0008-0000-0300-0000CA000000}"/>
            </a:ext>
          </a:extLst>
        </xdr:cNvPr>
        <xdr:cNvCxnSpPr/>
      </xdr:nvCxnSpPr>
      <xdr:spPr>
        <a:xfrm>
          <a:off x="3225800" y="14478296"/>
          <a:ext cx="889000" cy="861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98479</xdr:rowOff>
    </xdr:from>
    <xdr:to>
      <xdr:col>19</xdr:col>
      <xdr:colOff>184150</xdr:colOff>
      <xdr:row>83</xdr:row>
      <xdr:rowOff>28629</xdr:rowOff>
    </xdr:to>
    <xdr:sp macro="" textlink="">
      <xdr:nvSpPr>
        <xdr:cNvPr id="203" name="フローチャート: 判断 202">
          <a:extLst>
            <a:ext uri="{FF2B5EF4-FFF2-40B4-BE49-F238E27FC236}">
              <a16:creationId xmlns:a16="http://schemas.microsoft.com/office/drawing/2014/main" id="{00000000-0008-0000-0300-0000CB000000}"/>
            </a:ext>
          </a:extLst>
        </xdr:cNvPr>
        <xdr:cNvSpPr/>
      </xdr:nvSpPr>
      <xdr:spPr>
        <a:xfrm>
          <a:off x="4064000" y="141573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38806</xdr:rowOff>
    </xdr:from>
    <xdr:ext cx="7366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3733800" y="1392625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84</xdr:row>
      <xdr:rowOff>76496</xdr:rowOff>
    </xdr:from>
    <xdr:to>
      <xdr:col>15</xdr:col>
      <xdr:colOff>82550</xdr:colOff>
      <xdr:row>89</xdr:row>
      <xdr:rowOff>19180</xdr:rowOff>
    </xdr:to>
    <xdr:cxnSp macro="">
      <xdr:nvCxnSpPr>
        <xdr:cNvPr id="205" name="直線コネクタ 204">
          <a:extLst>
            <a:ext uri="{FF2B5EF4-FFF2-40B4-BE49-F238E27FC236}">
              <a16:creationId xmlns:a16="http://schemas.microsoft.com/office/drawing/2014/main" id="{00000000-0008-0000-0300-0000CD000000}"/>
            </a:ext>
          </a:extLst>
        </xdr:cNvPr>
        <xdr:cNvCxnSpPr/>
      </xdr:nvCxnSpPr>
      <xdr:spPr>
        <a:xfrm flipV="1">
          <a:off x="2336800" y="14478296"/>
          <a:ext cx="889000" cy="7999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157324</xdr:rowOff>
    </xdr:from>
    <xdr:to>
      <xdr:col>15</xdr:col>
      <xdr:colOff>133350</xdr:colOff>
      <xdr:row>82</xdr:row>
      <xdr:rowOff>87474</xdr:rowOff>
    </xdr:to>
    <xdr:sp macro="" textlink="">
      <xdr:nvSpPr>
        <xdr:cNvPr id="206" name="フローチャート: 判断 205">
          <a:extLst>
            <a:ext uri="{FF2B5EF4-FFF2-40B4-BE49-F238E27FC236}">
              <a16:creationId xmlns:a16="http://schemas.microsoft.com/office/drawing/2014/main" id="{00000000-0008-0000-0300-0000CE000000}"/>
            </a:ext>
          </a:extLst>
        </xdr:cNvPr>
        <xdr:cNvSpPr/>
      </xdr:nvSpPr>
      <xdr:spPr>
        <a:xfrm>
          <a:off x="3175000" y="140447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97651</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2844800" y="138136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202,218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85</xdr:row>
      <xdr:rowOff>120810</xdr:rowOff>
    </xdr:from>
    <xdr:to>
      <xdr:col>11</xdr:col>
      <xdr:colOff>31750</xdr:colOff>
      <xdr:row>89</xdr:row>
      <xdr:rowOff>19180</xdr:rowOff>
    </xdr:to>
    <xdr:cxnSp macro="">
      <xdr:nvCxnSpPr>
        <xdr:cNvPr id="208" name="直線コネクタ 207">
          <a:extLst>
            <a:ext uri="{FF2B5EF4-FFF2-40B4-BE49-F238E27FC236}">
              <a16:creationId xmlns:a16="http://schemas.microsoft.com/office/drawing/2014/main" id="{00000000-0008-0000-0300-0000D0000000}"/>
            </a:ext>
          </a:extLst>
        </xdr:cNvPr>
        <xdr:cNvCxnSpPr/>
      </xdr:nvCxnSpPr>
      <xdr:spPr>
        <a:xfrm>
          <a:off x="1447800" y="14694060"/>
          <a:ext cx="889000" cy="584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155804</xdr:rowOff>
    </xdr:from>
    <xdr:to>
      <xdr:col>11</xdr:col>
      <xdr:colOff>82550</xdr:colOff>
      <xdr:row>82</xdr:row>
      <xdr:rowOff>85954</xdr:rowOff>
    </xdr:to>
    <xdr:sp macro="" textlink="">
      <xdr:nvSpPr>
        <xdr:cNvPr id="209" name="フローチャート: 判断 208">
          <a:extLst>
            <a:ext uri="{FF2B5EF4-FFF2-40B4-BE49-F238E27FC236}">
              <a16:creationId xmlns:a16="http://schemas.microsoft.com/office/drawing/2014/main" id="{00000000-0008-0000-0300-0000D1000000}"/>
            </a:ext>
          </a:extLst>
        </xdr:cNvPr>
        <xdr:cNvSpPr/>
      </xdr:nvSpPr>
      <xdr:spPr>
        <a:xfrm>
          <a:off x="2286000" y="14043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96131</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1955800" y="138121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201,777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112764</xdr:rowOff>
    </xdr:from>
    <xdr:to>
      <xdr:col>7</xdr:col>
      <xdr:colOff>31750</xdr:colOff>
      <xdr:row>82</xdr:row>
      <xdr:rowOff>42914</xdr:rowOff>
    </xdr:to>
    <xdr:sp macro="" textlink="">
      <xdr:nvSpPr>
        <xdr:cNvPr id="211" name="フローチャート: 判断 210">
          <a:extLst>
            <a:ext uri="{FF2B5EF4-FFF2-40B4-BE49-F238E27FC236}">
              <a16:creationId xmlns:a16="http://schemas.microsoft.com/office/drawing/2014/main" id="{00000000-0008-0000-0300-0000D3000000}"/>
            </a:ext>
          </a:extLst>
        </xdr:cNvPr>
        <xdr:cNvSpPr/>
      </xdr:nvSpPr>
      <xdr:spPr>
        <a:xfrm>
          <a:off x="1397000" y="14000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53091</xdr:rowOff>
    </xdr:from>
    <xdr:ext cx="762000" cy="259045"/>
    <xdr:sp macro="" textlink="">
      <xdr:nvSpPr>
        <xdr:cNvPr id="212" name="テキスト ボックス 211">
          <a:extLst>
            <a:ext uri="{FF2B5EF4-FFF2-40B4-BE49-F238E27FC236}">
              <a16:creationId xmlns:a16="http://schemas.microsoft.com/office/drawing/2014/main" id="{00000000-0008-0000-0300-0000D4000000}"/>
            </a:ext>
          </a:extLst>
        </xdr:cNvPr>
        <xdr:cNvSpPr txBox="1"/>
      </xdr:nvSpPr>
      <xdr:spPr>
        <a:xfrm>
          <a:off x="1066800" y="137690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189,291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3" name="テキスト ボックス 212">
          <a:extLst>
            <a:ext uri="{FF2B5EF4-FFF2-40B4-BE49-F238E27FC236}">
              <a16:creationId xmlns:a16="http://schemas.microsoft.com/office/drawing/2014/main" id="{00000000-0008-0000-0300-0000D5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4" name="テキスト ボックス 213">
          <a:extLst>
            <a:ext uri="{FF2B5EF4-FFF2-40B4-BE49-F238E27FC236}">
              <a16:creationId xmlns:a16="http://schemas.microsoft.com/office/drawing/2014/main" id="{00000000-0008-0000-0300-0000D6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6" name="テキスト ボックス 215">
          <a:extLst>
            <a:ext uri="{FF2B5EF4-FFF2-40B4-BE49-F238E27FC236}">
              <a16:creationId xmlns:a16="http://schemas.microsoft.com/office/drawing/2014/main" id="{00000000-0008-0000-0300-0000D8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85</xdr:row>
      <xdr:rowOff>112799</xdr:rowOff>
    </xdr:from>
    <xdr:to>
      <xdr:col>23</xdr:col>
      <xdr:colOff>184150</xdr:colOff>
      <xdr:row>86</xdr:row>
      <xdr:rowOff>42949</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4902200" y="146860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85</xdr:row>
      <xdr:rowOff>84876</xdr:rowOff>
    </xdr:from>
    <xdr:ext cx="762000" cy="259045"/>
    <xdr:sp macro="" textlink="">
      <xdr:nvSpPr>
        <xdr:cNvPr id="219" name="人件費・物件費等の状況該当値テキスト">
          <a:extLst>
            <a:ext uri="{FF2B5EF4-FFF2-40B4-BE49-F238E27FC236}">
              <a16:creationId xmlns:a16="http://schemas.microsoft.com/office/drawing/2014/main" id="{00000000-0008-0000-0300-0000DB000000}"/>
            </a:ext>
          </a:extLst>
        </xdr:cNvPr>
        <xdr:cNvSpPr txBox="1"/>
      </xdr:nvSpPr>
      <xdr:spPr>
        <a:xfrm>
          <a:off x="5041900" y="146581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388,249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84</xdr:row>
      <xdr:rowOff>111878</xdr:rowOff>
    </xdr:from>
    <xdr:to>
      <xdr:col>19</xdr:col>
      <xdr:colOff>184150</xdr:colOff>
      <xdr:row>85</xdr:row>
      <xdr:rowOff>42028</xdr:rowOff>
    </xdr:to>
    <xdr:sp macro="" textlink="">
      <xdr:nvSpPr>
        <xdr:cNvPr id="220" name="楕円 219">
          <a:extLst>
            <a:ext uri="{FF2B5EF4-FFF2-40B4-BE49-F238E27FC236}">
              <a16:creationId xmlns:a16="http://schemas.microsoft.com/office/drawing/2014/main" id="{00000000-0008-0000-0300-0000DC000000}"/>
            </a:ext>
          </a:extLst>
        </xdr:cNvPr>
        <xdr:cNvSpPr/>
      </xdr:nvSpPr>
      <xdr:spPr>
        <a:xfrm>
          <a:off x="4064000" y="145136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85</xdr:row>
      <xdr:rowOff>26805</xdr:rowOff>
    </xdr:from>
    <xdr:ext cx="736600" cy="259045"/>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3733800" y="1460005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338,245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84</xdr:row>
      <xdr:rowOff>25696</xdr:rowOff>
    </xdr:from>
    <xdr:to>
      <xdr:col>15</xdr:col>
      <xdr:colOff>133350</xdr:colOff>
      <xdr:row>84</xdr:row>
      <xdr:rowOff>127296</xdr:rowOff>
    </xdr:to>
    <xdr:sp macro="" textlink="">
      <xdr:nvSpPr>
        <xdr:cNvPr id="222" name="楕円 221">
          <a:extLst>
            <a:ext uri="{FF2B5EF4-FFF2-40B4-BE49-F238E27FC236}">
              <a16:creationId xmlns:a16="http://schemas.microsoft.com/office/drawing/2014/main" id="{00000000-0008-0000-0300-0000DE000000}"/>
            </a:ext>
          </a:extLst>
        </xdr:cNvPr>
        <xdr:cNvSpPr/>
      </xdr:nvSpPr>
      <xdr:spPr>
        <a:xfrm>
          <a:off x="3175000" y="14427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84</xdr:row>
      <xdr:rowOff>112073</xdr:rowOff>
    </xdr:from>
    <xdr:ext cx="762000" cy="259045"/>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2844800" y="145138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313,244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88</xdr:row>
      <xdr:rowOff>139830</xdr:rowOff>
    </xdr:from>
    <xdr:to>
      <xdr:col>11</xdr:col>
      <xdr:colOff>82550</xdr:colOff>
      <xdr:row>89</xdr:row>
      <xdr:rowOff>69980</xdr:rowOff>
    </xdr:to>
    <xdr:sp macro="" textlink="">
      <xdr:nvSpPr>
        <xdr:cNvPr id="224" name="楕円 223">
          <a:extLst>
            <a:ext uri="{FF2B5EF4-FFF2-40B4-BE49-F238E27FC236}">
              <a16:creationId xmlns:a16="http://schemas.microsoft.com/office/drawing/2014/main" id="{00000000-0008-0000-0300-0000E0000000}"/>
            </a:ext>
          </a:extLst>
        </xdr:cNvPr>
        <xdr:cNvSpPr/>
      </xdr:nvSpPr>
      <xdr:spPr>
        <a:xfrm>
          <a:off x="2286000" y="15227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89</xdr:row>
      <xdr:rowOff>54757</xdr:rowOff>
    </xdr:from>
    <xdr:ext cx="762000" cy="259045"/>
    <xdr:sp macro="" textlink="">
      <xdr:nvSpPr>
        <xdr:cNvPr id="225" name="テキスト ボックス 224">
          <a:extLst>
            <a:ext uri="{FF2B5EF4-FFF2-40B4-BE49-F238E27FC236}">
              <a16:creationId xmlns:a16="http://schemas.microsoft.com/office/drawing/2014/main" id="{00000000-0008-0000-0300-0000E1000000}"/>
            </a:ext>
          </a:extLst>
        </xdr:cNvPr>
        <xdr:cNvSpPr txBox="1"/>
      </xdr:nvSpPr>
      <xdr:spPr>
        <a:xfrm>
          <a:off x="1955800" y="15313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545,301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85</xdr:row>
      <xdr:rowOff>70010</xdr:rowOff>
    </xdr:from>
    <xdr:to>
      <xdr:col>7</xdr:col>
      <xdr:colOff>31750</xdr:colOff>
      <xdr:row>86</xdr:row>
      <xdr:rowOff>160</xdr:rowOff>
    </xdr:to>
    <xdr:sp macro="" textlink="">
      <xdr:nvSpPr>
        <xdr:cNvPr id="226" name="楕円 225">
          <a:extLst>
            <a:ext uri="{FF2B5EF4-FFF2-40B4-BE49-F238E27FC236}">
              <a16:creationId xmlns:a16="http://schemas.microsoft.com/office/drawing/2014/main" id="{00000000-0008-0000-0300-0000E2000000}"/>
            </a:ext>
          </a:extLst>
        </xdr:cNvPr>
        <xdr:cNvSpPr/>
      </xdr:nvSpPr>
      <xdr:spPr>
        <a:xfrm>
          <a:off x="1397000" y="14643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85</xdr:row>
      <xdr:rowOff>156387</xdr:rowOff>
    </xdr:from>
    <xdr:ext cx="762000" cy="259045"/>
    <xdr:sp macro="" textlink="">
      <xdr:nvSpPr>
        <xdr:cNvPr id="227" name="テキスト ボックス 226">
          <a:extLst>
            <a:ext uri="{FF2B5EF4-FFF2-40B4-BE49-F238E27FC236}">
              <a16:creationId xmlns:a16="http://schemas.microsoft.com/office/drawing/2014/main" id="{00000000-0008-0000-0300-0000E3000000}"/>
            </a:ext>
          </a:extLst>
        </xdr:cNvPr>
        <xdr:cNvSpPr txBox="1"/>
      </xdr:nvSpPr>
      <xdr:spPr>
        <a:xfrm>
          <a:off x="1066800" y="14729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375,836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9" name="テキスト ボックス 228">
          <a:extLst>
            <a:ext uri="{FF2B5EF4-FFF2-40B4-BE49-F238E27FC236}">
              <a16:creationId xmlns:a16="http://schemas.microsoft.com/office/drawing/2014/main" id="{00000000-0008-0000-0300-0000E5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30" name="テキスト ボックス 229">
          <a:extLst>
            <a:ext uri="{FF2B5EF4-FFF2-40B4-BE49-F238E27FC236}">
              <a16:creationId xmlns:a16="http://schemas.microsoft.com/office/drawing/2014/main" id="{00000000-0008-0000-0300-0000E6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4" name="正方形/長方形 233">
          <a:extLst>
            <a:ext uri="{FF2B5EF4-FFF2-40B4-BE49-F238E27FC236}">
              <a16:creationId xmlns:a16="http://schemas.microsoft.com/office/drawing/2014/main" id="{00000000-0008-0000-0300-0000EA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5" name="正方形/長方形 234">
          <a:extLst>
            <a:ext uri="{FF2B5EF4-FFF2-40B4-BE49-F238E27FC236}">
              <a16:creationId xmlns:a16="http://schemas.microsoft.com/office/drawing/2014/main" id="{00000000-0008-0000-0300-0000EB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6" name="正方形/長方形 235">
          <a:extLst>
            <a:ext uri="{FF2B5EF4-FFF2-40B4-BE49-F238E27FC236}">
              <a16:creationId xmlns:a16="http://schemas.microsoft.com/office/drawing/2014/main" id="{00000000-0008-0000-0300-0000EC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7" name="正方形/長方形 236">
          <a:extLst>
            <a:ext uri="{FF2B5EF4-FFF2-40B4-BE49-F238E27FC236}">
              <a16:creationId xmlns:a16="http://schemas.microsoft.com/office/drawing/2014/main" id="{00000000-0008-0000-0300-0000ED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8" name="正方形/長方形 237">
          <a:extLst>
            <a:ext uri="{FF2B5EF4-FFF2-40B4-BE49-F238E27FC236}">
              <a16:creationId xmlns:a16="http://schemas.microsoft.com/office/drawing/2014/main" id="{00000000-0008-0000-0300-0000EE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9" name="正方形/長方形 238">
          <a:extLst>
            <a:ext uri="{FF2B5EF4-FFF2-40B4-BE49-F238E27FC236}">
              <a16:creationId xmlns:a16="http://schemas.microsoft.com/office/drawing/2014/main" id="{00000000-0008-0000-0300-0000EF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平成</a:t>
          </a:r>
          <a:r>
            <a:rPr kumimoji="1" lang="en-US" altLang="ja-JP" sz="1300">
              <a:latin typeface="ＭＳ Ｐゴシック" panose="020B0600070205080204" pitchFamily="50" charset="-128"/>
              <a:ea typeface="ＭＳ Ｐゴシック" panose="020B0600070205080204" pitchFamily="50" charset="-128"/>
            </a:rPr>
            <a:t>19</a:t>
          </a:r>
          <a:r>
            <a:rPr kumimoji="1" lang="ja-JP" altLang="en-US" sz="1300">
              <a:latin typeface="ＭＳ Ｐゴシック" panose="020B0600070205080204" pitchFamily="50" charset="-128"/>
              <a:ea typeface="ＭＳ Ｐゴシック" panose="020B0600070205080204" pitchFamily="50" charset="-128"/>
            </a:rPr>
            <a:t>年</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月</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日付け給与構造改革導入に加え、定年等退職者の増（欠員不補充）により、若干の数値改善が図られてきたが、給与構造改革導入時期が遅れたことが、類似団体平均を上回る要因となっていた。</a:t>
          </a:r>
        </a:p>
        <a:p>
          <a:r>
            <a:rPr kumimoji="1" lang="ja-JP" altLang="en-US" sz="1300">
              <a:latin typeface="ＭＳ Ｐゴシック" panose="020B0600070205080204" pitchFamily="50" charset="-128"/>
              <a:ea typeface="ＭＳ Ｐゴシック" panose="020B0600070205080204" pitchFamily="50" charset="-128"/>
            </a:rPr>
            <a:t>平成</a:t>
          </a:r>
          <a:r>
            <a:rPr kumimoji="1" lang="en-US" altLang="ja-JP" sz="1300">
              <a:latin typeface="ＭＳ Ｐゴシック" panose="020B0600070205080204" pitchFamily="50" charset="-128"/>
              <a:ea typeface="ＭＳ Ｐゴシック" panose="020B0600070205080204" pitchFamily="50" charset="-128"/>
            </a:rPr>
            <a:t>21</a:t>
          </a:r>
          <a:r>
            <a:rPr kumimoji="1" lang="ja-JP" altLang="en-US" sz="1300">
              <a:latin typeface="ＭＳ Ｐゴシック" panose="020B0600070205080204" pitchFamily="50" charset="-128"/>
              <a:ea typeface="ＭＳ Ｐゴシック" panose="020B0600070205080204" pitchFamily="50" charset="-128"/>
            </a:rPr>
            <a:t>年度から平成</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年度までの</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年間は、給与独自抑制措置（</a:t>
          </a:r>
          <a:r>
            <a:rPr kumimoji="1" lang="en-US" altLang="ja-JP" sz="1300">
              <a:latin typeface="ＭＳ Ｐゴシック" panose="020B0600070205080204" pitchFamily="50" charset="-128"/>
              <a:ea typeface="ＭＳ Ｐゴシック" panose="020B0600070205080204" pitchFamily="50" charset="-128"/>
            </a:rPr>
            <a:t>10</a:t>
          </a:r>
          <a:r>
            <a:rPr kumimoji="1" lang="ja-JP" altLang="en-US" sz="1300">
              <a:latin typeface="ＭＳ Ｐゴシック" panose="020B0600070205080204" pitchFamily="50" charset="-128"/>
              <a:ea typeface="ＭＳ Ｐゴシック" panose="020B0600070205080204" pitchFamily="50" charset="-128"/>
            </a:rPr>
            <a:t>％削減）を導入したことにより類似団体の中では最低水準となったが、平成</a:t>
          </a:r>
          <a:r>
            <a:rPr kumimoji="1" lang="en-US" altLang="ja-JP" sz="1300">
              <a:latin typeface="ＭＳ Ｐゴシック" panose="020B0600070205080204" pitchFamily="50" charset="-128"/>
              <a:ea typeface="ＭＳ Ｐゴシック" panose="020B0600070205080204" pitchFamily="50" charset="-128"/>
            </a:rPr>
            <a:t>24</a:t>
          </a:r>
          <a:r>
            <a:rPr kumimoji="1" lang="ja-JP" altLang="en-US" sz="1300">
              <a:latin typeface="ＭＳ Ｐゴシック" panose="020B0600070205080204" pitchFamily="50" charset="-128"/>
              <a:ea typeface="ＭＳ Ｐゴシック" panose="020B0600070205080204" pitchFamily="50" charset="-128"/>
            </a:rPr>
            <a:t>年度からは給与独自抑制措置の終了により、ラスパイレス指数が上昇した。</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7" name="直線コネクタ 246">
          <a:extLst>
            <a:ext uri="{FF2B5EF4-FFF2-40B4-BE49-F238E27FC236}">
              <a16:creationId xmlns:a16="http://schemas.microsoft.com/office/drawing/2014/main" id="{00000000-0008-0000-0300-0000F7000000}"/>
            </a:ext>
          </a:extLst>
        </xdr:cNvPr>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8" name="テキスト ボックス 247">
          <a:extLst>
            <a:ext uri="{FF2B5EF4-FFF2-40B4-BE49-F238E27FC236}">
              <a16:creationId xmlns:a16="http://schemas.microsoft.com/office/drawing/2014/main" id="{00000000-0008-0000-0300-0000F8000000}"/>
            </a:ext>
          </a:extLst>
        </xdr:cNvPr>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9" name="直線コネクタ 248">
          <a:extLst>
            <a:ext uri="{FF2B5EF4-FFF2-40B4-BE49-F238E27FC236}">
              <a16:creationId xmlns:a16="http://schemas.microsoft.com/office/drawing/2014/main" id="{00000000-0008-0000-0300-0000F9000000}"/>
            </a:ext>
          </a:extLst>
        </xdr:cNvPr>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50" name="テキスト ボックス 249">
          <a:extLst>
            <a:ext uri="{FF2B5EF4-FFF2-40B4-BE49-F238E27FC236}">
              <a16:creationId xmlns:a16="http://schemas.microsoft.com/office/drawing/2014/main" id="{00000000-0008-0000-0300-0000FA000000}"/>
            </a:ext>
          </a:extLst>
        </xdr:cNvPr>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51" name="直線コネクタ 250">
          <a:extLst>
            <a:ext uri="{FF2B5EF4-FFF2-40B4-BE49-F238E27FC236}">
              <a16:creationId xmlns:a16="http://schemas.microsoft.com/office/drawing/2014/main" id="{00000000-0008-0000-0300-0000FB000000}"/>
            </a:ext>
          </a:extLst>
        </xdr:cNvPr>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52" name="テキスト ボックス 251">
          <a:extLst>
            <a:ext uri="{FF2B5EF4-FFF2-40B4-BE49-F238E27FC236}">
              <a16:creationId xmlns:a16="http://schemas.microsoft.com/office/drawing/2014/main" id="{00000000-0008-0000-0300-0000FC000000}"/>
            </a:ext>
          </a:extLst>
        </xdr:cNvPr>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53" name="直線コネクタ 252">
          <a:extLst>
            <a:ext uri="{FF2B5EF4-FFF2-40B4-BE49-F238E27FC236}">
              <a16:creationId xmlns:a16="http://schemas.microsoft.com/office/drawing/2014/main" id="{00000000-0008-0000-0300-0000FD000000}"/>
            </a:ext>
          </a:extLst>
        </xdr:cNvPr>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54" name="テキスト ボックス 253">
          <a:extLst>
            <a:ext uri="{FF2B5EF4-FFF2-40B4-BE49-F238E27FC236}">
              <a16:creationId xmlns:a16="http://schemas.microsoft.com/office/drawing/2014/main" id="{00000000-0008-0000-0300-0000FE000000}"/>
            </a:ext>
          </a:extLst>
        </xdr:cNvPr>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5" name="直線コネクタ 254">
          <a:extLst>
            <a:ext uri="{FF2B5EF4-FFF2-40B4-BE49-F238E27FC236}">
              <a16:creationId xmlns:a16="http://schemas.microsoft.com/office/drawing/2014/main" id="{00000000-0008-0000-0300-0000FF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6" name="テキスト ボックス 255">
          <a:extLst>
            <a:ext uri="{FF2B5EF4-FFF2-40B4-BE49-F238E27FC236}">
              <a16:creationId xmlns:a16="http://schemas.microsoft.com/office/drawing/2014/main" id="{00000000-0008-0000-0300-00000001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7" name="給与水準   （国との比較）グラフ枠">
          <a:extLst>
            <a:ext uri="{FF2B5EF4-FFF2-40B4-BE49-F238E27FC236}">
              <a16:creationId xmlns:a16="http://schemas.microsoft.com/office/drawing/2014/main" id="{00000000-0008-0000-0300-00000101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45357</xdr:rowOff>
    </xdr:from>
    <xdr:to>
      <xdr:col>81</xdr:col>
      <xdr:colOff>44450</xdr:colOff>
      <xdr:row>90</xdr:row>
      <xdr:rowOff>122464</xdr:rowOff>
    </xdr:to>
    <xdr:cxnSp macro="">
      <xdr:nvCxnSpPr>
        <xdr:cNvPr id="258" name="直線コネクタ 257">
          <a:extLst>
            <a:ext uri="{FF2B5EF4-FFF2-40B4-BE49-F238E27FC236}">
              <a16:creationId xmlns:a16="http://schemas.microsoft.com/office/drawing/2014/main" id="{00000000-0008-0000-0300-000002010000}"/>
            </a:ext>
          </a:extLst>
        </xdr:cNvPr>
        <xdr:cNvCxnSpPr/>
      </xdr:nvCxnSpPr>
      <xdr:spPr>
        <a:xfrm flipV="1">
          <a:off x="17018000" y="13932807"/>
          <a:ext cx="0" cy="162015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90</xdr:row>
      <xdr:rowOff>94541</xdr:rowOff>
    </xdr:from>
    <xdr:ext cx="762000" cy="259045"/>
    <xdr:sp macro="" textlink="">
      <xdr:nvSpPr>
        <xdr:cNvPr id="259" name="給与水準   （国との比較）最小値テキスト">
          <a:extLst>
            <a:ext uri="{FF2B5EF4-FFF2-40B4-BE49-F238E27FC236}">
              <a16:creationId xmlns:a16="http://schemas.microsoft.com/office/drawing/2014/main" id="{00000000-0008-0000-0300-000003010000}"/>
            </a:ext>
          </a:extLst>
        </xdr:cNvPr>
        <xdr:cNvSpPr txBox="1"/>
      </xdr:nvSpPr>
      <xdr:spPr>
        <a:xfrm>
          <a:off x="17106900" y="155250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90</xdr:row>
      <xdr:rowOff>122464</xdr:rowOff>
    </xdr:from>
    <xdr:to>
      <xdr:col>81</xdr:col>
      <xdr:colOff>133350</xdr:colOff>
      <xdr:row>90</xdr:row>
      <xdr:rowOff>122464</xdr:rowOff>
    </xdr:to>
    <xdr:cxnSp macro="">
      <xdr:nvCxnSpPr>
        <xdr:cNvPr id="260" name="直線コネクタ 259">
          <a:extLst>
            <a:ext uri="{FF2B5EF4-FFF2-40B4-BE49-F238E27FC236}">
              <a16:creationId xmlns:a16="http://schemas.microsoft.com/office/drawing/2014/main" id="{00000000-0008-0000-0300-000004010000}"/>
            </a:ext>
          </a:extLst>
        </xdr:cNvPr>
        <xdr:cNvCxnSpPr/>
      </xdr:nvCxnSpPr>
      <xdr:spPr>
        <a:xfrm>
          <a:off x="16929100" y="155529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131734</xdr:rowOff>
    </xdr:from>
    <xdr:ext cx="762000" cy="259045"/>
    <xdr:sp macro="" textlink="">
      <xdr:nvSpPr>
        <xdr:cNvPr id="261" name="給与水準   （国との比較）最大値テキスト">
          <a:extLst>
            <a:ext uri="{FF2B5EF4-FFF2-40B4-BE49-F238E27FC236}">
              <a16:creationId xmlns:a16="http://schemas.microsoft.com/office/drawing/2014/main" id="{00000000-0008-0000-0300-000005010000}"/>
            </a:ext>
          </a:extLst>
        </xdr:cNvPr>
        <xdr:cNvSpPr txBox="1"/>
      </xdr:nvSpPr>
      <xdr:spPr>
        <a:xfrm>
          <a:off x="17106900" y="136762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45357</xdr:rowOff>
    </xdr:from>
    <xdr:to>
      <xdr:col>81</xdr:col>
      <xdr:colOff>133350</xdr:colOff>
      <xdr:row>81</xdr:row>
      <xdr:rowOff>45357</xdr:rowOff>
    </xdr:to>
    <xdr:cxnSp macro="">
      <xdr:nvCxnSpPr>
        <xdr:cNvPr id="262" name="直線コネクタ 261">
          <a:extLst>
            <a:ext uri="{FF2B5EF4-FFF2-40B4-BE49-F238E27FC236}">
              <a16:creationId xmlns:a16="http://schemas.microsoft.com/office/drawing/2014/main" id="{00000000-0008-0000-0300-000006010000}"/>
            </a:ext>
          </a:extLst>
        </xdr:cNvPr>
        <xdr:cNvCxnSpPr/>
      </xdr:nvCxnSpPr>
      <xdr:spPr>
        <a:xfrm>
          <a:off x="16929100" y="139328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88</xdr:row>
      <xdr:rowOff>120650</xdr:rowOff>
    </xdr:from>
    <xdr:to>
      <xdr:col>81</xdr:col>
      <xdr:colOff>44450</xdr:colOff>
      <xdr:row>88</xdr:row>
      <xdr:rowOff>120650</xdr:rowOff>
    </xdr:to>
    <xdr:cxnSp macro="">
      <xdr:nvCxnSpPr>
        <xdr:cNvPr id="263" name="直線コネクタ 262">
          <a:extLst>
            <a:ext uri="{FF2B5EF4-FFF2-40B4-BE49-F238E27FC236}">
              <a16:creationId xmlns:a16="http://schemas.microsoft.com/office/drawing/2014/main" id="{00000000-0008-0000-0300-000007010000}"/>
            </a:ext>
          </a:extLst>
        </xdr:cNvPr>
        <xdr:cNvCxnSpPr/>
      </xdr:nvCxnSpPr>
      <xdr:spPr>
        <a:xfrm>
          <a:off x="16179800" y="1520825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135363</xdr:rowOff>
    </xdr:from>
    <xdr:ext cx="762000" cy="259045"/>
    <xdr:sp macro="" textlink="">
      <xdr:nvSpPr>
        <xdr:cNvPr id="264" name="給与水準   （国との比較）平均値テキスト">
          <a:extLst>
            <a:ext uri="{FF2B5EF4-FFF2-40B4-BE49-F238E27FC236}">
              <a16:creationId xmlns:a16="http://schemas.microsoft.com/office/drawing/2014/main" id="{00000000-0008-0000-0300-000008010000}"/>
            </a:ext>
          </a:extLst>
        </xdr:cNvPr>
        <xdr:cNvSpPr txBox="1"/>
      </xdr:nvSpPr>
      <xdr:spPr>
        <a:xfrm>
          <a:off x="17106900" y="1453716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118836</xdr:rowOff>
    </xdr:from>
    <xdr:to>
      <xdr:col>81</xdr:col>
      <xdr:colOff>95250</xdr:colOff>
      <xdr:row>86</xdr:row>
      <xdr:rowOff>48986</xdr:rowOff>
    </xdr:to>
    <xdr:sp macro="" textlink="">
      <xdr:nvSpPr>
        <xdr:cNvPr id="265" name="フローチャート: 判断 264">
          <a:extLst>
            <a:ext uri="{FF2B5EF4-FFF2-40B4-BE49-F238E27FC236}">
              <a16:creationId xmlns:a16="http://schemas.microsoft.com/office/drawing/2014/main" id="{00000000-0008-0000-0300-000009010000}"/>
            </a:ext>
          </a:extLst>
        </xdr:cNvPr>
        <xdr:cNvSpPr/>
      </xdr:nvSpPr>
      <xdr:spPr>
        <a:xfrm>
          <a:off x="16967200" y="146920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88</xdr:row>
      <xdr:rowOff>120650</xdr:rowOff>
    </xdr:from>
    <xdr:to>
      <xdr:col>77</xdr:col>
      <xdr:colOff>44450</xdr:colOff>
      <xdr:row>89</xdr:row>
      <xdr:rowOff>121557</xdr:rowOff>
    </xdr:to>
    <xdr:cxnSp macro="">
      <xdr:nvCxnSpPr>
        <xdr:cNvPr id="266" name="直線コネクタ 265">
          <a:extLst>
            <a:ext uri="{FF2B5EF4-FFF2-40B4-BE49-F238E27FC236}">
              <a16:creationId xmlns:a16="http://schemas.microsoft.com/office/drawing/2014/main" id="{00000000-0008-0000-0300-00000A010000}"/>
            </a:ext>
          </a:extLst>
        </xdr:cNvPr>
        <xdr:cNvCxnSpPr/>
      </xdr:nvCxnSpPr>
      <xdr:spPr>
        <a:xfrm flipV="1">
          <a:off x="15290800" y="15208250"/>
          <a:ext cx="889000" cy="172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118836</xdr:rowOff>
    </xdr:from>
    <xdr:to>
      <xdr:col>77</xdr:col>
      <xdr:colOff>95250</xdr:colOff>
      <xdr:row>86</xdr:row>
      <xdr:rowOff>48986</xdr:rowOff>
    </xdr:to>
    <xdr:sp macro="" textlink="">
      <xdr:nvSpPr>
        <xdr:cNvPr id="267" name="フローチャート: 判断 266">
          <a:extLst>
            <a:ext uri="{FF2B5EF4-FFF2-40B4-BE49-F238E27FC236}">
              <a16:creationId xmlns:a16="http://schemas.microsoft.com/office/drawing/2014/main" id="{00000000-0008-0000-0300-00000B010000}"/>
            </a:ext>
          </a:extLst>
        </xdr:cNvPr>
        <xdr:cNvSpPr/>
      </xdr:nvSpPr>
      <xdr:spPr>
        <a:xfrm>
          <a:off x="16129000" y="146920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59163</xdr:rowOff>
    </xdr:from>
    <xdr:ext cx="7366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5798800" y="144609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89</xdr:row>
      <xdr:rowOff>69850</xdr:rowOff>
    </xdr:from>
    <xdr:to>
      <xdr:col>72</xdr:col>
      <xdr:colOff>203200</xdr:colOff>
      <xdr:row>89</xdr:row>
      <xdr:rowOff>121557</xdr:rowOff>
    </xdr:to>
    <xdr:cxnSp macro="">
      <xdr:nvCxnSpPr>
        <xdr:cNvPr id="269" name="直線コネクタ 268">
          <a:extLst>
            <a:ext uri="{FF2B5EF4-FFF2-40B4-BE49-F238E27FC236}">
              <a16:creationId xmlns:a16="http://schemas.microsoft.com/office/drawing/2014/main" id="{00000000-0008-0000-0300-00000D010000}"/>
            </a:ext>
          </a:extLst>
        </xdr:cNvPr>
        <xdr:cNvCxnSpPr/>
      </xdr:nvCxnSpPr>
      <xdr:spPr>
        <a:xfrm>
          <a:off x="14401800" y="15328900"/>
          <a:ext cx="889000" cy="517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49893</xdr:rowOff>
    </xdr:from>
    <xdr:to>
      <xdr:col>73</xdr:col>
      <xdr:colOff>44450</xdr:colOff>
      <xdr:row>85</xdr:row>
      <xdr:rowOff>151493</xdr:rowOff>
    </xdr:to>
    <xdr:sp macro="" textlink="">
      <xdr:nvSpPr>
        <xdr:cNvPr id="270" name="フローチャート: 判断 269">
          <a:extLst>
            <a:ext uri="{FF2B5EF4-FFF2-40B4-BE49-F238E27FC236}">
              <a16:creationId xmlns:a16="http://schemas.microsoft.com/office/drawing/2014/main" id="{00000000-0008-0000-0300-00000E010000}"/>
            </a:ext>
          </a:extLst>
        </xdr:cNvPr>
        <xdr:cNvSpPr/>
      </xdr:nvSpPr>
      <xdr:spPr>
        <a:xfrm>
          <a:off x="15240000" y="14623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83</xdr:row>
      <xdr:rowOff>161670</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4909800" y="14392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89</xdr:row>
      <xdr:rowOff>69850</xdr:rowOff>
    </xdr:from>
    <xdr:to>
      <xdr:col>68</xdr:col>
      <xdr:colOff>152400</xdr:colOff>
      <xdr:row>89</xdr:row>
      <xdr:rowOff>87086</xdr:rowOff>
    </xdr:to>
    <xdr:cxnSp macro="">
      <xdr:nvCxnSpPr>
        <xdr:cNvPr id="272" name="直線コネクタ 271">
          <a:extLst>
            <a:ext uri="{FF2B5EF4-FFF2-40B4-BE49-F238E27FC236}">
              <a16:creationId xmlns:a16="http://schemas.microsoft.com/office/drawing/2014/main" id="{00000000-0008-0000-0300-000010010000}"/>
            </a:ext>
          </a:extLst>
        </xdr:cNvPr>
        <xdr:cNvCxnSpPr/>
      </xdr:nvCxnSpPr>
      <xdr:spPr>
        <a:xfrm flipV="1">
          <a:off x="13512800" y="15328900"/>
          <a:ext cx="8890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15421</xdr:rowOff>
    </xdr:from>
    <xdr:to>
      <xdr:col>68</xdr:col>
      <xdr:colOff>203200</xdr:colOff>
      <xdr:row>85</xdr:row>
      <xdr:rowOff>117021</xdr:rowOff>
    </xdr:to>
    <xdr:sp macro="" textlink="">
      <xdr:nvSpPr>
        <xdr:cNvPr id="273" name="フローチャート: 判断 272">
          <a:extLst>
            <a:ext uri="{FF2B5EF4-FFF2-40B4-BE49-F238E27FC236}">
              <a16:creationId xmlns:a16="http://schemas.microsoft.com/office/drawing/2014/main" id="{00000000-0008-0000-0300-000011010000}"/>
            </a:ext>
          </a:extLst>
        </xdr:cNvPr>
        <xdr:cNvSpPr/>
      </xdr:nvSpPr>
      <xdr:spPr>
        <a:xfrm>
          <a:off x="14351000" y="14588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83</xdr:row>
      <xdr:rowOff>127198</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4020800" y="143575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118836</xdr:rowOff>
    </xdr:from>
    <xdr:to>
      <xdr:col>64</xdr:col>
      <xdr:colOff>152400</xdr:colOff>
      <xdr:row>86</xdr:row>
      <xdr:rowOff>48986</xdr:rowOff>
    </xdr:to>
    <xdr:sp macro="" textlink="">
      <xdr:nvSpPr>
        <xdr:cNvPr id="275" name="フローチャート: 判断 274">
          <a:extLst>
            <a:ext uri="{FF2B5EF4-FFF2-40B4-BE49-F238E27FC236}">
              <a16:creationId xmlns:a16="http://schemas.microsoft.com/office/drawing/2014/main" id="{00000000-0008-0000-0300-000013010000}"/>
            </a:ext>
          </a:extLst>
        </xdr:cNvPr>
        <xdr:cNvSpPr/>
      </xdr:nvSpPr>
      <xdr:spPr>
        <a:xfrm>
          <a:off x="13462000" y="146920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59163</xdr:rowOff>
    </xdr:from>
    <xdr:ext cx="762000" cy="259045"/>
    <xdr:sp macro="" textlink="">
      <xdr:nvSpPr>
        <xdr:cNvPr id="276" name="テキスト ボックス 275">
          <a:extLst>
            <a:ext uri="{FF2B5EF4-FFF2-40B4-BE49-F238E27FC236}">
              <a16:creationId xmlns:a16="http://schemas.microsoft.com/office/drawing/2014/main" id="{00000000-0008-0000-0300-000014010000}"/>
            </a:ext>
          </a:extLst>
        </xdr:cNvPr>
        <xdr:cNvSpPr txBox="1"/>
      </xdr:nvSpPr>
      <xdr:spPr>
        <a:xfrm>
          <a:off x="13131800" y="144609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7" name="テキスト ボックス 276">
          <a:extLst>
            <a:ext uri="{FF2B5EF4-FFF2-40B4-BE49-F238E27FC236}">
              <a16:creationId xmlns:a16="http://schemas.microsoft.com/office/drawing/2014/main" id="{00000000-0008-0000-0300-000015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8" name="テキスト ボックス 277">
          <a:extLst>
            <a:ext uri="{FF2B5EF4-FFF2-40B4-BE49-F238E27FC236}">
              <a16:creationId xmlns:a16="http://schemas.microsoft.com/office/drawing/2014/main" id="{00000000-0008-0000-0300-000016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80" name="テキスト ボックス 279">
          <a:extLst>
            <a:ext uri="{FF2B5EF4-FFF2-40B4-BE49-F238E27FC236}">
              <a16:creationId xmlns:a16="http://schemas.microsoft.com/office/drawing/2014/main" id="{00000000-0008-0000-0300-000018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88</xdr:row>
      <xdr:rowOff>69850</xdr:rowOff>
    </xdr:from>
    <xdr:to>
      <xdr:col>81</xdr:col>
      <xdr:colOff>95250</xdr:colOff>
      <xdr:row>89</xdr:row>
      <xdr:rowOff>0</xdr:rowOff>
    </xdr:to>
    <xdr:sp macro="" textlink="">
      <xdr:nvSpPr>
        <xdr:cNvPr id="282" name="楕円 281">
          <a:extLst>
            <a:ext uri="{FF2B5EF4-FFF2-40B4-BE49-F238E27FC236}">
              <a16:creationId xmlns:a16="http://schemas.microsoft.com/office/drawing/2014/main" id="{00000000-0008-0000-0300-00001A010000}"/>
            </a:ext>
          </a:extLst>
        </xdr:cNvPr>
        <xdr:cNvSpPr/>
      </xdr:nvSpPr>
      <xdr:spPr>
        <a:xfrm>
          <a:off x="16967200" y="15157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88</xdr:row>
      <xdr:rowOff>41927</xdr:rowOff>
    </xdr:from>
    <xdr:ext cx="762000" cy="259045"/>
    <xdr:sp macro="" textlink="">
      <xdr:nvSpPr>
        <xdr:cNvPr id="283" name="給与水準   （国との比較）該当値テキスト">
          <a:extLst>
            <a:ext uri="{FF2B5EF4-FFF2-40B4-BE49-F238E27FC236}">
              <a16:creationId xmlns:a16="http://schemas.microsoft.com/office/drawing/2014/main" id="{00000000-0008-0000-0300-00001B010000}"/>
            </a:ext>
          </a:extLst>
        </xdr:cNvPr>
        <xdr:cNvSpPr txBox="1"/>
      </xdr:nvSpPr>
      <xdr:spPr>
        <a:xfrm>
          <a:off x="17106900" y="1512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88</xdr:row>
      <xdr:rowOff>69850</xdr:rowOff>
    </xdr:from>
    <xdr:to>
      <xdr:col>77</xdr:col>
      <xdr:colOff>95250</xdr:colOff>
      <xdr:row>89</xdr:row>
      <xdr:rowOff>0</xdr:rowOff>
    </xdr:to>
    <xdr:sp macro="" textlink="">
      <xdr:nvSpPr>
        <xdr:cNvPr id="284" name="楕円 283">
          <a:extLst>
            <a:ext uri="{FF2B5EF4-FFF2-40B4-BE49-F238E27FC236}">
              <a16:creationId xmlns:a16="http://schemas.microsoft.com/office/drawing/2014/main" id="{00000000-0008-0000-0300-00001C010000}"/>
            </a:ext>
          </a:extLst>
        </xdr:cNvPr>
        <xdr:cNvSpPr/>
      </xdr:nvSpPr>
      <xdr:spPr>
        <a:xfrm>
          <a:off x="16129000" y="15157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88</xdr:row>
      <xdr:rowOff>156227</xdr:rowOff>
    </xdr:from>
    <xdr:ext cx="736600" cy="259045"/>
    <xdr:sp macro="" textlink="">
      <xdr:nvSpPr>
        <xdr:cNvPr id="285" name="テキスト ボックス 284">
          <a:extLst>
            <a:ext uri="{FF2B5EF4-FFF2-40B4-BE49-F238E27FC236}">
              <a16:creationId xmlns:a16="http://schemas.microsoft.com/office/drawing/2014/main" id="{00000000-0008-0000-0300-00001D010000}"/>
            </a:ext>
          </a:extLst>
        </xdr:cNvPr>
        <xdr:cNvSpPr txBox="1"/>
      </xdr:nvSpPr>
      <xdr:spPr>
        <a:xfrm>
          <a:off x="15798800" y="152438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89</xdr:row>
      <xdr:rowOff>70757</xdr:rowOff>
    </xdr:from>
    <xdr:to>
      <xdr:col>73</xdr:col>
      <xdr:colOff>44450</xdr:colOff>
      <xdr:row>90</xdr:row>
      <xdr:rowOff>907</xdr:rowOff>
    </xdr:to>
    <xdr:sp macro="" textlink="">
      <xdr:nvSpPr>
        <xdr:cNvPr id="286" name="楕円 285">
          <a:extLst>
            <a:ext uri="{FF2B5EF4-FFF2-40B4-BE49-F238E27FC236}">
              <a16:creationId xmlns:a16="http://schemas.microsoft.com/office/drawing/2014/main" id="{00000000-0008-0000-0300-00001E010000}"/>
            </a:ext>
          </a:extLst>
        </xdr:cNvPr>
        <xdr:cNvSpPr/>
      </xdr:nvSpPr>
      <xdr:spPr>
        <a:xfrm>
          <a:off x="15240000" y="153298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89</xdr:row>
      <xdr:rowOff>157134</xdr:rowOff>
    </xdr:from>
    <xdr:ext cx="762000" cy="259045"/>
    <xdr:sp macro="" textlink="">
      <xdr:nvSpPr>
        <xdr:cNvPr id="287" name="テキスト ボックス 286">
          <a:extLst>
            <a:ext uri="{FF2B5EF4-FFF2-40B4-BE49-F238E27FC236}">
              <a16:creationId xmlns:a16="http://schemas.microsoft.com/office/drawing/2014/main" id="{00000000-0008-0000-0300-00001F010000}"/>
            </a:ext>
          </a:extLst>
        </xdr:cNvPr>
        <xdr:cNvSpPr txBox="1"/>
      </xdr:nvSpPr>
      <xdr:spPr>
        <a:xfrm>
          <a:off x="14909800" y="154161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89</xdr:row>
      <xdr:rowOff>19050</xdr:rowOff>
    </xdr:from>
    <xdr:to>
      <xdr:col>68</xdr:col>
      <xdr:colOff>203200</xdr:colOff>
      <xdr:row>89</xdr:row>
      <xdr:rowOff>120650</xdr:rowOff>
    </xdr:to>
    <xdr:sp macro="" textlink="">
      <xdr:nvSpPr>
        <xdr:cNvPr id="288" name="楕円 287">
          <a:extLst>
            <a:ext uri="{FF2B5EF4-FFF2-40B4-BE49-F238E27FC236}">
              <a16:creationId xmlns:a16="http://schemas.microsoft.com/office/drawing/2014/main" id="{00000000-0008-0000-0300-000020010000}"/>
            </a:ext>
          </a:extLst>
        </xdr:cNvPr>
        <xdr:cNvSpPr/>
      </xdr:nvSpPr>
      <xdr:spPr>
        <a:xfrm>
          <a:off x="14351000" y="1527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89</xdr:row>
      <xdr:rowOff>105427</xdr:rowOff>
    </xdr:from>
    <xdr:ext cx="762000" cy="259045"/>
    <xdr:sp macro="" textlink="">
      <xdr:nvSpPr>
        <xdr:cNvPr id="289" name="テキスト ボックス 288">
          <a:extLst>
            <a:ext uri="{FF2B5EF4-FFF2-40B4-BE49-F238E27FC236}">
              <a16:creationId xmlns:a16="http://schemas.microsoft.com/office/drawing/2014/main" id="{00000000-0008-0000-0300-000021010000}"/>
            </a:ext>
          </a:extLst>
        </xdr:cNvPr>
        <xdr:cNvSpPr txBox="1"/>
      </xdr:nvSpPr>
      <xdr:spPr>
        <a:xfrm>
          <a:off x="14020800" y="1536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89</xdr:row>
      <xdr:rowOff>36286</xdr:rowOff>
    </xdr:from>
    <xdr:to>
      <xdr:col>64</xdr:col>
      <xdr:colOff>152400</xdr:colOff>
      <xdr:row>89</xdr:row>
      <xdr:rowOff>137886</xdr:rowOff>
    </xdr:to>
    <xdr:sp macro="" textlink="">
      <xdr:nvSpPr>
        <xdr:cNvPr id="290" name="楕円 289">
          <a:extLst>
            <a:ext uri="{FF2B5EF4-FFF2-40B4-BE49-F238E27FC236}">
              <a16:creationId xmlns:a16="http://schemas.microsoft.com/office/drawing/2014/main" id="{00000000-0008-0000-0300-000022010000}"/>
            </a:ext>
          </a:extLst>
        </xdr:cNvPr>
        <xdr:cNvSpPr/>
      </xdr:nvSpPr>
      <xdr:spPr>
        <a:xfrm>
          <a:off x="13462000" y="15295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89</xdr:row>
      <xdr:rowOff>122663</xdr:rowOff>
    </xdr:from>
    <xdr:ext cx="762000" cy="259045"/>
    <xdr:sp macro="" textlink="">
      <xdr:nvSpPr>
        <xdr:cNvPr id="291" name="テキスト ボックス 290">
          <a:extLst>
            <a:ext uri="{FF2B5EF4-FFF2-40B4-BE49-F238E27FC236}">
              <a16:creationId xmlns:a16="http://schemas.microsoft.com/office/drawing/2014/main" id="{00000000-0008-0000-0300-000023010000}"/>
            </a:ext>
          </a:extLst>
        </xdr:cNvPr>
        <xdr:cNvSpPr txBox="1"/>
      </xdr:nvSpPr>
      <xdr:spPr>
        <a:xfrm>
          <a:off x="13131800" y="153817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93" name="テキスト ボックス 292">
          <a:extLst>
            <a:ext uri="{FF2B5EF4-FFF2-40B4-BE49-F238E27FC236}">
              <a16:creationId xmlns:a16="http://schemas.microsoft.com/office/drawing/2014/main" id="{00000000-0008-0000-0300-000025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94" name="テキスト ボックス 293">
          <a:extLst>
            <a:ext uri="{FF2B5EF4-FFF2-40B4-BE49-F238E27FC236}">
              <a16:creationId xmlns:a16="http://schemas.microsoft.com/office/drawing/2014/main" id="{00000000-0008-0000-0300-000026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[17.64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6" name="正方形/長方形 295">
          <a:extLst>
            <a:ext uri="{FF2B5EF4-FFF2-40B4-BE49-F238E27FC236}">
              <a16:creationId xmlns:a16="http://schemas.microsoft.com/office/drawing/2014/main" id="{00000000-0008-0000-0300-000028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7" name="正方形/長方形 296">
          <a:extLst>
            <a:ext uri="{FF2B5EF4-FFF2-40B4-BE49-F238E27FC236}">
              <a16:creationId xmlns:a16="http://schemas.microsoft.com/office/drawing/2014/main" id="{00000000-0008-0000-0300-000029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8" name="正方形/長方形 297">
          <a:extLst>
            <a:ext uri="{FF2B5EF4-FFF2-40B4-BE49-F238E27FC236}">
              <a16:creationId xmlns:a16="http://schemas.microsoft.com/office/drawing/2014/main" id="{00000000-0008-0000-0300-00002A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9" name="正方形/長方形 298">
          <a:extLst>
            <a:ext uri="{FF2B5EF4-FFF2-40B4-BE49-F238E27FC236}">
              <a16:creationId xmlns:a16="http://schemas.microsoft.com/office/drawing/2014/main" id="{00000000-0008-0000-0300-00002B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300" name="正方形/長方形 299">
          <a:extLst>
            <a:ext uri="{FF2B5EF4-FFF2-40B4-BE49-F238E27FC236}">
              <a16:creationId xmlns:a16="http://schemas.microsoft.com/office/drawing/2014/main" id="{00000000-0008-0000-0300-00002C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301" name="正方形/長方形 300">
          <a:extLst>
            <a:ext uri="{FF2B5EF4-FFF2-40B4-BE49-F238E27FC236}">
              <a16:creationId xmlns:a16="http://schemas.microsoft.com/office/drawing/2014/main" id="{00000000-0008-0000-0300-00002D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302" name="正方形/長方形 301">
          <a:extLst>
            <a:ext uri="{FF2B5EF4-FFF2-40B4-BE49-F238E27FC236}">
              <a16:creationId xmlns:a16="http://schemas.microsoft.com/office/drawing/2014/main" id="{00000000-0008-0000-0300-00002E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303" name="正方形/長方形 302">
          <a:extLst>
            <a:ext uri="{FF2B5EF4-FFF2-40B4-BE49-F238E27FC236}">
              <a16:creationId xmlns:a16="http://schemas.microsoft.com/office/drawing/2014/main" id="{00000000-0008-0000-0300-00002F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4" name="テキスト ボックス 303">
          <a:extLst>
            <a:ext uri="{FF2B5EF4-FFF2-40B4-BE49-F238E27FC236}">
              <a16:creationId xmlns:a16="http://schemas.microsoft.com/office/drawing/2014/main" id="{00000000-0008-0000-0300-000030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平成</a:t>
          </a:r>
          <a:r>
            <a:rPr kumimoji="1" lang="en-US" altLang="ja-JP" sz="1300">
              <a:latin typeface="ＭＳ Ｐゴシック" panose="020B0600070205080204" pitchFamily="50" charset="-128"/>
              <a:ea typeface="ＭＳ Ｐゴシック" panose="020B0600070205080204" pitchFamily="50" charset="-128"/>
            </a:rPr>
            <a:t>17</a:t>
          </a:r>
          <a:r>
            <a:rPr kumimoji="1" lang="ja-JP" altLang="en-US" sz="1300">
              <a:latin typeface="ＭＳ Ｐゴシック" panose="020B0600070205080204" pitchFamily="50" charset="-128"/>
              <a:ea typeface="ＭＳ Ｐゴシック" panose="020B0600070205080204" pitchFamily="50" charset="-128"/>
            </a:rPr>
            <a:t>年</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月</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日に旧森町と旧砂原町が合併し、「新森町」となったことに伴う職員数の増及び保育所への保育士等の配置や消防本部・消防署の単独設置が類似団体平均を上回る主な要因となっている。</a:t>
          </a:r>
        </a:p>
        <a:p>
          <a:r>
            <a:rPr kumimoji="1" lang="ja-JP" altLang="en-US" sz="1300">
              <a:latin typeface="ＭＳ Ｐゴシック" panose="020B0600070205080204" pitchFamily="50" charset="-128"/>
              <a:ea typeface="ＭＳ Ｐゴシック" panose="020B0600070205080204" pitchFamily="50" charset="-128"/>
            </a:rPr>
            <a:t>今後は財政状況や退職の状況及び業務内容を勘案しつつ、定員合理化に努める。</a:t>
          </a:r>
        </a:p>
      </xdr:txBody>
    </xdr:sp>
    <xdr:clientData/>
  </xdr:twoCellAnchor>
  <xdr:oneCellAnchor>
    <xdr:from>
      <xdr:col>61</xdr:col>
      <xdr:colOff>6350</xdr:colOff>
      <xdr:row>54</xdr:row>
      <xdr:rowOff>139700</xdr:rowOff>
    </xdr:from>
    <xdr:ext cx="349839" cy="225703"/>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11" name="テキスト ボックス 310">
          <a:extLst>
            <a:ext uri="{FF2B5EF4-FFF2-40B4-BE49-F238E27FC236}">
              <a16:creationId xmlns:a16="http://schemas.microsoft.com/office/drawing/2014/main" id="{00000000-0008-0000-0300-000037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12" name="直線コネクタ 311">
          <a:extLst>
            <a:ext uri="{FF2B5EF4-FFF2-40B4-BE49-F238E27FC236}">
              <a16:creationId xmlns:a16="http://schemas.microsoft.com/office/drawing/2014/main" id="{00000000-0008-0000-0300-000038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13" name="テキスト ボックス 312">
          <a:extLst>
            <a:ext uri="{FF2B5EF4-FFF2-40B4-BE49-F238E27FC236}">
              <a16:creationId xmlns:a16="http://schemas.microsoft.com/office/drawing/2014/main" id="{00000000-0008-0000-0300-000039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14" name="直線コネクタ 313">
          <a:extLst>
            <a:ext uri="{FF2B5EF4-FFF2-40B4-BE49-F238E27FC236}">
              <a16:creationId xmlns:a16="http://schemas.microsoft.com/office/drawing/2014/main" id="{00000000-0008-0000-0300-00003A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15" name="テキスト ボックス 314">
          <a:extLst>
            <a:ext uri="{FF2B5EF4-FFF2-40B4-BE49-F238E27FC236}">
              <a16:creationId xmlns:a16="http://schemas.microsoft.com/office/drawing/2014/main" id="{00000000-0008-0000-0300-00003B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6" name="直線コネクタ 315">
          <a:extLst>
            <a:ext uri="{FF2B5EF4-FFF2-40B4-BE49-F238E27FC236}">
              <a16:creationId xmlns:a16="http://schemas.microsoft.com/office/drawing/2014/main" id="{00000000-0008-0000-0300-00003C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7" name="テキスト ボックス 316">
          <a:extLst>
            <a:ext uri="{FF2B5EF4-FFF2-40B4-BE49-F238E27FC236}">
              <a16:creationId xmlns:a16="http://schemas.microsoft.com/office/drawing/2014/main" id="{00000000-0008-0000-0300-00003D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8" name="直線コネクタ 317">
          <a:extLst>
            <a:ext uri="{FF2B5EF4-FFF2-40B4-BE49-F238E27FC236}">
              <a16:creationId xmlns:a16="http://schemas.microsoft.com/office/drawing/2014/main" id="{00000000-0008-0000-0300-00003E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9" name="テキスト ボックス 318">
          <a:extLst>
            <a:ext uri="{FF2B5EF4-FFF2-40B4-BE49-F238E27FC236}">
              <a16:creationId xmlns:a16="http://schemas.microsoft.com/office/drawing/2014/main" id="{00000000-0008-0000-0300-00003F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20" name="直線コネクタ 319">
          <a:extLst>
            <a:ext uri="{FF2B5EF4-FFF2-40B4-BE49-F238E27FC236}">
              <a16:creationId xmlns:a16="http://schemas.microsoft.com/office/drawing/2014/main" id="{00000000-0008-0000-0300-000040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21" name="テキスト ボックス 320">
          <a:extLst>
            <a:ext uri="{FF2B5EF4-FFF2-40B4-BE49-F238E27FC236}">
              <a16:creationId xmlns:a16="http://schemas.microsoft.com/office/drawing/2014/main" id="{00000000-0008-0000-0300-000041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22" name="定員管理の状況グラフ枠">
          <a:extLst>
            <a:ext uri="{FF2B5EF4-FFF2-40B4-BE49-F238E27FC236}">
              <a16:creationId xmlns:a16="http://schemas.microsoft.com/office/drawing/2014/main" id="{00000000-0008-0000-0300-000042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3810</xdr:rowOff>
    </xdr:from>
    <xdr:to>
      <xdr:col>81</xdr:col>
      <xdr:colOff>44450</xdr:colOff>
      <xdr:row>66</xdr:row>
      <xdr:rowOff>161834</xdr:rowOff>
    </xdr:to>
    <xdr:cxnSp macro="">
      <xdr:nvCxnSpPr>
        <xdr:cNvPr id="323" name="直線コネクタ 322">
          <a:extLst>
            <a:ext uri="{FF2B5EF4-FFF2-40B4-BE49-F238E27FC236}">
              <a16:creationId xmlns:a16="http://schemas.microsoft.com/office/drawing/2014/main" id="{00000000-0008-0000-0300-000043010000}"/>
            </a:ext>
          </a:extLst>
        </xdr:cNvPr>
        <xdr:cNvCxnSpPr/>
      </xdr:nvCxnSpPr>
      <xdr:spPr>
        <a:xfrm flipV="1">
          <a:off x="17018000" y="10119360"/>
          <a:ext cx="0" cy="135817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133911</xdr:rowOff>
    </xdr:from>
    <xdr:ext cx="762000" cy="259045"/>
    <xdr:sp macro="" textlink="">
      <xdr:nvSpPr>
        <xdr:cNvPr id="324" name="定員管理の状況最小値テキスト">
          <a:extLst>
            <a:ext uri="{FF2B5EF4-FFF2-40B4-BE49-F238E27FC236}">
              <a16:creationId xmlns:a16="http://schemas.microsoft.com/office/drawing/2014/main" id="{00000000-0008-0000-0300-000044010000}"/>
            </a:ext>
          </a:extLst>
        </xdr:cNvPr>
        <xdr:cNvSpPr txBox="1"/>
      </xdr:nvSpPr>
      <xdr:spPr>
        <a:xfrm>
          <a:off x="17106900" y="11449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161834</xdr:rowOff>
    </xdr:from>
    <xdr:to>
      <xdr:col>81</xdr:col>
      <xdr:colOff>133350</xdr:colOff>
      <xdr:row>66</xdr:row>
      <xdr:rowOff>161834</xdr:rowOff>
    </xdr:to>
    <xdr:cxnSp macro="">
      <xdr:nvCxnSpPr>
        <xdr:cNvPr id="325" name="直線コネクタ 324">
          <a:extLst>
            <a:ext uri="{FF2B5EF4-FFF2-40B4-BE49-F238E27FC236}">
              <a16:creationId xmlns:a16="http://schemas.microsoft.com/office/drawing/2014/main" id="{00000000-0008-0000-0300-000045010000}"/>
            </a:ext>
          </a:extLst>
        </xdr:cNvPr>
        <xdr:cNvCxnSpPr/>
      </xdr:nvCxnSpPr>
      <xdr:spPr>
        <a:xfrm>
          <a:off x="16929100" y="114775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90187</xdr:rowOff>
    </xdr:from>
    <xdr:ext cx="762000" cy="259045"/>
    <xdr:sp macro="" textlink="">
      <xdr:nvSpPr>
        <xdr:cNvPr id="326" name="定員管理の状況最大値テキスト">
          <a:extLst>
            <a:ext uri="{FF2B5EF4-FFF2-40B4-BE49-F238E27FC236}">
              <a16:creationId xmlns:a16="http://schemas.microsoft.com/office/drawing/2014/main" id="{00000000-0008-0000-0300-000046010000}"/>
            </a:ext>
          </a:extLst>
        </xdr:cNvPr>
        <xdr:cNvSpPr txBox="1"/>
      </xdr:nvSpPr>
      <xdr:spPr>
        <a:xfrm>
          <a:off x="17106900" y="9862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3810</xdr:rowOff>
    </xdr:from>
    <xdr:to>
      <xdr:col>81</xdr:col>
      <xdr:colOff>133350</xdr:colOff>
      <xdr:row>59</xdr:row>
      <xdr:rowOff>3810</xdr:rowOff>
    </xdr:to>
    <xdr:cxnSp macro="">
      <xdr:nvCxnSpPr>
        <xdr:cNvPr id="327" name="直線コネクタ 326">
          <a:extLst>
            <a:ext uri="{FF2B5EF4-FFF2-40B4-BE49-F238E27FC236}">
              <a16:creationId xmlns:a16="http://schemas.microsoft.com/office/drawing/2014/main" id="{00000000-0008-0000-0300-000047010000}"/>
            </a:ext>
          </a:extLst>
        </xdr:cNvPr>
        <xdr:cNvCxnSpPr/>
      </xdr:nvCxnSpPr>
      <xdr:spPr>
        <a:xfrm>
          <a:off x="16929100" y="101193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65</xdr:row>
      <xdr:rowOff>72451</xdr:rowOff>
    </xdr:from>
    <xdr:to>
      <xdr:col>81</xdr:col>
      <xdr:colOff>44450</xdr:colOff>
      <xdr:row>65</xdr:row>
      <xdr:rowOff>126456</xdr:rowOff>
    </xdr:to>
    <xdr:cxnSp macro="">
      <xdr:nvCxnSpPr>
        <xdr:cNvPr id="328" name="直線コネクタ 327">
          <a:extLst>
            <a:ext uri="{FF2B5EF4-FFF2-40B4-BE49-F238E27FC236}">
              <a16:creationId xmlns:a16="http://schemas.microsoft.com/office/drawing/2014/main" id="{00000000-0008-0000-0300-000048010000}"/>
            </a:ext>
          </a:extLst>
        </xdr:cNvPr>
        <xdr:cNvCxnSpPr/>
      </xdr:nvCxnSpPr>
      <xdr:spPr>
        <a:xfrm>
          <a:off x="16179800" y="11216701"/>
          <a:ext cx="838200" cy="54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7879</xdr:rowOff>
    </xdr:from>
    <xdr:ext cx="762000" cy="259045"/>
    <xdr:sp macro="" textlink="">
      <xdr:nvSpPr>
        <xdr:cNvPr id="329" name="定員管理の状況平均値テキスト">
          <a:extLst>
            <a:ext uri="{FF2B5EF4-FFF2-40B4-BE49-F238E27FC236}">
              <a16:creationId xmlns:a16="http://schemas.microsoft.com/office/drawing/2014/main" id="{00000000-0008-0000-0300-000049010000}"/>
            </a:ext>
          </a:extLst>
        </xdr:cNvPr>
        <xdr:cNvSpPr txBox="1"/>
      </xdr:nvSpPr>
      <xdr:spPr>
        <a:xfrm>
          <a:off x="17106900" y="1046632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162802</xdr:rowOff>
    </xdr:from>
    <xdr:to>
      <xdr:col>81</xdr:col>
      <xdr:colOff>95250</xdr:colOff>
      <xdr:row>62</xdr:row>
      <xdr:rowOff>92952</xdr:rowOff>
    </xdr:to>
    <xdr:sp macro="" textlink="">
      <xdr:nvSpPr>
        <xdr:cNvPr id="330" name="フローチャート: 判断 329">
          <a:extLst>
            <a:ext uri="{FF2B5EF4-FFF2-40B4-BE49-F238E27FC236}">
              <a16:creationId xmlns:a16="http://schemas.microsoft.com/office/drawing/2014/main" id="{00000000-0008-0000-0300-00004A010000}"/>
            </a:ext>
          </a:extLst>
        </xdr:cNvPr>
        <xdr:cNvSpPr/>
      </xdr:nvSpPr>
      <xdr:spPr>
        <a:xfrm>
          <a:off x="16967200" y="10621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65</xdr:row>
      <xdr:rowOff>1209</xdr:rowOff>
    </xdr:from>
    <xdr:to>
      <xdr:col>77</xdr:col>
      <xdr:colOff>44450</xdr:colOff>
      <xdr:row>65</xdr:row>
      <xdr:rowOff>72451</xdr:rowOff>
    </xdr:to>
    <xdr:cxnSp macro="">
      <xdr:nvCxnSpPr>
        <xdr:cNvPr id="331" name="直線コネクタ 330">
          <a:extLst>
            <a:ext uri="{FF2B5EF4-FFF2-40B4-BE49-F238E27FC236}">
              <a16:creationId xmlns:a16="http://schemas.microsoft.com/office/drawing/2014/main" id="{00000000-0008-0000-0300-00004B010000}"/>
            </a:ext>
          </a:extLst>
        </xdr:cNvPr>
        <xdr:cNvCxnSpPr/>
      </xdr:nvCxnSpPr>
      <xdr:spPr>
        <a:xfrm>
          <a:off x="15290800" y="11145459"/>
          <a:ext cx="889000" cy="712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115691</xdr:rowOff>
    </xdr:from>
    <xdr:to>
      <xdr:col>77</xdr:col>
      <xdr:colOff>95250</xdr:colOff>
      <xdr:row>62</xdr:row>
      <xdr:rowOff>45841</xdr:rowOff>
    </xdr:to>
    <xdr:sp macro="" textlink="">
      <xdr:nvSpPr>
        <xdr:cNvPr id="332" name="フローチャート: 判断 331">
          <a:extLst>
            <a:ext uri="{FF2B5EF4-FFF2-40B4-BE49-F238E27FC236}">
              <a16:creationId xmlns:a16="http://schemas.microsoft.com/office/drawing/2014/main" id="{00000000-0008-0000-0300-00004C010000}"/>
            </a:ext>
          </a:extLst>
        </xdr:cNvPr>
        <xdr:cNvSpPr/>
      </xdr:nvSpPr>
      <xdr:spPr>
        <a:xfrm>
          <a:off x="16129000" y="105741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56018</xdr:rowOff>
    </xdr:from>
    <xdr:ext cx="7366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5798800" y="1034301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64</xdr:row>
      <xdr:rowOff>151977</xdr:rowOff>
    </xdr:from>
    <xdr:to>
      <xdr:col>72</xdr:col>
      <xdr:colOff>203200</xdr:colOff>
      <xdr:row>65</xdr:row>
      <xdr:rowOff>1209</xdr:rowOff>
    </xdr:to>
    <xdr:cxnSp macro="">
      <xdr:nvCxnSpPr>
        <xdr:cNvPr id="334" name="直線コネクタ 333">
          <a:extLst>
            <a:ext uri="{FF2B5EF4-FFF2-40B4-BE49-F238E27FC236}">
              <a16:creationId xmlns:a16="http://schemas.microsoft.com/office/drawing/2014/main" id="{00000000-0008-0000-0300-00004E010000}"/>
            </a:ext>
          </a:extLst>
        </xdr:cNvPr>
        <xdr:cNvCxnSpPr/>
      </xdr:nvCxnSpPr>
      <xdr:spPr>
        <a:xfrm>
          <a:off x="14401800" y="11124777"/>
          <a:ext cx="889000" cy="206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24916</xdr:rowOff>
    </xdr:from>
    <xdr:to>
      <xdr:col>73</xdr:col>
      <xdr:colOff>44450</xdr:colOff>
      <xdr:row>61</xdr:row>
      <xdr:rowOff>126516</xdr:rowOff>
    </xdr:to>
    <xdr:sp macro="" textlink="">
      <xdr:nvSpPr>
        <xdr:cNvPr id="335" name="フローチャート: 判断 334">
          <a:extLst>
            <a:ext uri="{FF2B5EF4-FFF2-40B4-BE49-F238E27FC236}">
              <a16:creationId xmlns:a16="http://schemas.microsoft.com/office/drawing/2014/main" id="{00000000-0008-0000-0300-00004F010000}"/>
            </a:ext>
          </a:extLst>
        </xdr:cNvPr>
        <xdr:cNvSpPr/>
      </xdr:nvSpPr>
      <xdr:spPr>
        <a:xfrm>
          <a:off x="15240000" y="10483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136693</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4909800" y="102522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64</xdr:row>
      <xdr:rowOff>64649</xdr:rowOff>
    </xdr:from>
    <xdr:to>
      <xdr:col>68</xdr:col>
      <xdr:colOff>152400</xdr:colOff>
      <xdr:row>64</xdr:row>
      <xdr:rowOff>151977</xdr:rowOff>
    </xdr:to>
    <xdr:cxnSp macro="">
      <xdr:nvCxnSpPr>
        <xdr:cNvPr id="337" name="直線コネクタ 336">
          <a:extLst>
            <a:ext uri="{FF2B5EF4-FFF2-40B4-BE49-F238E27FC236}">
              <a16:creationId xmlns:a16="http://schemas.microsoft.com/office/drawing/2014/main" id="{00000000-0008-0000-0300-000051010000}"/>
            </a:ext>
          </a:extLst>
        </xdr:cNvPr>
        <xdr:cNvCxnSpPr/>
      </xdr:nvCxnSpPr>
      <xdr:spPr>
        <a:xfrm>
          <a:off x="13512800" y="11037449"/>
          <a:ext cx="889000" cy="87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157299</xdr:rowOff>
    </xdr:from>
    <xdr:to>
      <xdr:col>68</xdr:col>
      <xdr:colOff>203200</xdr:colOff>
      <xdr:row>61</xdr:row>
      <xdr:rowOff>87449</xdr:rowOff>
    </xdr:to>
    <xdr:sp macro="" textlink="">
      <xdr:nvSpPr>
        <xdr:cNvPr id="338" name="フローチャート: 判断 337">
          <a:extLst>
            <a:ext uri="{FF2B5EF4-FFF2-40B4-BE49-F238E27FC236}">
              <a16:creationId xmlns:a16="http://schemas.microsoft.com/office/drawing/2014/main" id="{00000000-0008-0000-0300-000052010000}"/>
            </a:ext>
          </a:extLst>
        </xdr:cNvPr>
        <xdr:cNvSpPr/>
      </xdr:nvSpPr>
      <xdr:spPr>
        <a:xfrm>
          <a:off x="14351000" y="10444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97626</xdr:rowOff>
    </xdr:from>
    <xdr:ext cx="762000" cy="259045"/>
    <xdr:sp macro="" textlink="">
      <xdr:nvSpPr>
        <xdr:cNvPr id="339" name="テキスト ボックス 338">
          <a:extLst>
            <a:ext uri="{FF2B5EF4-FFF2-40B4-BE49-F238E27FC236}">
              <a16:creationId xmlns:a16="http://schemas.microsoft.com/office/drawing/2014/main" id="{00000000-0008-0000-0300-000053010000}"/>
            </a:ext>
          </a:extLst>
        </xdr:cNvPr>
        <xdr:cNvSpPr txBox="1"/>
      </xdr:nvSpPr>
      <xdr:spPr>
        <a:xfrm>
          <a:off x="14020800" y="102131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120529</xdr:rowOff>
    </xdr:from>
    <xdr:to>
      <xdr:col>64</xdr:col>
      <xdr:colOff>152400</xdr:colOff>
      <xdr:row>61</xdr:row>
      <xdr:rowOff>50679</xdr:rowOff>
    </xdr:to>
    <xdr:sp macro="" textlink="">
      <xdr:nvSpPr>
        <xdr:cNvPr id="340" name="フローチャート: 判断 339">
          <a:extLst>
            <a:ext uri="{FF2B5EF4-FFF2-40B4-BE49-F238E27FC236}">
              <a16:creationId xmlns:a16="http://schemas.microsoft.com/office/drawing/2014/main" id="{00000000-0008-0000-0300-000054010000}"/>
            </a:ext>
          </a:extLst>
        </xdr:cNvPr>
        <xdr:cNvSpPr/>
      </xdr:nvSpPr>
      <xdr:spPr>
        <a:xfrm>
          <a:off x="13462000" y="10407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60856</xdr:rowOff>
    </xdr:from>
    <xdr:ext cx="762000" cy="259045"/>
    <xdr:sp macro="" textlink="">
      <xdr:nvSpPr>
        <xdr:cNvPr id="341" name="テキスト ボックス 340">
          <a:extLst>
            <a:ext uri="{FF2B5EF4-FFF2-40B4-BE49-F238E27FC236}">
              <a16:creationId xmlns:a16="http://schemas.microsoft.com/office/drawing/2014/main" id="{00000000-0008-0000-0300-000055010000}"/>
            </a:ext>
          </a:extLst>
        </xdr:cNvPr>
        <xdr:cNvSpPr txBox="1"/>
      </xdr:nvSpPr>
      <xdr:spPr>
        <a:xfrm>
          <a:off x="13131800" y="101764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42" name="テキスト ボックス 341">
          <a:extLst>
            <a:ext uri="{FF2B5EF4-FFF2-40B4-BE49-F238E27FC236}">
              <a16:creationId xmlns:a16="http://schemas.microsoft.com/office/drawing/2014/main" id="{00000000-0008-0000-0300-000056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43" name="テキスト ボックス 342">
          <a:extLst>
            <a:ext uri="{FF2B5EF4-FFF2-40B4-BE49-F238E27FC236}">
              <a16:creationId xmlns:a16="http://schemas.microsoft.com/office/drawing/2014/main" id="{00000000-0008-0000-0300-000057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45" name="テキスト ボックス 344">
          <a:extLst>
            <a:ext uri="{FF2B5EF4-FFF2-40B4-BE49-F238E27FC236}">
              <a16:creationId xmlns:a16="http://schemas.microsoft.com/office/drawing/2014/main" id="{00000000-0008-0000-0300-000059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65</xdr:row>
      <xdr:rowOff>75656</xdr:rowOff>
    </xdr:from>
    <xdr:to>
      <xdr:col>81</xdr:col>
      <xdr:colOff>95250</xdr:colOff>
      <xdr:row>66</xdr:row>
      <xdr:rowOff>5806</xdr:rowOff>
    </xdr:to>
    <xdr:sp macro="" textlink="">
      <xdr:nvSpPr>
        <xdr:cNvPr id="347" name="楕円 346">
          <a:extLst>
            <a:ext uri="{FF2B5EF4-FFF2-40B4-BE49-F238E27FC236}">
              <a16:creationId xmlns:a16="http://schemas.microsoft.com/office/drawing/2014/main" id="{00000000-0008-0000-0300-00005B010000}"/>
            </a:ext>
          </a:extLst>
        </xdr:cNvPr>
        <xdr:cNvSpPr/>
      </xdr:nvSpPr>
      <xdr:spPr>
        <a:xfrm>
          <a:off x="16967200" y="112199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65</xdr:row>
      <xdr:rowOff>47733</xdr:rowOff>
    </xdr:from>
    <xdr:ext cx="762000" cy="259045"/>
    <xdr:sp macro="" textlink="">
      <xdr:nvSpPr>
        <xdr:cNvPr id="348" name="定員管理の状況該当値テキスト">
          <a:extLst>
            <a:ext uri="{FF2B5EF4-FFF2-40B4-BE49-F238E27FC236}">
              <a16:creationId xmlns:a16="http://schemas.microsoft.com/office/drawing/2014/main" id="{00000000-0008-0000-0300-00005C010000}"/>
            </a:ext>
          </a:extLst>
        </xdr:cNvPr>
        <xdr:cNvSpPr txBox="1"/>
      </xdr:nvSpPr>
      <xdr:spPr>
        <a:xfrm>
          <a:off x="17106900" y="111919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65</xdr:row>
      <xdr:rowOff>21651</xdr:rowOff>
    </xdr:from>
    <xdr:to>
      <xdr:col>77</xdr:col>
      <xdr:colOff>95250</xdr:colOff>
      <xdr:row>65</xdr:row>
      <xdr:rowOff>123251</xdr:rowOff>
    </xdr:to>
    <xdr:sp macro="" textlink="">
      <xdr:nvSpPr>
        <xdr:cNvPr id="349" name="楕円 348">
          <a:extLst>
            <a:ext uri="{FF2B5EF4-FFF2-40B4-BE49-F238E27FC236}">
              <a16:creationId xmlns:a16="http://schemas.microsoft.com/office/drawing/2014/main" id="{00000000-0008-0000-0300-00005D010000}"/>
            </a:ext>
          </a:extLst>
        </xdr:cNvPr>
        <xdr:cNvSpPr/>
      </xdr:nvSpPr>
      <xdr:spPr>
        <a:xfrm>
          <a:off x="16129000" y="111659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65</xdr:row>
      <xdr:rowOff>108028</xdr:rowOff>
    </xdr:from>
    <xdr:ext cx="736600" cy="259045"/>
    <xdr:sp macro="" textlink="">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5798800" y="1125227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64</xdr:row>
      <xdr:rowOff>121859</xdr:rowOff>
    </xdr:from>
    <xdr:to>
      <xdr:col>73</xdr:col>
      <xdr:colOff>44450</xdr:colOff>
      <xdr:row>65</xdr:row>
      <xdr:rowOff>52009</xdr:rowOff>
    </xdr:to>
    <xdr:sp macro="" textlink="">
      <xdr:nvSpPr>
        <xdr:cNvPr id="351" name="楕円 350">
          <a:extLst>
            <a:ext uri="{FF2B5EF4-FFF2-40B4-BE49-F238E27FC236}">
              <a16:creationId xmlns:a16="http://schemas.microsoft.com/office/drawing/2014/main" id="{00000000-0008-0000-0300-00005F010000}"/>
            </a:ext>
          </a:extLst>
        </xdr:cNvPr>
        <xdr:cNvSpPr/>
      </xdr:nvSpPr>
      <xdr:spPr>
        <a:xfrm>
          <a:off x="15240000" y="110946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65</xdr:row>
      <xdr:rowOff>36786</xdr:rowOff>
    </xdr:from>
    <xdr:ext cx="762000" cy="259045"/>
    <xdr:sp macro="" textlink="">
      <xdr:nvSpPr>
        <xdr:cNvPr id="352" name="テキスト ボックス 351">
          <a:extLst>
            <a:ext uri="{FF2B5EF4-FFF2-40B4-BE49-F238E27FC236}">
              <a16:creationId xmlns:a16="http://schemas.microsoft.com/office/drawing/2014/main" id="{00000000-0008-0000-0300-000060010000}"/>
            </a:ext>
          </a:extLst>
        </xdr:cNvPr>
        <xdr:cNvSpPr txBox="1"/>
      </xdr:nvSpPr>
      <xdr:spPr>
        <a:xfrm>
          <a:off x="14909800" y="111810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64</xdr:row>
      <xdr:rowOff>101177</xdr:rowOff>
    </xdr:from>
    <xdr:to>
      <xdr:col>68</xdr:col>
      <xdr:colOff>203200</xdr:colOff>
      <xdr:row>65</xdr:row>
      <xdr:rowOff>31327</xdr:rowOff>
    </xdr:to>
    <xdr:sp macro="" textlink="">
      <xdr:nvSpPr>
        <xdr:cNvPr id="353" name="楕円 352">
          <a:extLst>
            <a:ext uri="{FF2B5EF4-FFF2-40B4-BE49-F238E27FC236}">
              <a16:creationId xmlns:a16="http://schemas.microsoft.com/office/drawing/2014/main" id="{00000000-0008-0000-0300-000061010000}"/>
            </a:ext>
          </a:extLst>
        </xdr:cNvPr>
        <xdr:cNvSpPr/>
      </xdr:nvSpPr>
      <xdr:spPr>
        <a:xfrm>
          <a:off x="14351000" y="11073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65</xdr:row>
      <xdr:rowOff>16104</xdr:rowOff>
    </xdr:from>
    <xdr:ext cx="762000" cy="259045"/>
    <xdr:sp macro="" textlink="">
      <xdr:nvSpPr>
        <xdr:cNvPr id="354" name="テキスト ボックス 353">
          <a:extLst>
            <a:ext uri="{FF2B5EF4-FFF2-40B4-BE49-F238E27FC236}">
              <a16:creationId xmlns:a16="http://schemas.microsoft.com/office/drawing/2014/main" id="{00000000-0008-0000-0300-000062010000}"/>
            </a:ext>
          </a:extLst>
        </xdr:cNvPr>
        <xdr:cNvSpPr txBox="1"/>
      </xdr:nvSpPr>
      <xdr:spPr>
        <a:xfrm>
          <a:off x="14020800" y="111603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64</xdr:row>
      <xdr:rowOff>13849</xdr:rowOff>
    </xdr:from>
    <xdr:to>
      <xdr:col>64</xdr:col>
      <xdr:colOff>152400</xdr:colOff>
      <xdr:row>64</xdr:row>
      <xdr:rowOff>115449</xdr:rowOff>
    </xdr:to>
    <xdr:sp macro="" textlink="">
      <xdr:nvSpPr>
        <xdr:cNvPr id="355" name="楕円 354">
          <a:extLst>
            <a:ext uri="{FF2B5EF4-FFF2-40B4-BE49-F238E27FC236}">
              <a16:creationId xmlns:a16="http://schemas.microsoft.com/office/drawing/2014/main" id="{00000000-0008-0000-0300-000063010000}"/>
            </a:ext>
          </a:extLst>
        </xdr:cNvPr>
        <xdr:cNvSpPr/>
      </xdr:nvSpPr>
      <xdr:spPr>
        <a:xfrm>
          <a:off x="13462000" y="109866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64</xdr:row>
      <xdr:rowOff>100226</xdr:rowOff>
    </xdr:from>
    <xdr:ext cx="762000" cy="259045"/>
    <xdr:sp macro="" textlink="">
      <xdr:nvSpPr>
        <xdr:cNvPr id="356" name="テキスト ボックス 355">
          <a:extLst>
            <a:ext uri="{FF2B5EF4-FFF2-40B4-BE49-F238E27FC236}">
              <a16:creationId xmlns:a16="http://schemas.microsoft.com/office/drawing/2014/main" id="{00000000-0008-0000-0300-000064010000}"/>
            </a:ext>
          </a:extLst>
        </xdr:cNvPr>
        <xdr:cNvSpPr txBox="1"/>
      </xdr:nvSpPr>
      <xdr:spPr>
        <a:xfrm>
          <a:off x="13131800" y="110730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8" name="テキスト ボックス 357">
          <a:extLst>
            <a:ext uri="{FF2B5EF4-FFF2-40B4-BE49-F238E27FC236}">
              <a16:creationId xmlns:a16="http://schemas.microsoft.com/office/drawing/2014/main" id="{00000000-0008-0000-0300-000066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9" name="テキスト ボックス 358">
          <a:extLst>
            <a:ext uri="{FF2B5EF4-FFF2-40B4-BE49-F238E27FC236}">
              <a16:creationId xmlns:a16="http://schemas.microsoft.com/office/drawing/2014/main" id="{00000000-0008-0000-0300-000067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[12.2%]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60" name="正方形/長方形 359">
          <a:extLst>
            <a:ext uri="{FF2B5EF4-FFF2-40B4-BE49-F238E27FC236}">
              <a16:creationId xmlns:a16="http://schemas.microsoft.com/office/drawing/2014/main" id="{00000000-0008-0000-0300-000068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61" name="正方形/長方形 360">
          <a:extLst>
            <a:ext uri="{FF2B5EF4-FFF2-40B4-BE49-F238E27FC236}">
              <a16:creationId xmlns:a16="http://schemas.microsoft.com/office/drawing/2014/main" id="{00000000-0008-0000-0300-000069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62" name="正方形/長方形 361">
          <a:extLst>
            <a:ext uri="{FF2B5EF4-FFF2-40B4-BE49-F238E27FC236}">
              <a16:creationId xmlns:a16="http://schemas.microsoft.com/office/drawing/2014/main" id="{00000000-0008-0000-0300-00006A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63" name="正方形/長方形 362">
          <a:extLst>
            <a:ext uri="{FF2B5EF4-FFF2-40B4-BE49-F238E27FC236}">
              <a16:creationId xmlns:a16="http://schemas.microsoft.com/office/drawing/2014/main" id="{00000000-0008-0000-0300-00006B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64" name="正方形/長方形 363">
          <a:extLst>
            <a:ext uri="{FF2B5EF4-FFF2-40B4-BE49-F238E27FC236}">
              <a16:creationId xmlns:a16="http://schemas.microsoft.com/office/drawing/2014/main" id="{00000000-0008-0000-0300-00006C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65" name="正方形/長方形 364">
          <a:extLst>
            <a:ext uri="{FF2B5EF4-FFF2-40B4-BE49-F238E27FC236}">
              <a16:creationId xmlns:a16="http://schemas.microsoft.com/office/drawing/2014/main" id="{00000000-0008-0000-0300-00006D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6" name="正方形/長方形 365">
          <a:extLst>
            <a:ext uri="{FF2B5EF4-FFF2-40B4-BE49-F238E27FC236}">
              <a16:creationId xmlns:a16="http://schemas.microsoft.com/office/drawing/2014/main" id="{00000000-0008-0000-0300-00006E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7" name="正方形/長方形 366">
          <a:extLst>
            <a:ext uri="{FF2B5EF4-FFF2-40B4-BE49-F238E27FC236}">
              <a16:creationId xmlns:a16="http://schemas.microsoft.com/office/drawing/2014/main" id="{00000000-0008-0000-0300-00006F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8" name="正方形/長方形 367">
          <a:extLst>
            <a:ext uri="{FF2B5EF4-FFF2-40B4-BE49-F238E27FC236}">
              <a16:creationId xmlns:a16="http://schemas.microsoft.com/office/drawing/2014/main" id="{00000000-0008-0000-0300-000070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9" name="テキスト ボックス 368">
          <a:extLst>
            <a:ext uri="{FF2B5EF4-FFF2-40B4-BE49-F238E27FC236}">
              <a16:creationId xmlns:a16="http://schemas.microsoft.com/office/drawing/2014/main" id="{00000000-0008-0000-0300-000071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50">
              <a:latin typeface="ＭＳ Ｐゴシック" panose="020B0600070205080204" pitchFamily="50" charset="-128"/>
              <a:ea typeface="ＭＳ Ｐゴシック" panose="020B0600070205080204" pitchFamily="50" charset="-128"/>
            </a:rPr>
            <a:t>港湾（地方港湾）を擁していることにより、長年にわたり大きな投資を行っている。</a:t>
          </a:r>
        </a:p>
        <a:p>
          <a:r>
            <a:rPr kumimoji="1" lang="ja-JP" altLang="en-US" sz="1150">
              <a:latin typeface="ＭＳ Ｐゴシック" panose="020B0600070205080204" pitchFamily="50" charset="-128"/>
              <a:ea typeface="ＭＳ Ｐゴシック" panose="020B0600070205080204" pitchFamily="50" charset="-128"/>
            </a:rPr>
            <a:t>また、公共下水道事業や合併特例事業の実施により、類似団体平均を上回っている。</a:t>
          </a:r>
        </a:p>
        <a:p>
          <a:r>
            <a:rPr kumimoji="1" lang="ja-JP" altLang="en-US" sz="1150">
              <a:latin typeface="ＭＳ Ｐゴシック" panose="020B0600070205080204" pitchFamily="50" charset="-128"/>
              <a:ea typeface="ＭＳ Ｐゴシック" panose="020B0600070205080204" pitchFamily="50" charset="-128"/>
            </a:rPr>
            <a:t>平成</a:t>
          </a:r>
          <a:r>
            <a:rPr kumimoji="1" lang="en-US" altLang="ja-JP" sz="1150">
              <a:latin typeface="ＭＳ Ｐゴシック" panose="020B0600070205080204" pitchFamily="50" charset="-128"/>
              <a:ea typeface="ＭＳ Ｐゴシック" panose="020B0600070205080204" pitchFamily="50" charset="-128"/>
            </a:rPr>
            <a:t>20</a:t>
          </a:r>
          <a:r>
            <a:rPr kumimoji="1" lang="ja-JP" altLang="en-US" sz="1150">
              <a:latin typeface="ＭＳ Ｐゴシック" panose="020B0600070205080204" pitchFamily="50" charset="-128"/>
              <a:ea typeface="ＭＳ Ｐゴシック" panose="020B0600070205080204" pitchFamily="50" charset="-128"/>
            </a:rPr>
            <a:t>年度以降は投資事業を大幅に抑制していることから、元利償還金は平成</a:t>
          </a:r>
          <a:r>
            <a:rPr kumimoji="1" lang="en-US" altLang="ja-JP" sz="1150">
              <a:latin typeface="ＭＳ Ｐゴシック" panose="020B0600070205080204" pitchFamily="50" charset="-128"/>
              <a:ea typeface="ＭＳ Ｐゴシック" panose="020B0600070205080204" pitchFamily="50" charset="-128"/>
            </a:rPr>
            <a:t>22</a:t>
          </a:r>
          <a:r>
            <a:rPr kumimoji="1" lang="ja-JP" altLang="en-US" sz="1150">
              <a:latin typeface="ＭＳ Ｐゴシック" panose="020B0600070205080204" pitchFamily="50" charset="-128"/>
              <a:ea typeface="ＭＳ Ｐゴシック" panose="020B0600070205080204" pitchFamily="50" charset="-128"/>
            </a:rPr>
            <a:t>年度をピークに減少に転じ、それに伴い実質公債費比率も平成</a:t>
          </a:r>
          <a:r>
            <a:rPr kumimoji="1" lang="en-US" altLang="ja-JP" sz="1150">
              <a:latin typeface="ＭＳ Ｐゴシック" panose="020B0600070205080204" pitchFamily="50" charset="-128"/>
              <a:ea typeface="ＭＳ Ｐゴシック" panose="020B0600070205080204" pitchFamily="50" charset="-128"/>
            </a:rPr>
            <a:t>21</a:t>
          </a:r>
          <a:r>
            <a:rPr kumimoji="1" lang="ja-JP" altLang="en-US" sz="1150">
              <a:latin typeface="ＭＳ Ｐゴシック" panose="020B0600070205080204" pitchFamily="50" charset="-128"/>
              <a:ea typeface="ＭＳ Ｐゴシック" panose="020B0600070205080204" pitchFamily="50" charset="-128"/>
            </a:rPr>
            <a:t>年度をピークに減少している。</a:t>
          </a:r>
        </a:p>
        <a:p>
          <a:r>
            <a:rPr kumimoji="1" lang="ja-JP" altLang="en-US" sz="1150">
              <a:latin typeface="ＭＳ Ｐゴシック" panose="020B0600070205080204" pitchFamily="50" charset="-128"/>
              <a:ea typeface="ＭＳ Ｐゴシック" panose="020B0600070205080204" pitchFamily="50" charset="-128"/>
            </a:rPr>
            <a:t>毎年度の元金償還額との均衡を踏まえ、極力地方債の新規発行を抑制しながら財政の健全化に努め、実質公債費負担の適正管理を計画的に行う。</a:t>
          </a:r>
        </a:p>
      </xdr:txBody>
    </xdr:sp>
    <xdr:clientData/>
  </xdr:twoCellAnchor>
  <xdr:oneCellAnchor>
    <xdr:from>
      <xdr:col>61</xdr:col>
      <xdr:colOff>6350</xdr:colOff>
      <xdr:row>32</xdr:row>
      <xdr:rowOff>101600</xdr:rowOff>
    </xdr:from>
    <xdr:ext cx="298543" cy="225703"/>
    <xdr:sp macro="" textlink="">
      <xdr:nvSpPr>
        <xdr:cNvPr id="370" name="テキスト ボックス 369">
          <a:extLst>
            <a:ext uri="{FF2B5EF4-FFF2-40B4-BE49-F238E27FC236}">
              <a16:creationId xmlns:a16="http://schemas.microsoft.com/office/drawing/2014/main" id="{00000000-0008-0000-0300-000072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72" name="テキスト ボックス 371">
          <a:extLst>
            <a:ext uri="{FF2B5EF4-FFF2-40B4-BE49-F238E27FC236}">
              <a16:creationId xmlns:a16="http://schemas.microsoft.com/office/drawing/2014/main" id="{00000000-0008-0000-0300-000074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73" name="直線コネクタ 372">
          <a:extLst>
            <a:ext uri="{FF2B5EF4-FFF2-40B4-BE49-F238E27FC236}">
              <a16:creationId xmlns:a16="http://schemas.microsoft.com/office/drawing/2014/main" id="{00000000-0008-0000-0300-000075010000}"/>
            </a:ext>
          </a:extLst>
        </xdr:cNvPr>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74" name="テキスト ボックス 373">
          <a:extLst>
            <a:ext uri="{FF2B5EF4-FFF2-40B4-BE49-F238E27FC236}">
              <a16:creationId xmlns:a16="http://schemas.microsoft.com/office/drawing/2014/main" id="{00000000-0008-0000-0300-000076010000}"/>
            </a:ext>
          </a:extLst>
        </xdr:cNvPr>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75" name="直線コネクタ 374">
          <a:extLst>
            <a:ext uri="{FF2B5EF4-FFF2-40B4-BE49-F238E27FC236}">
              <a16:creationId xmlns:a16="http://schemas.microsoft.com/office/drawing/2014/main" id="{00000000-0008-0000-0300-000077010000}"/>
            </a:ext>
          </a:extLst>
        </xdr:cNvPr>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76" name="テキスト ボックス 375">
          <a:extLst>
            <a:ext uri="{FF2B5EF4-FFF2-40B4-BE49-F238E27FC236}">
              <a16:creationId xmlns:a16="http://schemas.microsoft.com/office/drawing/2014/main" id="{00000000-0008-0000-0300-000078010000}"/>
            </a:ext>
          </a:extLst>
        </xdr:cNvPr>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77" name="直線コネクタ 376">
          <a:extLst>
            <a:ext uri="{FF2B5EF4-FFF2-40B4-BE49-F238E27FC236}">
              <a16:creationId xmlns:a16="http://schemas.microsoft.com/office/drawing/2014/main" id="{00000000-0008-0000-0300-000079010000}"/>
            </a:ext>
          </a:extLst>
        </xdr:cNvPr>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78" name="テキスト ボックス 377">
          <a:extLst>
            <a:ext uri="{FF2B5EF4-FFF2-40B4-BE49-F238E27FC236}">
              <a16:creationId xmlns:a16="http://schemas.microsoft.com/office/drawing/2014/main" id="{00000000-0008-0000-0300-00007A010000}"/>
            </a:ext>
          </a:extLst>
        </xdr:cNvPr>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9" name="直線コネクタ 378">
          <a:extLst>
            <a:ext uri="{FF2B5EF4-FFF2-40B4-BE49-F238E27FC236}">
              <a16:creationId xmlns:a16="http://schemas.microsoft.com/office/drawing/2014/main" id="{00000000-0008-0000-0300-00007B010000}"/>
            </a:ext>
          </a:extLst>
        </xdr:cNvPr>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80" name="テキスト ボックス 379">
          <a:extLst>
            <a:ext uri="{FF2B5EF4-FFF2-40B4-BE49-F238E27FC236}">
              <a16:creationId xmlns:a16="http://schemas.microsoft.com/office/drawing/2014/main" id="{00000000-0008-0000-0300-00007C010000}"/>
            </a:ext>
          </a:extLst>
        </xdr:cNvPr>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81" name="直線コネクタ 380">
          <a:extLst>
            <a:ext uri="{FF2B5EF4-FFF2-40B4-BE49-F238E27FC236}">
              <a16:creationId xmlns:a16="http://schemas.microsoft.com/office/drawing/2014/main" id="{00000000-0008-0000-0300-00007D010000}"/>
            </a:ext>
          </a:extLst>
        </xdr:cNvPr>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37694</xdr:rowOff>
    </xdr:from>
    <xdr:ext cx="762000" cy="259045"/>
    <xdr:sp macro="" textlink="">
      <xdr:nvSpPr>
        <xdr:cNvPr id="382" name="テキスト ボックス 381">
          <a:extLst>
            <a:ext uri="{FF2B5EF4-FFF2-40B4-BE49-F238E27FC236}">
              <a16:creationId xmlns:a16="http://schemas.microsoft.com/office/drawing/2014/main" id="{00000000-0008-0000-0300-00007E010000}"/>
            </a:ext>
          </a:extLst>
        </xdr:cNvPr>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83" name="直線コネクタ 382">
          <a:extLst>
            <a:ext uri="{FF2B5EF4-FFF2-40B4-BE49-F238E27FC236}">
              <a16:creationId xmlns:a16="http://schemas.microsoft.com/office/drawing/2014/main" id="{00000000-0008-0000-0300-00007F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32</xdr:row>
      <xdr:rowOff>149877</xdr:rowOff>
    </xdr:from>
    <xdr:ext cx="762000" cy="259045"/>
    <xdr:sp macro="" textlink="">
      <xdr:nvSpPr>
        <xdr:cNvPr id="384" name="テキスト ボックス 383">
          <a:extLst>
            <a:ext uri="{FF2B5EF4-FFF2-40B4-BE49-F238E27FC236}">
              <a16:creationId xmlns:a16="http://schemas.microsoft.com/office/drawing/2014/main" id="{00000000-0008-0000-0300-000080010000}"/>
            </a:ext>
          </a:extLst>
        </xdr:cNvPr>
        <xdr:cNvSpPr txBox="1"/>
      </xdr:nvSpPr>
      <xdr:spPr>
        <a:xfrm>
          <a:off x="1206500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47</xdr:row>
      <xdr:rowOff>133350</xdr:rowOff>
    </xdr:to>
    <xdr:sp macro="" textlink="">
      <xdr:nvSpPr>
        <xdr:cNvPr id="385" name="公債費負担の状況グラフ枠">
          <a:extLst>
            <a:ext uri="{FF2B5EF4-FFF2-40B4-BE49-F238E27FC236}">
              <a16:creationId xmlns:a16="http://schemas.microsoft.com/office/drawing/2014/main" id="{00000000-0008-0000-0300-000081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115711</xdr:rowOff>
    </xdr:from>
    <xdr:to>
      <xdr:col>81</xdr:col>
      <xdr:colOff>44450</xdr:colOff>
      <xdr:row>44</xdr:row>
      <xdr:rowOff>124883</xdr:rowOff>
    </xdr:to>
    <xdr:cxnSp macro="">
      <xdr:nvCxnSpPr>
        <xdr:cNvPr id="386" name="直線コネクタ 385">
          <a:extLst>
            <a:ext uri="{FF2B5EF4-FFF2-40B4-BE49-F238E27FC236}">
              <a16:creationId xmlns:a16="http://schemas.microsoft.com/office/drawing/2014/main" id="{00000000-0008-0000-0300-000082010000}"/>
            </a:ext>
          </a:extLst>
        </xdr:cNvPr>
        <xdr:cNvCxnSpPr/>
      </xdr:nvCxnSpPr>
      <xdr:spPr>
        <a:xfrm flipV="1">
          <a:off x="17018000" y="6287911"/>
          <a:ext cx="0" cy="138077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96960</xdr:rowOff>
    </xdr:from>
    <xdr:ext cx="762000" cy="259045"/>
    <xdr:sp macro="" textlink="">
      <xdr:nvSpPr>
        <xdr:cNvPr id="387" name="公債費負担の状況最小値テキスト">
          <a:extLst>
            <a:ext uri="{FF2B5EF4-FFF2-40B4-BE49-F238E27FC236}">
              <a16:creationId xmlns:a16="http://schemas.microsoft.com/office/drawing/2014/main" id="{00000000-0008-0000-0300-000083010000}"/>
            </a:ext>
          </a:extLst>
        </xdr:cNvPr>
        <xdr:cNvSpPr txBox="1"/>
      </xdr:nvSpPr>
      <xdr:spPr>
        <a:xfrm>
          <a:off x="17106900" y="76407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124883</xdr:rowOff>
    </xdr:from>
    <xdr:to>
      <xdr:col>81</xdr:col>
      <xdr:colOff>133350</xdr:colOff>
      <xdr:row>44</xdr:row>
      <xdr:rowOff>124883</xdr:rowOff>
    </xdr:to>
    <xdr:cxnSp macro="">
      <xdr:nvCxnSpPr>
        <xdr:cNvPr id="388" name="直線コネクタ 387">
          <a:extLst>
            <a:ext uri="{FF2B5EF4-FFF2-40B4-BE49-F238E27FC236}">
              <a16:creationId xmlns:a16="http://schemas.microsoft.com/office/drawing/2014/main" id="{00000000-0008-0000-0300-000084010000}"/>
            </a:ext>
          </a:extLst>
        </xdr:cNvPr>
        <xdr:cNvCxnSpPr/>
      </xdr:nvCxnSpPr>
      <xdr:spPr>
        <a:xfrm>
          <a:off x="16929100" y="76686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30638</xdr:rowOff>
    </xdr:from>
    <xdr:ext cx="762000" cy="259045"/>
    <xdr:sp macro="" textlink="">
      <xdr:nvSpPr>
        <xdr:cNvPr id="389" name="公債費負担の状況最大値テキスト">
          <a:extLst>
            <a:ext uri="{FF2B5EF4-FFF2-40B4-BE49-F238E27FC236}">
              <a16:creationId xmlns:a16="http://schemas.microsoft.com/office/drawing/2014/main" id="{00000000-0008-0000-0300-000085010000}"/>
            </a:ext>
          </a:extLst>
        </xdr:cNvPr>
        <xdr:cNvSpPr txBox="1"/>
      </xdr:nvSpPr>
      <xdr:spPr>
        <a:xfrm>
          <a:off x="17106900" y="60313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115711</xdr:rowOff>
    </xdr:from>
    <xdr:to>
      <xdr:col>81</xdr:col>
      <xdr:colOff>133350</xdr:colOff>
      <xdr:row>36</xdr:row>
      <xdr:rowOff>115711</xdr:rowOff>
    </xdr:to>
    <xdr:cxnSp macro="">
      <xdr:nvCxnSpPr>
        <xdr:cNvPr id="390" name="直線コネクタ 389">
          <a:extLst>
            <a:ext uri="{FF2B5EF4-FFF2-40B4-BE49-F238E27FC236}">
              <a16:creationId xmlns:a16="http://schemas.microsoft.com/office/drawing/2014/main" id="{00000000-0008-0000-0300-000086010000}"/>
            </a:ext>
          </a:extLst>
        </xdr:cNvPr>
        <xdr:cNvCxnSpPr/>
      </xdr:nvCxnSpPr>
      <xdr:spPr>
        <a:xfrm>
          <a:off x="16929100" y="62879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43</xdr:row>
      <xdr:rowOff>41628</xdr:rowOff>
    </xdr:from>
    <xdr:to>
      <xdr:col>81</xdr:col>
      <xdr:colOff>44450</xdr:colOff>
      <xdr:row>44</xdr:row>
      <xdr:rowOff>84667</xdr:rowOff>
    </xdr:to>
    <xdr:cxnSp macro="">
      <xdr:nvCxnSpPr>
        <xdr:cNvPr id="391" name="直線コネクタ 390">
          <a:extLst>
            <a:ext uri="{FF2B5EF4-FFF2-40B4-BE49-F238E27FC236}">
              <a16:creationId xmlns:a16="http://schemas.microsoft.com/office/drawing/2014/main" id="{00000000-0008-0000-0300-000087010000}"/>
            </a:ext>
          </a:extLst>
        </xdr:cNvPr>
        <xdr:cNvCxnSpPr/>
      </xdr:nvCxnSpPr>
      <xdr:spPr>
        <a:xfrm flipV="1">
          <a:off x="16179800" y="7413978"/>
          <a:ext cx="838200" cy="2144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159755</xdr:rowOff>
    </xdr:from>
    <xdr:ext cx="762000" cy="259045"/>
    <xdr:sp macro="" textlink="">
      <xdr:nvSpPr>
        <xdr:cNvPr id="392" name="公債費負担の状況平均値テキスト">
          <a:extLst>
            <a:ext uri="{FF2B5EF4-FFF2-40B4-BE49-F238E27FC236}">
              <a16:creationId xmlns:a16="http://schemas.microsoft.com/office/drawing/2014/main" id="{00000000-0008-0000-0300-000088010000}"/>
            </a:ext>
          </a:extLst>
        </xdr:cNvPr>
        <xdr:cNvSpPr txBox="1"/>
      </xdr:nvSpPr>
      <xdr:spPr>
        <a:xfrm>
          <a:off x="17106900" y="68463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143228</xdr:rowOff>
    </xdr:from>
    <xdr:to>
      <xdr:col>81</xdr:col>
      <xdr:colOff>95250</xdr:colOff>
      <xdr:row>41</xdr:row>
      <xdr:rowOff>73378</xdr:rowOff>
    </xdr:to>
    <xdr:sp macro="" textlink="">
      <xdr:nvSpPr>
        <xdr:cNvPr id="393" name="フローチャート: 判断 392">
          <a:extLst>
            <a:ext uri="{FF2B5EF4-FFF2-40B4-BE49-F238E27FC236}">
              <a16:creationId xmlns:a16="http://schemas.microsoft.com/office/drawing/2014/main" id="{00000000-0008-0000-0300-000089010000}"/>
            </a:ext>
          </a:extLst>
        </xdr:cNvPr>
        <xdr:cNvSpPr/>
      </xdr:nvSpPr>
      <xdr:spPr>
        <a:xfrm>
          <a:off x="16967200" y="7001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44</xdr:row>
      <xdr:rowOff>84667</xdr:rowOff>
    </xdr:from>
    <xdr:to>
      <xdr:col>77</xdr:col>
      <xdr:colOff>44450</xdr:colOff>
      <xdr:row>44</xdr:row>
      <xdr:rowOff>151695</xdr:rowOff>
    </xdr:to>
    <xdr:cxnSp macro="">
      <xdr:nvCxnSpPr>
        <xdr:cNvPr id="394" name="直線コネクタ 393">
          <a:extLst>
            <a:ext uri="{FF2B5EF4-FFF2-40B4-BE49-F238E27FC236}">
              <a16:creationId xmlns:a16="http://schemas.microsoft.com/office/drawing/2014/main" id="{00000000-0008-0000-0300-00008A010000}"/>
            </a:ext>
          </a:extLst>
        </xdr:cNvPr>
        <xdr:cNvCxnSpPr/>
      </xdr:nvCxnSpPr>
      <xdr:spPr>
        <a:xfrm flipV="1">
          <a:off x="15290800" y="7628467"/>
          <a:ext cx="889000" cy="670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143228</xdr:rowOff>
    </xdr:from>
    <xdr:to>
      <xdr:col>77</xdr:col>
      <xdr:colOff>95250</xdr:colOff>
      <xdr:row>41</xdr:row>
      <xdr:rowOff>73378</xdr:rowOff>
    </xdr:to>
    <xdr:sp macro="" textlink="">
      <xdr:nvSpPr>
        <xdr:cNvPr id="395" name="フローチャート: 判断 394">
          <a:extLst>
            <a:ext uri="{FF2B5EF4-FFF2-40B4-BE49-F238E27FC236}">
              <a16:creationId xmlns:a16="http://schemas.microsoft.com/office/drawing/2014/main" id="{00000000-0008-0000-0300-00008B010000}"/>
            </a:ext>
          </a:extLst>
        </xdr:cNvPr>
        <xdr:cNvSpPr/>
      </xdr:nvSpPr>
      <xdr:spPr>
        <a:xfrm>
          <a:off x="16129000" y="7001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83555</xdr:rowOff>
    </xdr:from>
    <xdr:ext cx="7366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5798800" y="67701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44</xdr:row>
      <xdr:rowOff>138289</xdr:rowOff>
    </xdr:from>
    <xdr:to>
      <xdr:col>72</xdr:col>
      <xdr:colOff>203200</xdr:colOff>
      <xdr:row>44</xdr:row>
      <xdr:rowOff>151695</xdr:rowOff>
    </xdr:to>
    <xdr:cxnSp macro="">
      <xdr:nvCxnSpPr>
        <xdr:cNvPr id="397" name="直線コネクタ 396">
          <a:extLst>
            <a:ext uri="{FF2B5EF4-FFF2-40B4-BE49-F238E27FC236}">
              <a16:creationId xmlns:a16="http://schemas.microsoft.com/office/drawing/2014/main" id="{00000000-0008-0000-0300-00008D010000}"/>
            </a:ext>
          </a:extLst>
        </xdr:cNvPr>
        <xdr:cNvCxnSpPr/>
      </xdr:nvCxnSpPr>
      <xdr:spPr>
        <a:xfrm>
          <a:off x="14401800" y="7682089"/>
          <a:ext cx="8890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62795</xdr:rowOff>
    </xdr:from>
    <xdr:to>
      <xdr:col>73</xdr:col>
      <xdr:colOff>44450</xdr:colOff>
      <xdr:row>40</xdr:row>
      <xdr:rowOff>164395</xdr:rowOff>
    </xdr:to>
    <xdr:sp macro="" textlink="">
      <xdr:nvSpPr>
        <xdr:cNvPr id="398" name="フローチャート: 判断 397">
          <a:extLst>
            <a:ext uri="{FF2B5EF4-FFF2-40B4-BE49-F238E27FC236}">
              <a16:creationId xmlns:a16="http://schemas.microsoft.com/office/drawing/2014/main" id="{00000000-0008-0000-0300-00008E010000}"/>
            </a:ext>
          </a:extLst>
        </xdr:cNvPr>
        <xdr:cNvSpPr/>
      </xdr:nvSpPr>
      <xdr:spPr>
        <a:xfrm>
          <a:off x="15240000" y="6920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3122</xdr:rowOff>
    </xdr:from>
    <xdr:ext cx="7620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4909800" y="66896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44</xdr:row>
      <xdr:rowOff>138289</xdr:rowOff>
    </xdr:from>
    <xdr:to>
      <xdr:col>68</xdr:col>
      <xdr:colOff>152400</xdr:colOff>
      <xdr:row>44</xdr:row>
      <xdr:rowOff>138289</xdr:rowOff>
    </xdr:to>
    <xdr:cxnSp macro="">
      <xdr:nvCxnSpPr>
        <xdr:cNvPr id="400" name="直線コネクタ 399">
          <a:extLst>
            <a:ext uri="{FF2B5EF4-FFF2-40B4-BE49-F238E27FC236}">
              <a16:creationId xmlns:a16="http://schemas.microsoft.com/office/drawing/2014/main" id="{00000000-0008-0000-0300-000090010000}"/>
            </a:ext>
          </a:extLst>
        </xdr:cNvPr>
        <xdr:cNvCxnSpPr/>
      </xdr:nvCxnSpPr>
      <xdr:spPr>
        <a:xfrm>
          <a:off x="13512800" y="768208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49389</xdr:rowOff>
    </xdr:from>
    <xdr:to>
      <xdr:col>68</xdr:col>
      <xdr:colOff>203200</xdr:colOff>
      <xdr:row>40</xdr:row>
      <xdr:rowOff>150989</xdr:rowOff>
    </xdr:to>
    <xdr:sp macro="" textlink="">
      <xdr:nvSpPr>
        <xdr:cNvPr id="401" name="フローチャート: 判断 400">
          <a:extLst>
            <a:ext uri="{FF2B5EF4-FFF2-40B4-BE49-F238E27FC236}">
              <a16:creationId xmlns:a16="http://schemas.microsoft.com/office/drawing/2014/main" id="{00000000-0008-0000-0300-000091010000}"/>
            </a:ext>
          </a:extLst>
        </xdr:cNvPr>
        <xdr:cNvSpPr/>
      </xdr:nvSpPr>
      <xdr:spPr>
        <a:xfrm>
          <a:off x="14351000" y="6907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161166</xdr:rowOff>
    </xdr:from>
    <xdr:ext cx="762000" cy="259045"/>
    <xdr:sp macro="" textlink="">
      <xdr:nvSpPr>
        <xdr:cNvPr id="402" name="テキスト ボックス 401">
          <a:extLst>
            <a:ext uri="{FF2B5EF4-FFF2-40B4-BE49-F238E27FC236}">
              <a16:creationId xmlns:a16="http://schemas.microsoft.com/office/drawing/2014/main" id="{00000000-0008-0000-0300-000092010000}"/>
            </a:ext>
          </a:extLst>
        </xdr:cNvPr>
        <xdr:cNvSpPr txBox="1"/>
      </xdr:nvSpPr>
      <xdr:spPr>
        <a:xfrm>
          <a:off x="14020800" y="66762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62795</xdr:rowOff>
    </xdr:from>
    <xdr:to>
      <xdr:col>64</xdr:col>
      <xdr:colOff>152400</xdr:colOff>
      <xdr:row>40</xdr:row>
      <xdr:rowOff>164395</xdr:rowOff>
    </xdr:to>
    <xdr:sp macro="" textlink="">
      <xdr:nvSpPr>
        <xdr:cNvPr id="403" name="フローチャート: 判断 402">
          <a:extLst>
            <a:ext uri="{FF2B5EF4-FFF2-40B4-BE49-F238E27FC236}">
              <a16:creationId xmlns:a16="http://schemas.microsoft.com/office/drawing/2014/main" id="{00000000-0008-0000-0300-000093010000}"/>
            </a:ext>
          </a:extLst>
        </xdr:cNvPr>
        <xdr:cNvSpPr/>
      </xdr:nvSpPr>
      <xdr:spPr>
        <a:xfrm>
          <a:off x="13462000" y="6920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3122</xdr:rowOff>
    </xdr:from>
    <xdr:ext cx="762000" cy="259045"/>
    <xdr:sp macro="" textlink="">
      <xdr:nvSpPr>
        <xdr:cNvPr id="404" name="テキスト ボックス 403">
          <a:extLst>
            <a:ext uri="{FF2B5EF4-FFF2-40B4-BE49-F238E27FC236}">
              <a16:creationId xmlns:a16="http://schemas.microsoft.com/office/drawing/2014/main" id="{00000000-0008-0000-0300-000094010000}"/>
            </a:ext>
          </a:extLst>
        </xdr:cNvPr>
        <xdr:cNvSpPr txBox="1"/>
      </xdr:nvSpPr>
      <xdr:spPr>
        <a:xfrm>
          <a:off x="13131800" y="66896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406" name="テキスト ボックス 405">
          <a:extLst>
            <a:ext uri="{FF2B5EF4-FFF2-40B4-BE49-F238E27FC236}">
              <a16:creationId xmlns:a16="http://schemas.microsoft.com/office/drawing/2014/main" id="{00000000-0008-0000-0300-000096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8" name="テキスト ボックス 407">
          <a:extLst>
            <a:ext uri="{FF2B5EF4-FFF2-40B4-BE49-F238E27FC236}">
              <a16:creationId xmlns:a16="http://schemas.microsoft.com/office/drawing/2014/main" id="{00000000-0008-0000-0300-000098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42</xdr:row>
      <xdr:rowOff>162278</xdr:rowOff>
    </xdr:from>
    <xdr:to>
      <xdr:col>81</xdr:col>
      <xdr:colOff>95250</xdr:colOff>
      <xdr:row>43</xdr:row>
      <xdr:rowOff>92428</xdr:rowOff>
    </xdr:to>
    <xdr:sp macro="" textlink="">
      <xdr:nvSpPr>
        <xdr:cNvPr id="410" name="楕円 409">
          <a:extLst>
            <a:ext uri="{FF2B5EF4-FFF2-40B4-BE49-F238E27FC236}">
              <a16:creationId xmlns:a16="http://schemas.microsoft.com/office/drawing/2014/main" id="{00000000-0008-0000-0300-00009A010000}"/>
            </a:ext>
          </a:extLst>
        </xdr:cNvPr>
        <xdr:cNvSpPr/>
      </xdr:nvSpPr>
      <xdr:spPr>
        <a:xfrm>
          <a:off x="16967200" y="73631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42</xdr:row>
      <xdr:rowOff>134355</xdr:rowOff>
    </xdr:from>
    <xdr:ext cx="762000" cy="259045"/>
    <xdr:sp macro="" textlink="">
      <xdr:nvSpPr>
        <xdr:cNvPr id="411" name="公債費負担の状況該当値テキスト">
          <a:extLst>
            <a:ext uri="{FF2B5EF4-FFF2-40B4-BE49-F238E27FC236}">
              <a16:creationId xmlns:a16="http://schemas.microsoft.com/office/drawing/2014/main" id="{00000000-0008-0000-0300-00009B010000}"/>
            </a:ext>
          </a:extLst>
        </xdr:cNvPr>
        <xdr:cNvSpPr txBox="1"/>
      </xdr:nvSpPr>
      <xdr:spPr>
        <a:xfrm>
          <a:off x="17106900" y="73352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44</xdr:row>
      <xdr:rowOff>33867</xdr:rowOff>
    </xdr:from>
    <xdr:to>
      <xdr:col>77</xdr:col>
      <xdr:colOff>95250</xdr:colOff>
      <xdr:row>44</xdr:row>
      <xdr:rowOff>135467</xdr:rowOff>
    </xdr:to>
    <xdr:sp macro="" textlink="">
      <xdr:nvSpPr>
        <xdr:cNvPr id="412" name="楕円 411">
          <a:extLst>
            <a:ext uri="{FF2B5EF4-FFF2-40B4-BE49-F238E27FC236}">
              <a16:creationId xmlns:a16="http://schemas.microsoft.com/office/drawing/2014/main" id="{00000000-0008-0000-0300-00009C010000}"/>
            </a:ext>
          </a:extLst>
        </xdr:cNvPr>
        <xdr:cNvSpPr/>
      </xdr:nvSpPr>
      <xdr:spPr>
        <a:xfrm>
          <a:off x="16129000" y="7577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44</xdr:row>
      <xdr:rowOff>120244</xdr:rowOff>
    </xdr:from>
    <xdr:ext cx="736600" cy="259045"/>
    <xdr:sp macro="" textlink="">
      <xdr:nvSpPr>
        <xdr:cNvPr id="413" name="テキスト ボックス 412">
          <a:extLst>
            <a:ext uri="{FF2B5EF4-FFF2-40B4-BE49-F238E27FC236}">
              <a16:creationId xmlns:a16="http://schemas.microsoft.com/office/drawing/2014/main" id="{00000000-0008-0000-0300-00009D010000}"/>
            </a:ext>
          </a:extLst>
        </xdr:cNvPr>
        <xdr:cNvSpPr txBox="1"/>
      </xdr:nvSpPr>
      <xdr:spPr>
        <a:xfrm>
          <a:off x="15798800" y="76640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44</xdr:row>
      <xdr:rowOff>100895</xdr:rowOff>
    </xdr:from>
    <xdr:to>
      <xdr:col>73</xdr:col>
      <xdr:colOff>44450</xdr:colOff>
      <xdr:row>45</xdr:row>
      <xdr:rowOff>31045</xdr:rowOff>
    </xdr:to>
    <xdr:sp macro="" textlink="">
      <xdr:nvSpPr>
        <xdr:cNvPr id="414" name="楕円 413">
          <a:extLst>
            <a:ext uri="{FF2B5EF4-FFF2-40B4-BE49-F238E27FC236}">
              <a16:creationId xmlns:a16="http://schemas.microsoft.com/office/drawing/2014/main" id="{00000000-0008-0000-0300-00009E010000}"/>
            </a:ext>
          </a:extLst>
        </xdr:cNvPr>
        <xdr:cNvSpPr/>
      </xdr:nvSpPr>
      <xdr:spPr>
        <a:xfrm>
          <a:off x="15240000" y="7644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45</xdr:row>
      <xdr:rowOff>15822</xdr:rowOff>
    </xdr:from>
    <xdr:ext cx="762000" cy="259045"/>
    <xdr:sp macro="" textlink="">
      <xdr:nvSpPr>
        <xdr:cNvPr id="415" name="テキスト ボックス 414">
          <a:extLst>
            <a:ext uri="{FF2B5EF4-FFF2-40B4-BE49-F238E27FC236}">
              <a16:creationId xmlns:a16="http://schemas.microsoft.com/office/drawing/2014/main" id="{00000000-0008-0000-0300-00009F010000}"/>
            </a:ext>
          </a:extLst>
        </xdr:cNvPr>
        <xdr:cNvSpPr txBox="1"/>
      </xdr:nvSpPr>
      <xdr:spPr>
        <a:xfrm>
          <a:off x="14909800" y="77310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44</xdr:row>
      <xdr:rowOff>87489</xdr:rowOff>
    </xdr:from>
    <xdr:to>
      <xdr:col>68</xdr:col>
      <xdr:colOff>203200</xdr:colOff>
      <xdr:row>45</xdr:row>
      <xdr:rowOff>17639</xdr:rowOff>
    </xdr:to>
    <xdr:sp macro="" textlink="">
      <xdr:nvSpPr>
        <xdr:cNvPr id="416" name="楕円 415">
          <a:extLst>
            <a:ext uri="{FF2B5EF4-FFF2-40B4-BE49-F238E27FC236}">
              <a16:creationId xmlns:a16="http://schemas.microsoft.com/office/drawing/2014/main" id="{00000000-0008-0000-0300-0000A0010000}"/>
            </a:ext>
          </a:extLst>
        </xdr:cNvPr>
        <xdr:cNvSpPr/>
      </xdr:nvSpPr>
      <xdr:spPr>
        <a:xfrm>
          <a:off x="14351000" y="7631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45</xdr:row>
      <xdr:rowOff>2416</xdr:rowOff>
    </xdr:from>
    <xdr:ext cx="762000" cy="259045"/>
    <xdr:sp macro="" textlink="">
      <xdr:nvSpPr>
        <xdr:cNvPr id="417" name="テキスト ボックス 416">
          <a:extLst>
            <a:ext uri="{FF2B5EF4-FFF2-40B4-BE49-F238E27FC236}">
              <a16:creationId xmlns:a16="http://schemas.microsoft.com/office/drawing/2014/main" id="{00000000-0008-0000-0300-0000A1010000}"/>
            </a:ext>
          </a:extLst>
        </xdr:cNvPr>
        <xdr:cNvSpPr txBox="1"/>
      </xdr:nvSpPr>
      <xdr:spPr>
        <a:xfrm>
          <a:off x="14020800" y="77176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44</xdr:row>
      <xdr:rowOff>87489</xdr:rowOff>
    </xdr:from>
    <xdr:to>
      <xdr:col>64</xdr:col>
      <xdr:colOff>152400</xdr:colOff>
      <xdr:row>45</xdr:row>
      <xdr:rowOff>17639</xdr:rowOff>
    </xdr:to>
    <xdr:sp macro="" textlink="">
      <xdr:nvSpPr>
        <xdr:cNvPr id="418" name="楕円 417">
          <a:extLst>
            <a:ext uri="{FF2B5EF4-FFF2-40B4-BE49-F238E27FC236}">
              <a16:creationId xmlns:a16="http://schemas.microsoft.com/office/drawing/2014/main" id="{00000000-0008-0000-0300-0000A2010000}"/>
            </a:ext>
          </a:extLst>
        </xdr:cNvPr>
        <xdr:cNvSpPr/>
      </xdr:nvSpPr>
      <xdr:spPr>
        <a:xfrm>
          <a:off x="13462000" y="7631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45</xdr:row>
      <xdr:rowOff>2416</xdr:rowOff>
    </xdr:from>
    <xdr:ext cx="762000" cy="259045"/>
    <xdr:sp macro="" textlink="">
      <xdr:nvSpPr>
        <xdr:cNvPr id="419" name="テキスト ボックス 418">
          <a:extLst>
            <a:ext uri="{FF2B5EF4-FFF2-40B4-BE49-F238E27FC236}">
              <a16:creationId xmlns:a16="http://schemas.microsoft.com/office/drawing/2014/main" id="{00000000-0008-0000-0300-0000A3010000}"/>
            </a:ext>
          </a:extLst>
        </xdr:cNvPr>
        <xdr:cNvSpPr txBox="1"/>
      </xdr:nvSpPr>
      <xdr:spPr>
        <a:xfrm>
          <a:off x="13131800" y="77176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20" name="正方形/長方形 419">
          <a:extLst>
            <a:ext uri="{FF2B5EF4-FFF2-40B4-BE49-F238E27FC236}">
              <a16:creationId xmlns:a16="http://schemas.microsoft.com/office/drawing/2014/main" id="{00000000-0008-0000-0300-0000A4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21" name="テキスト ボックス 420">
          <a:extLst>
            <a:ext uri="{FF2B5EF4-FFF2-40B4-BE49-F238E27FC236}">
              <a16:creationId xmlns:a16="http://schemas.microsoft.com/office/drawing/2014/main" id="{00000000-0008-0000-0300-0000A5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22" name="テキスト ボックス 421">
          <a:extLst>
            <a:ext uri="{FF2B5EF4-FFF2-40B4-BE49-F238E27FC236}">
              <a16:creationId xmlns:a16="http://schemas.microsoft.com/office/drawing/2014/main" id="{00000000-0008-0000-0300-0000A6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23" name="正方形/長方形 422">
          <a:extLst>
            <a:ext uri="{FF2B5EF4-FFF2-40B4-BE49-F238E27FC236}">
              <a16:creationId xmlns:a16="http://schemas.microsoft.com/office/drawing/2014/main" id="{00000000-0008-0000-0300-0000A7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24" name="正方形/長方形 423">
          <a:extLst>
            <a:ext uri="{FF2B5EF4-FFF2-40B4-BE49-F238E27FC236}">
              <a16:creationId xmlns:a16="http://schemas.microsoft.com/office/drawing/2014/main" id="{00000000-0008-0000-0300-0000A8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25" name="正方形/長方形 424">
          <a:extLst>
            <a:ext uri="{FF2B5EF4-FFF2-40B4-BE49-F238E27FC236}">
              <a16:creationId xmlns:a16="http://schemas.microsoft.com/office/drawing/2014/main" id="{00000000-0008-0000-0300-0000A9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26" name="正方形/長方形 425">
          <a:extLst>
            <a:ext uri="{FF2B5EF4-FFF2-40B4-BE49-F238E27FC236}">
              <a16:creationId xmlns:a16="http://schemas.microsoft.com/office/drawing/2014/main" id="{00000000-0008-0000-0300-0000AA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27" name="正方形/長方形 426">
          <a:extLst>
            <a:ext uri="{FF2B5EF4-FFF2-40B4-BE49-F238E27FC236}">
              <a16:creationId xmlns:a16="http://schemas.microsoft.com/office/drawing/2014/main" id="{00000000-0008-0000-0300-0000AB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8" name="正方形/長方形 427">
          <a:extLst>
            <a:ext uri="{FF2B5EF4-FFF2-40B4-BE49-F238E27FC236}">
              <a16:creationId xmlns:a16="http://schemas.microsoft.com/office/drawing/2014/main" id="{00000000-0008-0000-0300-0000AC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9" name="正方形/長方形 428">
          <a:extLst>
            <a:ext uri="{FF2B5EF4-FFF2-40B4-BE49-F238E27FC236}">
              <a16:creationId xmlns:a16="http://schemas.microsoft.com/office/drawing/2014/main" id="{00000000-0008-0000-0300-0000AD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30" name="正方形/長方形 429">
          <a:extLst>
            <a:ext uri="{FF2B5EF4-FFF2-40B4-BE49-F238E27FC236}">
              <a16:creationId xmlns:a16="http://schemas.microsoft.com/office/drawing/2014/main" id="{00000000-0008-0000-0300-0000AE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31" name="正方形/長方形 430">
          <a:extLst>
            <a:ext uri="{FF2B5EF4-FFF2-40B4-BE49-F238E27FC236}">
              <a16:creationId xmlns:a16="http://schemas.microsoft.com/office/drawing/2014/main" id="{00000000-0008-0000-0300-0000AF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32" name="テキスト ボックス 431">
          <a:extLst>
            <a:ext uri="{FF2B5EF4-FFF2-40B4-BE49-F238E27FC236}">
              <a16:creationId xmlns:a16="http://schemas.microsoft.com/office/drawing/2014/main" id="{00000000-0008-0000-0300-0000B0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港湾施設整備や公営住宅整備、合併に伴う建設事業及び基金造成事業等の実施による地方債発行額の増加により、令和元年度までは類似団体平均値を上回っていた。</a:t>
          </a:r>
        </a:p>
        <a:p>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平成</a:t>
          </a:r>
          <a:r>
            <a:rPr kumimoji="1" lang="en-US" altLang="ja-JP" sz="1150">
              <a:solidFill>
                <a:sysClr val="windowText" lastClr="000000"/>
              </a:solidFill>
              <a:latin typeface="ＭＳ Ｐゴシック" panose="020B0600070205080204" pitchFamily="50" charset="-128"/>
              <a:ea typeface="ＭＳ Ｐゴシック" panose="020B0600070205080204" pitchFamily="50" charset="-128"/>
            </a:rPr>
            <a:t>20</a:t>
          </a:r>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年度以降、地方債新規発行額を抑制していることによる地方債現在高の減少や、ふるさと応援基金残高の増加により、令和３年度では充当可能財源等が将来負担額を上回った。</a:t>
          </a:r>
          <a:endParaRPr kumimoji="1" lang="en-US" altLang="ja-JP" sz="1150">
            <a:solidFill>
              <a:sysClr val="windowText" lastClr="000000"/>
            </a:solidFill>
            <a:latin typeface="ＭＳ Ｐゴシック" panose="020B0600070205080204" pitchFamily="50" charset="-128"/>
            <a:ea typeface="ＭＳ Ｐゴシック" panose="020B0600070205080204" pitchFamily="50" charset="-128"/>
          </a:endParaRPr>
        </a:p>
        <a:p>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後世への負担を少しでも軽減するよう、今後も事業実施については世代間負担の公平性を十分に考慮するとともに、適正な地方債発行に努め、財政の健全化を図る。</a:t>
          </a:r>
        </a:p>
      </xdr:txBody>
    </xdr:sp>
    <xdr:clientData/>
  </xdr:twoCellAnchor>
  <xdr:oneCellAnchor>
    <xdr:from>
      <xdr:col>61</xdr:col>
      <xdr:colOff>6350</xdr:colOff>
      <xdr:row>10</xdr:row>
      <xdr:rowOff>63500</xdr:rowOff>
    </xdr:from>
    <xdr:ext cx="298543" cy="225703"/>
    <xdr:sp macro="" textlink="">
      <xdr:nvSpPr>
        <xdr:cNvPr id="433" name="テキスト ボックス 432">
          <a:extLst>
            <a:ext uri="{FF2B5EF4-FFF2-40B4-BE49-F238E27FC236}">
              <a16:creationId xmlns:a16="http://schemas.microsoft.com/office/drawing/2014/main" id="{00000000-0008-0000-0300-0000B1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35" name="テキスト ボックス 434">
          <a:extLst>
            <a:ext uri="{FF2B5EF4-FFF2-40B4-BE49-F238E27FC236}">
              <a16:creationId xmlns:a16="http://schemas.microsoft.com/office/drawing/2014/main" id="{00000000-0008-0000-0300-0000B3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37" name="テキスト ボックス 436">
          <a:extLst>
            <a:ext uri="{FF2B5EF4-FFF2-40B4-BE49-F238E27FC236}">
              <a16:creationId xmlns:a16="http://schemas.microsoft.com/office/drawing/2014/main" id="{00000000-0008-0000-0300-0000B5010000}"/>
            </a:ext>
          </a:extLst>
        </xdr:cNvPr>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39" name="テキスト ボックス 438">
          <a:extLst>
            <a:ext uri="{FF2B5EF4-FFF2-40B4-BE49-F238E27FC236}">
              <a16:creationId xmlns:a16="http://schemas.microsoft.com/office/drawing/2014/main" id="{00000000-0008-0000-0300-0000B7010000}"/>
            </a:ext>
          </a:extLst>
        </xdr:cNvPr>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40" name="直線コネクタ 439">
          <a:extLst>
            <a:ext uri="{FF2B5EF4-FFF2-40B4-BE49-F238E27FC236}">
              <a16:creationId xmlns:a16="http://schemas.microsoft.com/office/drawing/2014/main" id="{00000000-0008-0000-0300-0000B8010000}"/>
            </a:ext>
          </a:extLst>
        </xdr:cNvPr>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41" name="テキスト ボックス 440">
          <a:extLst>
            <a:ext uri="{FF2B5EF4-FFF2-40B4-BE49-F238E27FC236}">
              <a16:creationId xmlns:a16="http://schemas.microsoft.com/office/drawing/2014/main" id="{00000000-0008-0000-0300-0000B9010000}"/>
            </a:ext>
          </a:extLst>
        </xdr:cNvPr>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42" name="直線コネクタ 441">
          <a:extLst>
            <a:ext uri="{FF2B5EF4-FFF2-40B4-BE49-F238E27FC236}">
              <a16:creationId xmlns:a16="http://schemas.microsoft.com/office/drawing/2014/main" id="{00000000-0008-0000-0300-0000BA010000}"/>
            </a:ext>
          </a:extLst>
        </xdr:cNvPr>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43" name="テキスト ボックス 442">
          <a:extLst>
            <a:ext uri="{FF2B5EF4-FFF2-40B4-BE49-F238E27FC236}">
              <a16:creationId xmlns:a16="http://schemas.microsoft.com/office/drawing/2014/main" id="{00000000-0008-0000-0300-0000BB010000}"/>
            </a:ext>
          </a:extLst>
        </xdr:cNvPr>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44" name="直線コネクタ 443">
          <a:extLst>
            <a:ext uri="{FF2B5EF4-FFF2-40B4-BE49-F238E27FC236}">
              <a16:creationId xmlns:a16="http://schemas.microsoft.com/office/drawing/2014/main" id="{00000000-0008-0000-0300-0000BC010000}"/>
            </a:ext>
          </a:extLst>
        </xdr:cNvPr>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45" name="テキスト ボックス 444">
          <a:extLst>
            <a:ext uri="{FF2B5EF4-FFF2-40B4-BE49-F238E27FC236}">
              <a16:creationId xmlns:a16="http://schemas.microsoft.com/office/drawing/2014/main" id="{00000000-0008-0000-0300-0000BD010000}"/>
            </a:ext>
          </a:extLst>
        </xdr:cNvPr>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46" name="直線コネクタ 445">
          <a:extLst>
            <a:ext uri="{FF2B5EF4-FFF2-40B4-BE49-F238E27FC236}">
              <a16:creationId xmlns:a16="http://schemas.microsoft.com/office/drawing/2014/main" id="{00000000-0008-0000-0300-0000BE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7" name="将来負担の状況グラフ枠">
          <a:extLst>
            <a:ext uri="{FF2B5EF4-FFF2-40B4-BE49-F238E27FC236}">
              <a16:creationId xmlns:a16="http://schemas.microsoft.com/office/drawing/2014/main" id="{00000000-0008-0000-0300-0000BF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22</xdr:row>
      <xdr:rowOff>88124</xdr:rowOff>
    </xdr:to>
    <xdr:cxnSp macro="">
      <xdr:nvCxnSpPr>
        <xdr:cNvPr id="448" name="直線コネクタ 447">
          <a:extLst>
            <a:ext uri="{FF2B5EF4-FFF2-40B4-BE49-F238E27FC236}">
              <a16:creationId xmlns:a16="http://schemas.microsoft.com/office/drawing/2014/main" id="{00000000-0008-0000-0300-0000C0010000}"/>
            </a:ext>
          </a:extLst>
        </xdr:cNvPr>
        <xdr:cNvCxnSpPr/>
      </xdr:nvCxnSpPr>
      <xdr:spPr>
        <a:xfrm flipV="1">
          <a:off x="17018000" y="2370667"/>
          <a:ext cx="0" cy="148935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60201</xdr:rowOff>
    </xdr:from>
    <xdr:ext cx="762000" cy="259045"/>
    <xdr:sp macro="" textlink="">
      <xdr:nvSpPr>
        <xdr:cNvPr id="449" name="将来負担の状況最小値テキスト">
          <a:extLst>
            <a:ext uri="{FF2B5EF4-FFF2-40B4-BE49-F238E27FC236}">
              <a16:creationId xmlns:a16="http://schemas.microsoft.com/office/drawing/2014/main" id="{00000000-0008-0000-0300-0000C1010000}"/>
            </a:ext>
          </a:extLst>
        </xdr:cNvPr>
        <xdr:cNvSpPr txBox="1"/>
      </xdr:nvSpPr>
      <xdr:spPr>
        <a:xfrm>
          <a:off x="17106900" y="3832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88124</xdr:rowOff>
    </xdr:from>
    <xdr:to>
      <xdr:col>81</xdr:col>
      <xdr:colOff>133350</xdr:colOff>
      <xdr:row>22</xdr:row>
      <xdr:rowOff>88124</xdr:rowOff>
    </xdr:to>
    <xdr:cxnSp macro="">
      <xdr:nvCxnSpPr>
        <xdr:cNvPr id="450" name="直線コネクタ 449">
          <a:extLst>
            <a:ext uri="{FF2B5EF4-FFF2-40B4-BE49-F238E27FC236}">
              <a16:creationId xmlns:a16="http://schemas.microsoft.com/office/drawing/2014/main" id="{00000000-0008-0000-0300-0000C2010000}"/>
            </a:ext>
          </a:extLst>
        </xdr:cNvPr>
        <xdr:cNvCxnSpPr/>
      </xdr:nvCxnSpPr>
      <xdr:spPr>
        <a:xfrm>
          <a:off x="16929100" y="38600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56744</xdr:rowOff>
    </xdr:from>
    <xdr:ext cx="762000" cy="259045"/>
    <xdr:sp macro="" textlink="">
      <xdr:nvSpPr>
        <xdr:cNvPr id="451" name="将来負担の状況最大値テキスト">
          <a:extLst>
            <a:ext uri="{FF2B5EF4-FFF2-40B4-BE49-F238E27FC236}">
              <a16:creationId xmlns:a16="http://schemas.microsoft.com/office/drawing/2014/main" id="{00000000-0008-0000-0300-0000C3010000}"/>
            </a:ext>
          </a:extLst>
        </xdr:cNvPr>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52" name="直線コネクタ 451">
          <a:extLst>
            <a:ext uri="{FF2B5EF4-FFF2-40B4-BE49-F238E27FC236}">
              <a16:creationId xmlns:a16="http://schemas.microsoft.com/office/drawing/2014/main" id="{00000000-0008-0000-0300-0000C4010000}"/>
            </a:ext>
          </a:extLst>
        </xdr:cNvPr>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203200</xdr:colOff>
      <xdr:row>16</xdr:row>
      <xdr:rowOff>24271</xdr:rowOff>
    </xdr:from>
    <xdr:to>
      <xdr:col>77</xdr:col>
      <xdr:colOff>44450</xdr:colOff>
      <xdr:row>17</xdr:row>
      <xdr:rowOff>126294</xdr:rowOff>
    </xdr:to>
    <xdr:cxnSp macro="">
      <xdr:nvCxnSpPr>
        <xdr:cNvPr id="453" name="直線コネクタ 452">
          <a:extLst>
            <a:ext uri="{FF2B5EF4-FFF2-40B4-BE49-F238E27FC236}">
              <a16:creationId xmlns:a16="http://schemas.microsoft.com/office/drawing/2014/main" id="{00000000-0008-0000-0300-0000C5010000}"/>
            </a:ext>
          </a:extLst>
        </xdr:cNvPr>
        <xdr:cNvCxnSpPr/>
      </xdr:nvCxnSpPr>
      <xdr:spPr>
        <a:xfrm flipV="1">
          <a:off x="15290800" y="2767471"/>
          <a:ext cx="889000" cy="2734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14</xdr:row>
      <xdr:rowOff>159755</xdr:rowOff>
    </xdr:from>
    <xdr:ext cx="762000" cy="259045"/>
    <xdr:sp macro="" textlink="">
      <xdr:nvSpPr>
        <xdr:cNvPr id="454" name="将来負担の状況平均値テキスト">
          <a:extLst>
            <a:ext uri="{FF2B5EF4-FFF2-40B4-BE49-F238E27FC236}">
              <a16:creationId xmlns:a16="http://schemas.microsoft.com/office/drawing/2014/main" id="{00000000-0008-0000-0300-0000C6010000}"/>
            </a:ext>
          </a:extLst>
        </xdr:cNvPr>
        <xdr:cNvSpPr txBox="1"/>
      </xdr:nvSpPr>
      <xdr:spPr>
        <a:xfrm>
          <a:off x="17106900" y="256005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15</xdr:row>
      <xdr:rowOff>16228</xdr:rowOff>
    </xdr:from>
    <xdr:to>
      <xdr:col>81</xdr:col>
      <xdr:colOff>95250</xdr:colOff>
      <xdr:row>15</xdr:row>
      <xdr:rowOff>117828</xdr:rowOff>
    </xdr:to>
    <xdr:sp macro="" textlink="">
      <xdr:nvSpPr>
        <xdr:cNvPr id="455" name="フローチャート: 判断 454">
          <a:extLst>
            <a:ext uri="{FF2B5EF4-FFF2-40B4-BE49-F238E27FC236}">
              <a16:creationId xmlns:a16="http://schemas.microsoft.com/office/drawing/2014/main" id="{00000000-0008-0000-0300-0000C7010000}"/>
            </a:ext>
          </a:extLst>
        </xdr:cNvPr>
        <xdr:cNvSpPr/>
      </xdr:nvSpPr>
      <xdr:spPr>
        <a:xfrm>
          <a:off x="16967200" y="2587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152400</xdr:colOff>
      <xdr:row>17</xdr:row>
      <xdr:rowOff>64629</xdr:rowOff>
    </xdr:from>
    <xdr:to>
      <xdr:col>72</xdr:col>
      <xdr:colOff>203200</xdr:colOff>
      <xdr:row>17</xdr:row>
      <xdr:rowOff>126294</xdr:rowOff>
    </xdr:to>
    <xdr:cxnSp macro="">
      <xdr:nvCxnSpPr>
        <xdr:cNvPr id="456" name="直線コネクタ 455">
          <a:extLst>
            <a:ext uri="{FF2B5EF4-FFF2-40B4-BE49-F238E27FC236}">
              <a16:creationId xmlns:a16="http://schemas.microsoft.com/office/drawing/2014/main" id="{00000000-0008-0000-0300-0000C8010000}"/>
            </a:ext>
          </a:extLst>
        </xdr:cNvPr>
        <xdr:cNvCxnSpPr/>
      </xdr:nvCxnSpPr>
      <xdr:spPr>
        <a:xfrm>
          <a:off x="14401800" y="2979279"/>
          <a:ext cx="889000" cy="616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16</xdr:row>
      <xdr:rowOff>11007</xdr:rowOff>
    </xdr:from>
    <xdr:to>
      <xdr:col>77</xdr:col>
      <xdr:colOff>95250</xdr:colOff>
      <xdr:row>16</xdr:row>
      <xdr:rowOff>112607</xdr:rowOff>
    </xdr:to>
    <xdr:sp macro="" textlink="">
      <xdr:nvSpPr>
        <xdr:cNvPr id="457" name="フローチャート: 判断 456">
          <a:extLst>
            <a:ext uri="{FF2B5EF4-FFF2-40B4-BE49-F238E27FC236}">
              <a16:creationId xmlns:a16="http://schemas.microsoft.com/office/drawing/2014/main" id="{00000000-0008-0000-0300-0000C9010000}"/>
            </a:ext>
          </a:extLst>
        </xdr:cNvPr>
        <xdr:cNvSpPr/>
      </xdr:nvSpPr>
      <xdr:spPr>
        <a:xfrm>
          <a:off x="16129000" y="27542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16</xdr:row>
      <xdr:rowOff>97384</xdr:rowOff>
    </xdr:from>
    <xdr:ext cx="736600" cy="259045"/>
    <xdr:sp macro="" textlink="">
      <xdr:nvSpPr>
        <xdr:cNvPr id="458" name="テキスト ボックス 457">
          <a:extLst>
            <a:ext uri="{FF2B5EF4-FFF2-40B4-BE49-F238E27FC236}">
              <a16:creationId xmlns:a16="http://schemas.microsoft.com/office/drawing/2014/main" id="{00000000-0008-0000-0300-0000CA010000}"/>
            </a:ext>
          </a:extLst>
        </xdr:cNvPr>
        <xdr:cNvSpPr txBox="1"/>
      </xdr:nvSpPr>
      <xdr:spPr>
        <a:xfrm>
          <a:off x="15798800" y="28405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17</xdr:row>
      <xdr:rowOff>64629</xdr:rowOff>
    </xdr:from>
    <xdr:to>
      <xdr:col>68</xdr:col>
      <xdr:colOff>152400</xdr:colOff>
      <xdr:row>19</xdr:row>
      <xdr:rowOff>93063</xdr:rowOff>
    </xdr:to>
    <xdr:cxnSp macro="">
      <xdr:nvCxnSpPr>
        <xdr:cNvPr id="459" name="直線コネクタ 458">
          <a:extLst>
            <a:ext uri="{FF2B5EF4-FFF2-40B4-BE49-F238E27FC236}">
              <a16:creationId xmlns:a16="http://schemas.microsoft.com/office/drawing/2014/main" id="{00000000-0008-0000-0300-0000CB010000}"/>
            </a:ext>
          </a:extLst>
        </xdr:cNvPr>
        <xdr:cNvCxnSpPr/>
      </xdr:nvCxnSpPr>
      <xdr:spPr>
        <a:xfrm flipV="1">
          <a:off x="13512800" y="2979279"/>
          <a:ext cx="889000" cy="3713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15</xdr:row>
      <xdr:rowOff>16228</xdr:rowOff>
    </xdr:from>
    <xdr:to>
      <xdr:col>73</xdr:col>
      <xdr:colOff>44450</xdr:colOff>
      <xdr:row>15</xdr:row>
      <xdr:rowOff>117828</xdr:rowOff>
    </xdr:to>
    <xdr:sp macro="" textlink="">
      <xdr:nvSpPr>
        <xdr:cNvPr id="460" name="フローチャート: 判断 459">
          <a:extLst>
            <a:ext uri="{FF2B5EF4-FFF2-40B4-BE49-F238E27FC236}">
              <a16:creationId xmlns:a16="http://schemas.microsoft.com/office/drawing/2014/main" id="{00000000-0008-0000-0300-0000CC010000}"/>
            </a:ext>
          </a:extLst>
        </xdr:cNvPr>
        <xdr:cNvSpPr/>
      </xdr:nvSpPr>
      <xdr:spPr>
        <a:xfrm>
          <a:off x="15240000" y="2587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128005</xdr:rowOff>
    </xdr:from>
    <xdr:ext cx="762000" cy="259045"/>
    <xdr:sp macro="" textlink="">
      <xdr:nvSpPr>
        <xdr:cNvPr id="461" name="テキスト ボックス 460">
          <a:extLst>
            <a:ext uri="{FF2B5EF4-FFF2-40B4-BE49-F238E27FC236}">
              <a16:creationId xmlns:a16="http://schemas.microsoft.com/office/drawing/2014/main" id="{00000000-0008-0000-0300-0000CD010000}"/>
            </a:ext>
          </a:extLst>
        </xdr:cNvPr>
        <xdr:cNvSpPr txBox="1"/>
      </xdr:nvSpPr>
      <xdr:spPr>
        <a:xfrm>
          <a:off x="14909800" y="23568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15</xdr:row>
      <xdr:rowOff>13547</xdr:rowOff>
    </xdr:from>
    <xdr:to>
      <xdr:col>68</xdr:col>
      <xdr:colOff>203200</xdr:colOff>
      <xdr:row>15</xdr:row>
      <xdr:rowOff>115147</xdr:rowOff>
    </xdr:to>
    <xdr:sp macro="" textlink="">
      <xdr:nvSpPr>
        <xdr:cNvPr id="462" name="フローチャート: 判断 461">
          <a:extLst>
            <a:ext uri="{FF2B5EF4-FFF2-40B4-BE49-F238E27FC236}">
              <a16:creationId xmlns:a16="http://schemas.microsoft.com/office/drawing/2014/main" id="{00000000-0008-0000-0300-0000CE010000}"/>
            </a:ext>
          </a:extLst>
        </xdr:cNvPr>
        <xdr:cNvSpPr/>
      </xdr:nvSpPr>
      <xdr:spPr>
        <a:xfrm>
          <a:off x="14351000" y="2585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125324</xdr:rowOff>
    </xdr:from>
    <xdr:ext cx="762000" cy="259045"/>
    <xdr:sp macro="" textlink="">
      <xdr:nvSpPr>
        <xdr:cNvPr id="463" name="テキスト ボックス 462">
          <a:extLst>
            <a:ext uri="{FF2B5EF4-FFF2-40B4-BE49-F238E27FC236}">
              <a16:creationId xmlns:a16="http://schemas.microsoft.com/office/drawing/2014/main" id="{00000000-0008-0000-0300-0000CF010000}"/>
            </a:ext>
          </a:extLst>
        </xdr:cNvPr>
        <xdr:cNvSpPr txBox="1"/>
      </xdr:nvSpPr>
      <xdr:spPr>
        <a:xfrm>
          <a:off x="14020800" y="23541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15</xdr:row>
      <xdr:rowOff>13547</xdr:rowOff>
    </xdr:from>
    <xdr:to>
      <xdr:col>64</xdr:col>
      <xdr:colOff>152400</xdr:colOff>
      <xdr:row>15</xdr:row>
      <xdr:rowOff>115147</xdr:rowOff>
    </xdr:to>
    <xdr:sp macro="" textlink="">
      <xdr:nvSpPr>
        <xdr:cNvPr id="464" name="フローチャート: 判断 463">
          <a:extLst>
            <a:ext uri="{FF2B5EF4-FFF2-40B4-BE49-F238E27FC236}">
              <a16:creationId xmlns:a16="http://schemas.microsoft.com/office/drawing/2014/main" id="{00000000-0008-0000-0300-0000D0010000}"/>
            </a:ext>
          </a:extLst>
        </xdr:cNvPr>
        <xdr:cNvSpPr/>
      </xdr:nvSpPr>
      <xdr:spPr>
        <a:xfrm>
          <a:off x="13462000" y="2585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125324</xdr:rowOff>
    </xdr:from>
    <xdr:ext cx="762000" cy="259045"/>
    <xdr:sp macro="" textlink="">
      <xdr:nvSpPr>
        <xdr:cNvPr id="465" name="テキスト ボックス 464">
          <a:extLst>
            <a:ext uri="{FF2B5EF4-FFF2-40B4-BE49-F238E27FC236}">
              <a16:creationId xmlns:a16="http://schemas.microsoft.com/office/drawing/2014/main" id="{00000000-0008-0000-0300-0000D1010000}"/>
            </a:ext>
          </a:extLst>
        </xdr:cNvPr>
        <xdr:cNvSpPr txBox="1"/>
      </xdr:nvSpPr>
      <xdr:spPr>
        <a:xfrm>
          <a:off x="13131800" y="23541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66" name="テキスト ボックス 465">
          <a:extLst>
            <a:ext uri="{FF2B5EF4-FFF2-40B4-BE49-F238E27FC236}">
              <a16:creationId xmlns:a16="http://schemas.microsoft.com/office/drawing/2014/main" id="{00000000-0008-0000-0300-0000D2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7" name="テキスト ボックス 466">
          <a:extLst>
            <a:ext uri="{FF2B5EF4-FFF2-40B4-BE49-F238E27FC236}">
              <a16:creationId xmlns:a16="http://schemas.microsoft.com/office/drawing/2014/main" id="{00000000-0008-0000-0300-0000D3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8" name="テキスト ボックス 467">
          <a:extLst>
            <a:ext uri="{FF2B5EF4-FFF2-40B4-BE49-F238E27FC236}">
              <a16:creationId xmlns:a16="http://schemas.microsoft.com/office/drawing/2014/main" id="{00000000-0008-0000-0300-0000D4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9" name="テキスト ボックス 468">
          <a:extLst>
            <a:ext uri="{FF2B5EF4-FFF2-40B4-BE49-F238E27FC236}">
              <a16:creationId xmlns:a16="http://schemas.microsoft.com/office/drawing/2014/main" id="{00000000-0008-0000-0300-0000D5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70" name="テキスト ボックス 469">
          <a:extLst>
            <a:ext uri="{FF2B5EF4-FFF2-40B4-BE49-F238E27FC236}">
              <a16:creationId xmlns:a16="http://schemas.microsoft.com/office/drawing/2014/main" id="{00000000-0008-0000-0300-0000D6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15</xdr:row>
      <xdr:rowOff>144921</xdr:rowOff>
    </xdr:from>
    <xdr:to>
      <xdr:col>77</xdr:col>
      <xdr:colOff>95250</xdr:colOff>
      <xdr:row>16</xdr:row>
      <xdr:rowOff>75071</xdr:rowOff>
    </xdr:to>
    <xdr:sp macro="" textlink="">
      <xdr:nvSpPr>
        <xdr:cNvPr id="471" name="楕円 470">
          <a:extLst>
            <a:ext uri="{FF2B5EF4-FFF2-40B4-BE49-F238E27FC236}">
              <a16:creationId xmlns:a16="http://schemas.microsoft.com/office/drawing/2014/main" id="{00000000-0008-0000-0300-0000D7010000}"/>
            </a:ext>
          </a:extLst>
        </xdr:cNvPr>
        <xdr:cNvSpPr/>
      </xdr:nvSpPr>
      <xdr:spPr>
        <a:xfrm>
          <a:off x="16129000" y="2716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14</xdr:row>
      <xdr:rowOff>85248</xdr:rowOff>
    </xdr:from>
    <xdr:ext cx="736600" cy="259045"/>
    <xdr:sp macro="" textlink="">
      <xdr:nvSpPr>
        <xdr:cNvPr id="472" name="テキスト ボックス 471">
          <a:extLst>
            <a:ext uri="{FF2B5EF4-FFF2-40B4-BE49-F238E27FC236}">
              <a16:creationId xmlns:a16="http://schemas.microsoft.com/office/drawing/2014/main" id="{00000000-0008-0000-0300-0000D8010000}"/>
            </a:ext>
          </a:extLst>
        </xdr:cNvPr>
        <xdr:cNvSpPr txBox="1"/>
      </xdr:nvSpPr>
      <xdr:spPr>
        <a:xfrm>
          <a:off x="15798800" y="24855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17</xdr:row>
      <xdr:rowOff>75494</xdr:rowOff>
    </xdr:from>
    <xdr:to>
      <xdr:col>73</xdr:col>
      <xdr:colOff>44450</xdr:colOff>
      <xdr:row>18</xdr:row>
      <xdr:rowOff>5644</xdr:rowOff>
    </xdr:to>
    <xdr:sp macro="" textlink="">
      <xdr:nvSpPr>
        <xdr:cNvPr id="473" name="楕円 472">
          <a:extLst>
            <a:ext uri="{FF2B5EF4-FFF2-40B4-BE49-F238E27FC236}">
              <a16:creationId xmlns:a16="http://schemas.microsoft.com/office/drawing/2014/main" id="{00000000-0008-0000-0300-0000D9010000}"/>
            </a:ext>
          </a:extLst>
        </xdr:cNvPr>
        <xdr:cNvSpPr/>
      </xdr:nvSpPr>
      <xdr:spPr>
        <a:xfrm>
          <a:off x="15240000" y="29901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17</xdr:row>
      <xdr:rowOff>161871</xdr:rowOff>
    </xdr:from>
    <xdr:ext cx="762000" cy="259045"/>
    <xdr:sp macro="" textlink="">
      <xdr:nvSpPr>
        <xdr:cNvPr id="474" name="テキスト ボックス 473">
          <a:extLst>
            <a:ext uri="{FF2B5EF4-FFF2-40B4-BE49-F238E27FC236}">
              <a16:creationId xmlns:a16="http://schemas.microsoft.com/office/drawing/2014/main" id="{00000000-0008-0000-0300-0000DA010000}"/>
            </a:ext>
          </a:extLst>
        </xdr:cNvPr>
        <xdr:cNvSpPr txBox="1"/>
      </xdr:nvSpPr>
      <xdr:spPr>
        <a:xfrm>
          <a:off x="14909800" y="30765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17</xdr:row>
      <xdr:rowOff>13829</xdr:rowOff>
    </xdr:from>
    <xdr:to>
      <xdr:col>68</xdr:col>
      <xdr:colOff>203200</xdr:colOff>
      <xdr:row>17</xdr:row>
      <xdr:rowOff>115429</xdr:rowOff>
    </xdr:to>
    <xdr:sp macro="" textlink="">
      <xdr:nvSpPr>
        <xdr:cNvPr id="475" name="楕円 474">
          <a:extLst>
            <a:ext uri="{FF2B5EF4-FFF2-40B4-BE49-F238E27FC236}">
              <a16:creationId xmlns:a16="http://schemas.microsoft.com/office/drawing/2014/main" id="{00000000-0008-0000-0300-0000DB010000}"/>
            </a:ext>
          </a:extLst>
        </xdr:cNvPr>
        <xdr:cNvSpPr/>
      </xdr:nvSpPr>
      <xdr:spPr>
        <a:xfrm>
          <a:off x="14351000" y="29284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17</xdr:row>
      <xdr:rowOff>100206</xdr:rowOff>
    </xdr:from>
    <xdr:ext cx="762000" cy="259045"/>
    <xdr:sp macro="" textlink="">
      <xdr:nvSpPr>
        <xdr:cNvPr id="476" name="テキスト ボックス 475">
          <a:extLst>
            <a:ext uri="{FF2B5EF4-FFF2-40B4-BE49-F238E27FC236}">
              <a16:creationId xmlns:a16="http://schemas.microsoft.com/office/drawing/2014/main" id="{00000000-0008-0000-0300-0000DC010000}"/>
            </a:ext>
          </a:extLst>
        </xdr:cNvPr>
        <xdr:cNvSpPr txBox="1"/>
      </xdr:nvSpPr>
      <xdr:spPr>
        <a:xfrm>
          <a:off x="14020800" y="30148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19</xdr:row>
      <xdr:rowOff>42263</xdr:rowOff>
    </xdr:from>
    <xdr:to>
      <xdr:col>64</xdr:col>
      <xdr:colOff>152400</xdr:colOff>
      <xdr:row>19</xdr:row>
      <xdr:rowOff>143863</xdr:rowOff>
    </xdr:to>
    <xdr:sp macro="" textlink="">
      <xdr:nvSpPr>
        <xdr:cNvPr id="477" name="楕円 476">
          <a:extLst>
            <a:ext uri="{FF2B5EF4-FFF2-40B4-BE49-F238E27FC236}">
              <a16:creationId xmlns:a16="http://schemas.microsoft.com/office/drawing/2014/main" id="{00000000-0008-0000-0300-0000DD010000}"/>
            </a:ext>
          </a:extLst>
        </xdr:cNvPr>
        <xdr:cNvSpPr/>
      </xdr:nvSpPr>
      <xdr:spPr>
        <a:xfrm>
          <a:off x="13462000" y="32998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19</xdr:row>
      <xdr:rowOff>128640</xdr:rowOff>
    </xdr:from>
    <xdr:ext cx="762000" cy="259045"/>
    <xdr:sp macro="" textlink="">
      <xdr:nvSpPr>
        <xdr:cNvPr id="478" name="テキスト ボックス 477">
          <a:extLst>
            <a:ext uri="{FF2B5EF4-FFF2-40B4-BE49-F238E27FC236}">
              <a16:creationId xmlns:a16="http://schemas.microsoft.com/office/drawing/2014/main" id="{00000000-0008-0000-0300-0000DE010000}"/>
            </a:ext>
          </a:extLst>
        </xdr:cNvPr>
        <xdr:cNvSpPr txBox="1"/>
      </xdr:nvSpPr>
      <xdr:spPr>
        <a:xfrm>
          <a:off x="13131800" y="33861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136071</xdr:colOff>
      <xdr:row>26</xdr:row>
      <xdr:rowOff>54429</xdr:rowOff>
    </xdr:from>
    <xdr:ext cx="10218965" cy="425758"/>
    <xdr:sp macro="" textlink="">
      <xdr:nvSpPr>
        <xdr:cNvPr id="479" name="テキスト ボックス 478">
          <a:extLst>
            <a:ext uri="{FF2B5EF4-FFF2-40B4-BE49-F238E27FC236}">
              <a16:creationId xmlns:a16="http://schemas.microsoft.com/office/drawing/2014/main" id="{00000000-0008-0000-0300-0000DF010000}"/>
            </a:ext>
          </a:extLst>
        </xdr:cNvPr>
        <xdr:cNvSpPr txBox="1"/>
      </xdr:nvSpPr>
      <xdr:spPr>
        <a:xfrm>
          <a:off x="748392" y="4653643"/>
          <a:ext cx="10218965"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square" rtlCol="0" anchor="t">
          <a:spAutoFit/>
        </a:bodyPr>
        <a:lstStyle/>
        <a:p>
          <a:pPr algn="l"/>
          <a:r>
            <a:rPr kumimoji="1" lang="en-US" altLang="ja-JP" sz="1000">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ysClr val="windowText" lastClr="000000"/>
              </a:solidFill>
              <a:latin typeface="ＭＳ Ｐゴシック" panose="020B0600070205080204" pitchFamily="50" charset="-128"/>
              <a:ea typeface="ＭＳ Ｐゴシック" panose="020B0600070205080204" pitchFamily="50" charset="-128"/>
            </a:rPr>
            <a:t>1,000</a:t>
          </a:r>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rPr>
            <a:t>人当たり職員数」</a:t>
          </a:r>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cs typeface="+mn-cs"/>
            </a:rPr>
            <a:t>の算出に用いる</a:t>
          </a:r>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rPr>
            <a:t>職員数及び「給与水準（国との比較）」の「ラスパイレス指数」については、各調査対象年度の翌年の</a:t>
          </a:r>
          <a:endParaRPr kumimoji="1" lang="en-US" altLang="ja-JP" sz="1000">
            <a:solidFill>
              <a:sysClr val="windowText" lastClr="000000"/>
            </a:solidFill>
            <a:latin typeface="ＭＳ Ｐゴシック" panose="020B0600070205080204" pitchFamily="50" charset="-128"/>
            <a:ea typeface="ＭＳ Ｐゴシック" panose="020B0600070205080204" pitchFamily="50" charset="-128"/>
          </a:endParaRPr>
        </a:p>
        <a:p>
          <a:pPr algn="l"/>
          <a:r>
            <a:rPr kumimoji="1" lang="en-US" altLang="ja-JP" sz="1000">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rPr>
            <a:t>地方公務員給与実態調査に基づいているが、令和</a:t>
          </a:r>
          <a:r>
            <a:rPr kumimoji="1" lang="en-US" altLang="ja-JP" sz="1000">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rPr>
            <a:t>年度は令和</a:t>
          </a:r>
          <a:r>
            <a:rPr kumimoji="1" lang="en-US" altLang="ja-JP" sz="1000">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1000">
              <a:solidFill>
                <a:sysClr val="windowText" lastClr="000000"/>
              </a:solidFill>
              <a:latin typeface="ＭＳ Ｐゴシック" panose="020B0600070205080204" pitchFamily="50" charset="-128"/>
              <a:ea typeface="ＭＳ Ｐゴシック" panose="020B0600070205080204" pitchFamily="50" charset="-128"/>
            </a:rPr>
            <a:t>年調査の数値を引用している。 </a:t>
          </a: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北海道森町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14,456
14,157
368.79
14,232,368
14,107,528
82,363
6,418,934
9,285,868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類似団体平均と比較すると、人件費に係る経常収支比率は</a:t>
          </a:r>
          <a:r>
            <a:rPr kumimoji="1" lang="en-US" altLang="ja-JP" sz="1200">
              <a:latin typeface="ＭＳ Ｐゴシック" panose="020B0600070205080204" pitchFamily="50" charset="-128"/>
              <a:ea typeface="ＭＳ Ｐゴシック" panose="020B0600070205080204" pitchFamily="50" charset="-128"/>
            </a:rPr>
            <a:t>10.9</a:t>
          </a:r>
          <a:r>
            <a:rPr kumimoji="1" lang="ja-JP" altLang="en-US" sz="1200">
              <a:latin typeface="ＭＳ Ｐゴシック" panose="020B0600070205080204" pitchFamily="50" charset="-128"/>
              <a:ea typeface="ＭＳ Ｐゴシック" panose="020B0600070205080204" pitchFamily="50" charset="-128"/>
            </a:rPr>
            <a:t>ポイント上回っているが、その要因として平成</a:t>
          </a:r>
          <a:r>
            <a:rPr kumimoji="1" lang="en-US" altLang="ja-JP" sz="1200">
              <a:latin typeface="ＭＳ Ｐゴシック" panose="020B0600070205080204" pitchFamily="50" charset="-128"/>
              <a:ea typeface="ＭＳ Ｐゴシック" panose="020B0600070205080204" pitchFamily="50" charset="-128"/>
            </a:rPr>
            <a:t>17</a:t>
          </a:r>
          <a:r>
            <a:rPr kumimoji="1" lang="ja-JP" altLang="en-US" sz="1200">
              <a:latin typeface="ＭＳ Ｐゴシック" panose="020B0600070205080204" pitchFamily="50" charset="-128"/>
              <a:ea typeface="ＭＳ Ｐゴシック" panose="020B0600070205080204" pitchFamily="50" charset="-128"/>
            </a:rPr>
            <a:t>年</a:t>
          </a:r>
          <a:r>
            <a:rPr kumimoji="1" lang="en-US" altLang="ja-JP" sz="1200">
              <a:latin typeface="ＭＳ Ｐゴシック" panose="020B0600070205080204" pitchFamily="50" charset="-128"/>
              <a:ea typeface="ＭＳ Ｐゴシック" panose="020B0600070205080204" pitchFamily="50" charset="-128"/>
            </a:rPr>
            <a:t>4</a:t>
          </a:r>
          <a:r>
            <a:rPr kumimoji="1" lang="ja-JP" altLang="en-US" sz="1200">
              <a:latin typeface="ＭＳ Ｐゴシック" panose="020B0600070205080204" pitchFamily="50" charset="-128"/>
              <a:ea typeface="ＭＳ Ｐゴシック" panose="020B0600070205080204" pitchFamily="50" charset="-128"/>
            </a:rPr>
            <a:t>月</a:t>
          </a:r>
          <a:r>
            <a:rPr kumimoji="1" lang="en-US" altLang="ja-JP" sz="1200">
              <a:latin typeface="ＭＳ Ｐゴシック" panose="020B0600070205080204" pitchFamily="50" charset="-128"/>
              <a:ea typeface="ＭＳ Ｐゴシック" panose="020B0600070205080204" pitchFamily="50" charset="-128"/>
            </a:rPr>
            <a:t>1</a:t>
          </a:r>
          <a:r>
            <a:rPr kumimoji="1" lang="ja-JP" altLang="en-US" sz="1200">
              <a:latin typeface="ＭＳ Ｐゴシック" panose="020B0600070205080204" pitchFamily="50" charset="-128"/>
              <a:ea typeface="ＭＳ Ｐゴシック" panose="020B0600070205080204" pitchFamily="50" charset="-128"/>
            </a:rPr>
            <a:t>日合併に伴う職員数の増加が挙げられる。また、清掃施設、水産施設、排水処理施設、消防署、保育所の施設運営を直営で行っているために職員数が類似団体平均と比較して多いことも大きな要因であり、行政サービスの提供方法の差異によるものと言える。</a:t>
          </a:r>
        </a:p>
        <a:p>
          <a:r>
            <a:rPr kumimoji="1" lang="ja-JP" altLang="en-US" sz="1200">
              <a:latin typeface="ＭＳ Ｐゴシック" panose="020B0600070205080204" pitchFamily="50" charset="-128"/>
              <a:ea typeface="ＭＳ Ｐゴシック" panose="020B0600070205080204" pitchFamily="50" charset="-128"/>
            </a:rPr>
            <a:t>平成</a:t>
          </a:r>
          <a:r>
            <a:rPr kumimoji="1" lang="en-US" altLang="ja-JP" sz="1200">
              <a:latin typeface="ＭＳ Ｐゴシック" panose="020B0600070205080204" pitchFamily="50" charset="-128"/>
              <a:ea typeface="ＭＳ Ｐゴシック" panose="020B0600070205080204" pitchFamily="50" charset="-128"/>
            </a:rPr>
            <a:t>21</a:t>
          </a:r>
          <a:r>
            <a:rPr kumimoji="1" lang="ja-JP" altLang="en-US" sz="1200">
              <a:latin typeface="ＭＳ Ｐゴシック" panose="020B0600070205080204" pitchFamily="50" charset="-128"/>
              <a:ea typeface="ＭＳ Ｐゴシック" panose="020B0600070205080204" pitchFamily="50" charset="-128"/>
            </a:rPr>
            <a:t>年度から平成</a:t>
          </a:r>
          <a:r>
            <a:rPr kumimoji="1" lang="en-US" altLang="ja-JP" sz="1200">
              <a:latin typeface="ＭＳ Ｐゴシック" panose="020B0600070205080204" pitchFamily="50" charset="-128"/>
              <a:ea typeface="ＭＳ Ｐゴシック" panose="020B0600070205080204" pitchFamily="50" charset="-128"/>
            </a:rPr>
            <a:t>23</a:t>
          </a:r>
          <a:r>
            <a:rPr kumimoji="1" lang="ja-JP" altLang="en-US" sz="1200">
              <a:latin typeface="ＭＳ Ｐゴシック" panose="020B0600070205080204" pitchFamily="50" charset="-128"/>
              <a:ea typeface="ＭＳ Ｐゴシック" panose="020B0600070205080204" pitchFamily="50" charset="-128"/>
            </a:rPr>
            <a:t>年度までは職員給与独自抑制措置の導入により、ラスパイレス指数は類似団体で最低水準となった。</a:t>
          </a:r>
        </a:p>
        <a:p>
          <a:r>
            <a:rPr kumimoji="1" lang="ja-JP" altLang="en-US" sz="1200">
              <a:latin typeface="ＭＳ Ｐゴシック" panose="020B0600070205080204" pitchFamily="50" charset="-128"/>
              <a:ea typeface="ＭＳ Ｐゴシック" panose="020B0600070205080204" pitchFamily="50" charset="-128"/>
            </a:rPr>
            <a:t>今後も定員管理の適正化を図りながら人件費の抑制に努める。</a:t>
          </a: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a:extLst>
            <a:ext uri="{FF2B5EF4-FFF2-40B4-BE49-F238E27FC236}">
              <a16:creationId xmlns:a16="http://schemas.microsoft.com/office/drawing/2014/main" id="{00000000-0008-0000-0400-00003C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69850</xdr:rowOff>
    </xdr:from>
    <xdr:to>
      <xdr:col>24</xdr:col>
      <xdr:colOff>25400</xdr:colOff>
      <xdr:row>40</xdr:row>
      <xdr:rowOff>119380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flipV="1">
          <a:off x="4826000" y="5727700"/>
          <a:ext cx="0" cy="12496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91457</xdr:rowOff>
    </xdr:from>
    <xdr:ext cx="762000" cy="259045"/>
    <xdr:sp macro="" textlink="">
      <xdr:nvSpPr>
        <xdr:cNvPr id="62" name="人件費最小値テキスト">
          <a:extLst>
            <a:ext uri="{FF2B5EF4-FFF2-40B4-BE49-F238E27FC236}">
              <a16:creationId xmlns:a16="http://schemas.microsoft.com/office/drawing/2014/main" id="{00000000-0008-0000-0400-00003E000000}"/>
            </a:ext>
          </a:extLst>
        </xdr:cNvPr>
        <xdr:cNvSpPr txBox="1"/>
      </xdr:nvSpPr>
      <xdr:spPr>
        <a:xfrm>
          <a:off x="4914900" y="6949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119380</xdr:rowOff>
    </xdr:from>
    <xdr:to>
      <xdr:col>24</xdr:col>
      <xdr:colOff>114300</xdr:colOff>
      <xdr:row>40</xdr:row>
      <xdr:rowOff>119380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6977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156227</xdr:rowOff>
    </xdr:from>
    <xdr:ext cx="762000" cy="259045"/>
    <xdr:sp macro="" textlink="">
      <xdr:nvSpPr>
        <xdr:cNvPr id="64" name="人件費最大値テキスト">
          <a:extLst>
            <a:ext uri="{FF2B5EF4-FFF2-40B4-BE49-F238E27FC236}">
              <a16:creationId xmlns:a16="http://schemas.microsoft.com/office/drawing/2014/main" id="{00000000-0008-0000-0400-000040000000}"/>
            </a:ext>
          </a:extLst>
        </xdr:cNvPr>
        <xdr:cNvSpPr txBox="1"/>
      </xdr:nvSpPr>
      <xdr:spPr>
        <a:xfrm>
          <a:off x="4914900" y="5471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69850</xdr:rowOff>
    </xdr:from>
    <xdr:to>
      <xdr:col>24</xdr:col>
      <xdr:colOff>114300</xdr:colOff>
      <xdr:row>33</xdr:row>
      <xdr:rowOff>69850</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5727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40</xdr:row>
      <xdr:rowOff>119380</xdr:rowOff>
    </xdr:from>
    <xdr:to>
      <xdr:col>24</xdr:col>
      <xdr:colOff>25400</xdr:colOff>
      <xdr:row>41</xdr:row>
      <xdr:rowOff>39370</xdr:rowOff>
    </xdr:to>
    <xdr:cxnSp macro="">
      <xdr:nvCxnSpPr>
        <xdr:cNvPr id="66" name="直線コネクタ 65">
          <a:extLst>
            <a:ext uri="{FF2B5EF4-FFF2-40B4-BE49-F238E27FC236}">
              <a16:creationId xmlns:a16="http://schemas.microsoft.com/office/drawing/2014/main" id="{00000000-0008-0000-0400-000042000000}"/>
            </a:ext>
          </a:extLst>
        </xdr:cNvPr>
        <xdr:cNvCxnSpPr/>
      </xdr:nvCxnSpPr>
      <xdr:spPr>
        <a:xfrm flipV="1">
          <a:off x="3987800" y="6977380"/>
          <a:ext cx="8382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111777</xdr:rowOff>
    </xdr:from>
    <xdr:ext cx="762000" cy="259045"/>
    <xdr:sp macro="" textlink="">
      <xdr:nvSpPr>
        <xdr:cNvPr id="67" name="人件費平均値テキスト">
          <a:extLst>
            <a:ext uri="{FF2B5EF4-FFF2-40B4-BE49-F238E27FC236}">
              <a16:creationId xmlns:a16="http://schemas.microsoft.com/office/drawing/2014/main" id="{00000000-0008-0000-0400-000043000000}"/>
            </a:ext>
          </a:extLst>
        </xdr:cNvPr>
        <xdr:cNvSpPr txBox="1"/>
      </xdr:nvSpPr>
      <xdr:spPr>
        <a:xfrm>
          <a:off x="4914900" y="59410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95250</xdr:rowOff>
    </xdr:from>
    <xdr:to>
      <xdr:col>24</xdr:col>
      <xdr:colOff>76200</xdr:colOff>
      <xdr:row>36</xdr:row>
      <xdr:rowOff>25400</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4775200" y="6096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40</xdr:row>
      <xdr:rowOff>81280</xdr:rowOff>
    </xdr:from>
    <xdr:to>
      <xdr:col>19</xdr:col>
      <xdr:colOff>187325</xdr:colOff>
      <xdr:row>41</xdr:row>
      <xdr:rowOff>39370</xdr:rowOff>
    </xdr:to>
    <xdr:cxnSp macro="">
      <xdr:nvCxnSpPr>
        <xdr:cNvPr id="69" name="直線コネクタ 68">
          <a:extLst>
            <a:ext uri="{FF2B5EF4-FFF2-40B4-BE49-F238E27FC236}">
              <a16:creationId xmlns:a16="http://schemas.microsoft.com/office/drawing/2014/main" id="{00000000-0008-0000-0400-000045000000}"/>
            </a:ext>
          </a:extLst>
        </xdr:cNvPr>
        <xdr:cNvCxnSpPr/>
      </xdr:nvCxnSpPr>
      <xdr:spPr>
        <a:xfrm>
          <a:off x="3098800" y="6939280"/>
          <a:ext cx="889000" cy="129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45720</xdr:rowOff>
    </xdr:from>
    <xdr:to>
      <xdr:col>20</xdr:col>
      <xdr:colOff>38100</xdr:colOff>
      <xdr:row>36</xdr:row>
      <xdr:rowOff>147320</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3937000" y="6217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157497</xdr:rowOff>
    </xdr:from>
    <xdr:ext cx="736600" cy="259045"/>
    <xdr:sp macro="" textlink="">
      <xdr:nvSpPr>
        <xdr:cNvPr id="71" name="テキスト ボックス 70">
          <a:extLst>
            <a:ext uri="{FF2B5EF4-FFF2-40B4-BE49-F238E27FC236}">
              <a16:creationId xmlns:a16="http://schemas.microsoft.com/office/drawing/2014/main" id="{00000000-0008-0000-0400-000047000000}"/>
            </a:ext>
          </a:extLst>
        </xdr:cNvPr>
        <xdr:cNvSpPr txBox="1"/>
      </xdr:nvSpPr>
      <xdr:spPr>
        <a:xfrm>
          <a:off x="3606800" y="59867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39</xdr:row>
      <xdr:rowOff>100330</xdr:rowOff>
    </xdr:from>
    <xdr:to>
      <xdr:col>15</xdr:col>
      <xdr:colOff>98425</xdr:colOff>
      <xdr:row>40</xdr:row>
      <xdr:rowOff>81280</xdr:rowOff>
    </xdr:to>
    <xdr:cxnSp macro="">
      <xdr:nvCxnSpPr>
        <xdr:cNvPr id="72" name="直線コネクタ 71">
          <a:extLst>
            <a:ext uri="{FF2B5EF4-FFF2-40B4-BE49-F238E27FC236}">
              <a16:creationId xmlns:a16="http://schemas.microsoft.com/office/drawing/2014/main" id="{00000000-0008-0000-0400-000048000000}"/>
            </a:ext>
          </a:extLst>
        </xdr:cNvPr>
        <xdr:cNvCxnSpPr/>
      </xdr:nvCxnSpPr>
      <xdr:spPr>
        <a:xfrm>
          <a:off x="2209800" y="6786880"/>
          <a:ext cx="8890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35</xdr:row>
      <xdr:rowOff>163830</xdr:rowOff>
    </xdr:from>
    <xdr:to>
      <xdr:col>15</xdr:col>
      <xdr:colOff>149225</xdr:colOff>
      <xdr:row>36</xdr:row>
      <xdr:rowOff>93980</xdr:rowOff>
    </xdr:to>
    <xdr:sp macro="" textlink="">
      <xdr:nvSpPr>
        <xdr:cNvPr id="73" name="フローチャート: 判断 72">
          <a:extLst>
            <a:ext uri="{FF2B5EF4-FFF2-40B4-BE49-F238E27FC236}">
              <a16:creationId xmlns:a16="http://schemas.microsoft.com/office/drawing/2014/main" id="{00000000-0008-0000-0400-000049000000}"/>
            </a:ext>
          </a:extLst>
        </xdr:cNvPr>
        <xdr:cNvSpPr/>
      </xdr:nvSpPr>
      <xdr:spPr>
        <a:xfrm>
          <a:off x="3048000" y="6164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104157</xdr:rowOff>
    </xdr:from>
    <xdr:ext cx="762000" cy="259045"/>
    <xdr:sp macro="" textlink="">
      <xdr:nvSpPr>
        <xdr:cNvPr id="74" name="テキスト ボックス 73">
          <a:extLst>
            <a:ext uri="{FF2B5EF4-FFF2-40B4-BE49-F238E27FC236}">
              <a16:creationId xmlns:a16="http://schemas.microsoft.com/office/drawing/2014/main" id="{00000000-0008-0000-0400-00004A000000}"/>
            </a:ext>
          </a:extLst>
        </xdr:cNvPr>
        <xdr:cNvSpPr txBox="1"/>
      </xdr:nvSpPr>
      <xdr:spPr>
        <a:xfrm>
          <a:off x="2717800" y="5933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39</xdr:row>
      <xdr:rowOff>31750</xdr:rowOff>
    </xdr:from>
    <xdr:to>
      <xdr:col>11</xdr:col>
      <xdr:colOff>9525</xdr:colOff>
      <xdr:row>39</xdr:row>
      <xdr:rowOff>100330</xdr:rowOff>
    </xdr:to>
    <xdr:cxnSp macro="">
      <xdr:nvCxnSpPr>
        <xdr:cNvPr id="75" name="直線コネクタ 74">
          <a:extLst>
            <a:ext uri="{FF2B5EF4-FFF2-40B4-BE49-F238E27FC236}">
              <a16:creationId xmlns:a16="http://schemas.microsoft.com/office/drawing/2014/main" id="{00000000-0008-0000-0400-00004B000000}"/>
            </a:ext>
          </a:extLst>
        </xdr:cNvPr>
        <xdr:cNvCxnSpPr/>
      </xdr:nvCxnSpPr>
      <xdr:spPr>
        <a:xfrm>
          <a:off x="1320800" y="671830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35</xdr:row>
      <xdr:rowOff>140970</xdr:rowOff>
    </xdr:from>
    <xdr:to>
      <xdr:col>11</xdr:col>
      <xdr:colOff>60325</xdr:colOff>
      <xdr:row>36</xdr:row>
      <xdr:rowOff>71120</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2159000" y="6141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81297</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1828800" y="5910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102870</xdr:rowOff>
    </xdr:from>
    <xdr:to>
      <xdr:col>6</xdr:col>
      <xdr:colOff>171450</xdr:colOff>
      <xdr:row>36</xdr:row>
      <xdr:rowOff>33020</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1270000" y="6103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43197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939800" y="5872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40</xdr:row>
      <xdr:rowOff>68580</xdr:rowOff>
    </xdr:from>
    <xdr:to>
      <xdr:col>24</xdr:col>
      <xdr:colOff>76200</xdr:colOff>
      <xdr:row>40</xdr:row>
      <xdr:rowOff>170180</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4775200" y="6926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39</xdr:row>
      <xdr:rowOff>148607</xdr:rowOff>
    </xdr:from>
    <xdr:ext cx="762000" cy="259045"/>
    <xdr:sp macro="" textlink="">
      <xdr:nvSpPr>
        <xdr:cNvPr id="86" name="人件費該当値テキスト">
          <a:extLst>
            <a:ext uri="{FF2B5EF4-FFF2-40B4-BE49-F238E27FC236}">
              <a16:creationId xmlns:a16="http://schemas.microsoft.com/office/drawing/2014/main" id="{00000000-0008-0000-0400-000056000000}"/>
            </a:ext>
          </a:extLst>
        </xdr:cNvPr>
        <xdr:cNvSpPr txBox="1"/>
      </xdr:nvSpPr>
      <xdr:spPr>
        <a:xfrm>
          <a:off x="4914900" y="6835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40</xdr:row>
      <xdr:rowOff>160020</xdr:rowOff>
    </xdr:from>
    <xdr:to>
      <xdr:col>20</xdr:col>
      <xdr:colOff>38100</xdr:colOff>
      <xdr:row>41</xdr:row>
      <xdr:rowOff>90170</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937000" y="7018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41</xdr:row>
      <xdr:rowOff>74947</xdr:rowOff>
    </xdr:from>
    <xdr:ext cx="7366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3606800" y="71043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40</xdr:row>
      <xdr:rowOff>30480</xdr:rowOff>
    </xdr:from>
    <xdr:to>
      <xdr:col>15</xdr:col>
      <xdr:colOff>149225</xdr:colOff>
      <xdr:row>40</xdr:row>
      <xdr:rowOff>132080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048000" y="6888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40</xdr:row>
      <xdr:rowOff>116857</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2717800" y="6974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39</xdr:row>
      <xdr:rowOff>49530</xdr:rowOff>
    </xdr:from>
    <xdr:to>
      <xdr:col>11</xdr:col>
      <xdr:colOff>60325</xdr:colOff>
      <xdr:row>39</xdr:row>
      <xdr:rowOff>151130</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2159000" y="6736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39</xdr:row>
      <xdr:rowOff>135907</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1828800" y="6822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38</xdr:row>
      <xdr:rowOff>152400</xdr:rowOff>
    </xdr:from>
    <xdr:to>
      <xdr:col>6</xdr:col>
      <xdr:colOff>171450</xdr:colOff>
      <xdr:row>39</xdr:row>
      <xdr:rowOff>82550</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1270000" y="6667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39</xdr:row>
      <xdr:rowOff>67327</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939800" y="6753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a:extLst>
            <a:ext uri="{FF2B5EF4-FFF2-40B4-BE49-F238E27FC236}">
              <a16:creationId xmlns:a16="http://schemas.microsoft.com/office/drawing/2014/main" id="{00000000-0008-0000-0400-000069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類似団体平均と比較すると、物件費に係る経常収支比率は</a:t>
          </a:r>
          <a:r>
            <a:rPr kumimoji="1" lang="en-US" altLang="ja-JP" sz="1300">
              <a:latin typeface="ＭＳ Ｐゴシック" panose="020B0600070205080204" pitchFamily="50" charset="-128"/>
              <a:ea typeface="ＭＳ Ｐゴシック" panose="020B0600070205080204" pitchFamily="50" charset="-128"/>
            </a:rPr>
            <a:t>0.9</a:t>
          </a:r>
          <a:r>
            <a:rPr kumimoji="1" lang="ja-JP" altLang="en-US" sz="1300">
              <a:latin typeface="ＭＳ Ｐゴシック" panose="020B0600070205080204" pitchFamily="50" charset="-128"/>
              <a:ea typeface="ＭＳ Ｐゴシック" panose="020B0600070205080204" pitchFamily="50" charset="-128"/>
            </a:rPr>
            <a:t>ポイント上回っているが、主な要因は人件費と同様、当町では清掃施設、水産施設、排水処理施設、消防署、保育所などの施設運営を直営で行っているためである。</a:t>
          </a:r>
        </a:p>
        <a:p>
          <a:r>
            <a:rPr kumimoji="1" lang="ja-JP" altLang="en-US" sz="1300">
              <a:latin typeface="ＭＳ Ｐゴシック" panose="020B0600070205080204" pitchFamily="50" charset="-128"/>
              <a:ea typeface="ＭＳ Ｐゴシック" panose="020B0600070205080204" pitchFamily="50" charset="-128"/>
            </a:rPr>
            <a:t>今後も事務事業の精査を徹底し、経費縮減に努める必要がある。</a:t>
          </a:r>
        </a:p>
      </xdr:txBody>
    </xdr:sp>
    <xdr:clientData/>
  </xdr:twoCellAnchor>
  <xdr:oneCellAnchor>
    <xdr:from>
      <xdr:col>62</xdr:col>
      <xdr:colOff>6350</xdr:colOff>
      <xdr:row>9</xdr:row>
      <xdr:rowOff>107950</xdr:rowOff>
    </xdr:from>
    <xdr:ext cx="298543" cy="225703"/>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20" name="テキスト ボックス 119">
          <a:extLst>
            <a:ext uri="{FF2B5EF4-FFF2-40B4-BE49-F238E27FC236}">
              <a16:creationId xmlns:a16="http://schemas.microsoft.com/office/drawing/2014/main" id="{00000000-0008-0000-0400-000078000000}"/>
            </a:ext>
          </a:extLst>
        </xdr:cNvPr>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2" name="テキスト ボックス 121">
          <a:extLst>
            <a:ext uri="{FF2B5EF4-FFF2-40B4-BE49-F238E27FC236}">
              <a16:creationId xmlns:a16="http://schemas.microsoft.com/office/drawing/2014/main" id="{00000000-0008-0000-0400-00007A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3" name="物件費グラフ枠">
          <a:extLst>
            <a:ext uri="{FF2B5EF4-FFF2-40B4-BE49-F238E27FC236}">
              <a16:creationId xmlns:a16="http://schemas.microsoft.com/office/drawing/2014/main" id="{00000000-0008-0000-0400-00007B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12</xdr:row>
      <xdr:rowOff>143329</xdr:rowOff>
    </xdr:from>
    <xdr:to>
      <xdr:col>82</xdr:col>
      <xdr:colOff>107950</xdr:colOff>
      <xdr:row>20</xdr:row>
      <xdr:rowOff>154214</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flipV="1">
          <a:off x="16510000" y="2200729"/>
          <a:ext cx="0" cy="13824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126291</xdr:rowOff>
    </xdr:from>
    <xdr:ext cx="762000" cy="259045"/>
    <xdr:sp macro="" textlink="">
      <xdr:nvSpPr>
        <xdr:cNvPr id="125" name="物件費最小値テキスト">
          <a:extLst>
            <a:ext uri="{FF2B5EF4-FFF2-40B4-BE49-F238E27FC236}">
              <a16:creationId xmlns:a16="http://schemas.microsoft.com/office/drawing/2014/main" id="{00000000-0008-0000-0400-00007D000000}"/>
            </a:ext>
          </a:extLst>
        </xdr:cNvPr>
        <xdr:cNvSpPr txBox="1"/>
      </xdr:nvSpPr>
      <xdr:spPr>
        <a:xfrm>
          <a:off x="16598900" y="3555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154214</xdr:rowOff>
    </xdr:from>
    <xdr:to>
      <xdr:col>82</xdr:col>
      <xdr:colOff>196850</xdr:colOff>
      <xdr:row>20</xdr:row>
      <xdr:rowOff>154214</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a:off x="16421100" y="358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58256</xdr:rowOff>
    </xdr:from>
    <xdr:ext cx="762000" cy="259045"/>
    <xdr:sp macro="" textlink="">
      <xdr:nvSpPr>
        <xdr:cNvPr id="127" name="物件費最大値テキスト">
          <a:extLst>
            <a:ext uri="{FF2B5EF4-FFF2-40B4-BE49-F238E27FC236}">
              <a16:creationId xmlns:a16="http://schemas.microsoft.com/office/drawing/2014/main" id="{00000000-0008-0000-0400-00007F000000}"/>
            </a:ext>
          </a:extLst>
        </xdr:cNvPr>
        <xdr:cNvSpPr txBox="1"/>
      </xdr:nvSpPr>
      <xdr:spPr>
        <a:xfrm>
          <a:off x="16598900" y="1944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12</xdr:row>
      <xdr:rowOff>143329</xdr:rowOff>
    </xdr:from>
    <xdr:to>
      <xdr:col>82</xdr:col>
      <xdr:colOff>196850</xdr:colOff>
      <xdr:row>12</xdr:row>
      <xdr:rowOff>143329</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a:off x="16421100" y="22007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17</xdr:row>
      <xdr:rowOff>91621</xdr:rowOff>
    </xdr:from>
    <xdr:to>
      <xdr:col>82</xdr:col>
      <xdr:colOff>107950</xdr:colOff>
      <xdr:row>17</xdr:row>
      <xdr:rowOff>113393</xdr:rowOff>
    </xdr:to>
    <xdr:cxnSp macro="">
      <xdr:nvCxnSpPr>
        <xdr:cNvPr id="129" name="直線コネクタ 128">
          <a:extLst>
            <a:ext uri="{FF2B5EF4-FFF2-40B4-BE49-F238E27FC236}">
              <a16:creationId xmlns:a16="http://schemas.microsoft.com/office/drawing/2014/main" id="{00000000-0008-0000-0400-000081000000}"/>
            </a:ext>
          </a:extLst>
        </xdr:cNvPr>
        <xdr:cNvCxnSpPr/>
      </xdr:nvCxnSpPr>
      <xdr:spPr>
        <a:xfrm>
          <a:off x="15671800" y="3006271"/>
          <a:ext cx="838200" cy="21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152598</xdr:rowOff>
    </xdr:from>
    <xdr:ext cx="762000" cy="259045"/>
    <xdr:sp macro="" textlink="">
      <xdr:nvSpPr>
        <xdr:cNvPr id="130" name="物件費平均値テキスト">
          <a:extLst>
            <a:ext uri="{FF2B5EF4-FFF2-40B4-BE49-F238E27FC236}">
              <a16:creationId xmlns:a16="http://schemas.microsoft.com/office/drawing/2014/main" id="{00000000-0008-0000-0400-000082000000}"/>
            </a:ext>
          </a:extLst>
        </xdr:cNvPr>
        <xdr:cNvSpPr txBox="1"/>
      </xdr:nvSpPr>
      <xdr:spPr>
        <a:xfrm>
          <a:off x="16598900" y="27243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136071</xdr:rowOff>
    </xdr:from>
    <xdr:to>
      <xdr:col>82</xdr:col>
      <xdr:colOff>158750</xdr:colOff>
      <xdr:row>17</xdr:row>
      <xdr:rowOff>66221</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6459200" y="2879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17</xdr:row>
      <xdr:rowOff>91621</xdr:rowOff>
    </xdr:from>
    <xdr:to>
      <xdr:col>78</xdr:col>
      <xdr:colOff>69850</xdr:colOff>
      <xdr:row>18</xdr:row>
      <xdr:rowOff>170543</xdr:rowOff>
    </xdr:to>
    <xdr:cxnSp macro="">
      <xdr:nvCxnSpPr>
        <xdr:cNvPr id="132" name="直線コネクタ 131">
          <a:extLst>
            <a:ext uri="{FF2B5EF4-FFF2-40B4-BE49-F238E27FC236}">
              <a16:creationId xmlns:a16="http://schemas.microsoft.com/office/drawing/2014/main" id="{00000000-0008-0000-0400-000084000000}"/>
            </a:ext>
          </a:extLst>
        </xdr:cNvPr>
        <xdr:cNvCxnSpPr/>
      </xdr:nvCxnSpPr>
      <xdr:spPr>
        <a:xfrm flipV="1">
          <a:off x="14782800" y="3006271"/>
          <a:ext cx="889000" cy="2503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8164</xdr:rowOff>
    </xdr:from>
    <xdr:to>
      <xdr:col>78</xdr:col>
      <xdr:colOff>120650</xdr:colOff>
      <xdr:row>17</xdr:row>
      <xdr:rowOff>109764</xdr:rowOff>
    </xdr:to>
    <xdr:sp macro="" textlink="">
      <xdr:nvSpPr>
        <xdr:cNvPr id="133" name="フローチャート: 判断 132">
          <a:extLst>
            <a:ext uri="{FF2B5EF4-FFF2-40B4-BE49-F238E27FC236}">
              <a16:creationId xmlns:a16="http://schemas.microsoft.com/office/drawing/2014/main" id="{00000000-0008-0000-0400-000085000000}"/>
            </a:ext>
          </a:extLst>
        </xdr:cNvPr>
        <xdr:cNvSpPr/>
      </xdr:nvSpPr>
      <xdr:spPr>
        <a:xfrm>
          <a:off x="15621000" y="2922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119941</xdr:rowOff>
    </xdr:from>
    <xdr:ext cx="736600" cy="259045"/>
    <xdr:sp macro="" textlink="">
      <xdr:nvSpPr>
        <xdr:cNvPr id="134" name="テキスト ボックス 133">
          <a:extLst>
            <a:ext uri="{FF2B5EF4-FFF2-40B4-BE49-F238E27FC236}">
              <a16:creationId xmlns:a16="http://schemas.microsoft.com/office/drawing/2014/main" id="{00000000-0008-0000-0400-000086000000}"/>
            </a:ext>
          </a:extLst>
        </xdr:cNvPr>
        <xdr:cNvSpPr txBox="1"/>
      </xdr:nvSpPr>
      <xdr:spPr>
        <a:xfrm>
          <a:off x="15290800" y="26916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18</xdr:row>
      <xdr:rowOff>50800</xdr:rowOff>
    </xdr:from>
    <xdr:to>
      <xdr:col>73</xdr:col>
      <xdr:colOff>180975</xdr:colOff>
      <xdr:row>18</xdr:row>
      <xdr:rowOff>170543</xdr:rowOff>
    </xdr:to>
    <xdr:cxnSp macro="">
      <xdr:nvCxnSpPr>
        <xdr:cNvPr id="135" name="直線コネクタ 134">
          <a:extLst>
            <a:ext uri="{FF2B5EF4-FFF2-40B4-BE49-F238E27FC236}">
              <a16:creationId xmlns:a16="http://schemas.microsoft.com/office/drawing/2014/main" id="{00000000-0008-0000-0400-000087000000}"/>
            </a:ext>
          </a:extLst>
        </xdr:cNvPr>
        <xdr:cNvCxnSpPr/>
      </xdr:nvCxnSpPr>
      <xdr:spPr>
        <a:xfrm>
          <a:off x="13893800" y="3136900"/>
          <a:ext cx="889000" cy="119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18</xdr:row>
      <xdr:rowOff>54429</xdr:rowOff>
    </xdr:from>
    <xdr:to>
      <xdr:col>74</xdr:col>
      <xdr:colOff>31750</xdr:colOff>
      <xdr:row>18</xdr:row>
      <xdr:rowOff>156029</xdr:rowOff>
    </xdr:to>
    <xdr:sp macro="" textlink="">
      <xdr:nvSpPr>
        <xdr:cNvPr id="136" name="フローチャート: 判断 135">
          <a:extLst>
            <a:ext uri="{FF2B5EF4-FFF2-40B4-BE49-F238E27FC236}">
              <a16:creationId xmlns:a16="http://schemas.microsoft.com/office/drawing/2014/main" id="{00000000-0008-0000-0400-000088000000}"/>
            </a:ext>
          </a:extLst>
        </xdr:cNvPr>
        <xdr:cNvSpPr/>
      </xdr:nvSpPr>
      <xdr:spPr>
        <a:xfrm>
          <a:off x="14732000" y="3140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166206</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4401800" y="29094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18</xdr:row>
      <xdr:rowOff>50800</xdr:rowOff>
    </xdr:from>
    <xdr:to>
      <xdr:col>69</xdr:col>
      <xdr:colOff>92075</xdr:colOff>
      <xdr:row>18</xdr:row>
      <xdr:rowOff>170543</xdr:rowOff>
    </xdr:to>
    <xdr:cxnSp macro="">
      <xdr:nvCxnSpPr>
        <xdr:cNvPr id="138" name="直線コネクタ 137">
          <a:extLst>
            <a:ext uri="{FF2B5EF4-FFF2-40B4-BE49-F238E27FC236}">
              <a16:creationId xmlns:a16="http://schemas.microsoft.com/office/drawing/2014/main" id="{00000000-0008-0000-0400-00008A000000}"/>
            </a:ext>
          </a:extLst>
        </xdr:cNvPr>
        <xdr:cNvCxnSpPr/>
      </xdr:nvCxnSpPr>
      <xdr:spPr>
        <a:xfrm flipV="1">
          <a:off x="13004800" y="3136900"/>
          <a:ext cx="889000" cy="119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18</xdr:row>
      <xdr:rowOff>43543</xdr:rowOff>
    </xdr:from>
    <xdr:to>
      <xdr:col>69</xdr:col>
      <xdr:colOff>142875</xdr:colOff>
      <xdr:row>18</xdr:row>
      <xdr:rowOff>145143</xdr:rowOff>
    </xdr:to>
    <xdr:sp macro="" textlink="">
      <xdr:nvSpPr>
        <xdr:cNvPr id="139" name="フローチャート: 判断 138">
          <a:extLst>
            <a:ext uri="{FF2B5EF4-FFF2-40B4-BE49-F238E27FC236}">
              <a16:creationId xmlns:a16="http://schemas.microsoft.com/office/drawing/2014/main" id="{00000000-0008-0000-0400-00008B000000}"/>
            </a:ext>
          </a:extLst>
        </xdr:cNvPr>
        <xdr:cNvSpPr/>
      </xdr:nvSpPr>
      <xdr:spPr>
        <a:xfrm>
          <a:off x="13843000" y="3129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18</xdr:row>
      <xdr:rowOff>129920</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3512800" y="3216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138793</xdr:rowOff>
    </xdr:from>
    <xdr:to>
      <xdr:col>65</xdr:col>
      <xdr:colOff>53975</xdr:colOff>
      <xdr:row>18</xdr:row>
      <xdr:rowOff>68943</xdr:rowOff>
    </xdr:to>
    <xdr:sp macro="" textlink="">
      <xdr:nvSpPr>
        <xdr:cNvPr id="141" name="フローチャート: 判断 140">
          <a:extLst>
            <a:ext uri="{FF2B5EF4-FFF2-40B4-BE49-F238E27FC236}">
              <a16:creationId xmlns:a16="http://schemas.microsoft.com/office/drawing/2014/main" id="{00000000-0008-0000-0400-00008D000000}"/>
            </a:ext>
          </a:extLst>
        </xdr:cNvPr>
        <xdr:cNvSpPr/>
      </xdr:nvSpPr>
      <xdr:spPr>
        <a:xfrm>
          <a:off x="12954000" y="3053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79120</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2623800" y="2822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6" name="テキスト ボックス 145">
          <a:extLst>
            <a:ext uri="{FF2B5EF4-FFF2-40B4-BE49-F238E27FC236}">
              <a16:creationId xmlns:a16="http://schemas.microsoft.com/office/drawing/2014/main" id="{00000000-0008-0000-0400-000092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62593</xdr:rowOff>
    </xdr:from>
    <xdr:to>
      <xdr:col>82</xdr:col>
      <xdr:colOff>158750</xdr:colOff>
      <xdr:row>17</xdr:row>
      <xdr:rowOff>164193</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6459200" y="2977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17</xdr:row>
      <xdr:rowOff>34670</xdr:rowOff>
    </xdr:from>
    <xdr:ext cx="762000" cy="259045"/>
    <xdr:sp macro="" textlink="">
      <xdr:nvSpPr>
        <xdr:cNvPr id="149" name="物件費該当値テキスト">
          <a:extLst>
            <a:ext uri="{FF2B5EF4-FFF2-40B4-BE49-F238E27FC236}">
              <a16:creationId xmlns:a16="http://schemas.microsoft.com/office/drawing/2014/main" id="{00000000-0008-0000-0400-000095000000}"/>
            </a:ext>
          </a:extLst>
        </xdr:cNvPr>
        <xdr:cNvSpPr txBox="1"/>
      </xdr:nvSpPr>
      <xdr:spPr>
        <a:xfrm>
          <a:off x="16598900" y="2949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17</xdr:row>
      <xdr:rowOff>40821</xdr:rowOff>
    </xdr:from>
    <xdr:to>
      <xdr:col>78</xdr:col>
      <xdr:colOff>120650</xdr:colOff>
      <xdr:row>17</xdr:row>
      <xdr:rowOff>142421</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5621000" y="2955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127198</xdr:rowOff>
    </xdr:from>
    <xdr:ext cx="7366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5290800" y="30418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18</xdr:row>
      <xdr:rowOff>119743</xdr:rowOff>
    </xdr:from>
    <xdr:to>
      <xdr:col>74</xdr:col>
      <xdr:colOff>31750</xdr:colOff>
      <xdr:row>19</xdr:row>
      <xdr:rowOff>49893</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4732000" y="3205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19</xdr:row>
      <xdr:rowOff>34670</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4401800" y="3292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18</xdr:row>
      <xdr:rowOff>0</xdr:rowOff>
    </xdr:from>
    <xdr:to>
      <xdr:col>69</xdr:col>
      <xdr:colOff>142875</xdr:colOff>
      <xdr:row>18</xdr:row>
      <xdr:rowOff>101600</xdr:rowOff>
    </xdr:to>
    <xdr:sp macro="" textlink="">
      <xdr:nvSpPr>
        <xdr:cNvPr id="154" name="楕円 153">
          <a:extLst>
            <a:ext uri="{FF2B5EF4-FFF2-40B4-BE49-F238E27FC236}">
              <a16:creationId xmlns:a16="http://schemas.microsoft.com/office/drawing/2014/main" id="{00000000-0008-0000-0400-00009A000000}"/>
            </a:ext>
          </a:extLst>
        </xdr:cNvPr>
        <xdr:cNvSpPr/>
      </xdr:nvSpPr>
      <xdr:spPr>
        <a:xfrm>
          <a:off x="13843000" y="3086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111777</xdr:rowOff>
    </xdr:from>
    <xdr:ext cx="762000" cy="259045"/>
    <xdr:sp macro="" textlink="">
      <xdr:nvSpPr>
        <xdr:cNvPr id="155" name="テキスト ボックス 154">
          <a:extLst>
            <a:ext uri="{FF2B5EF4-FFF2-40B4-BE49-F238E27FC236}">
              <a16:creationId xmlns:a16="http://schemas.microsoft.com/office/drawing/2014/main" id="{00000000-0008-0000-0400-00009B000000}"/>
            </a:ext>
          </a:extLst>
        </xdr:cNvPr>
        <xdr:cNvSpPr txBox="1"/>
      </xdr:nvSpPr>
      <xdr:spPr>
        <a:xfrm>
          <a:off x="13512800" y="285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18</xdr:row>
      <xdr:rowOff>119743</xdr:rowOff>
    </xdr:from>
    <xdr:to>
      <xdr:col>65</xdr:col>
      <xdr:colOff>53975</xdr:colOff>
      <xdr:row>19</xdr:row>
      <xdr:rowOff>49893</xdr:rowOff>
    </xdr:to>
    <xdr:sp macro="" textlink="">
      <xdr:nvSpPr>
        <xdr:cNvPr id="156" name="楕円 155">
          <a:extLst>
            <a:ext uri="{FF2B5EF4-FFF2-40B4-BE49-F238E27FC236}">
              <a16:creationId xmlns:a16="http://schemas.microsoft.com/office/drawing/2014/main" id="{00000000-0008-0000-0400-00009C000000}"/>
            </a:ext>
          </a:extLst>
        </xdr:cNvPr>
        <xdr:cNvSpPr/>
      </xdr:nvSpPr>
      <xdr:spPr>
        <a:xfrm>
          <a:off x="12954000" y="3205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19</xdr:row>
      <xdr:rowOff>34670</xdr:rowOff>
    </xdr:from>
    <xdr:ext cx="762000" cy="259045"/>
    <xdr:sp macro="" textlink="">
      <xdr:nvSpPr>
        <xdr:cNvPr id="157" name="テキスト ボックス 156">
          <a:extLst>
            <a:ext uri="{FF2B5EF4-FFF2-40B4-BE49-F238E27FC236}">
              <a16:creationId xmlns:a16="http://schemas.microsoft.com/office/drawing/2014/main" id="{00000000-0008-0000-0400-00009D000000}"/>
            </a:ext>
          </a:extLst>
        </xdr:cNvPr>
        <xdr:cNvSpPr txBox="1"/>
      </xdr:nvSpPr>
      <xdr:spPr>
        <a:xfrm>
          <a:off x="12623800" y="3292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4" name="正方形/長方形 163">
          <a:extLst>
            <a:ext uri="{FF2B5EF4-FFF2-40B4-BE49-F238E27FC236}">
              <a16:creationId xmlns:a16="http://schemas.microsoft.com/office/drawing/2014/main" id="{00000000-0008-0000-0400-0000A4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5" name="正方形/長方形 164">
          <a:extLst>
            <a:ext uri="{FF2B5EF4-FFF2-40B4-BE49-F238E27FC236}">
              <a16:creationId xmlns:a16="http://schemas.microsoft.com/office/drawing/2014/main" id="{00000000-0008-0000-0400-0000A5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6" name="正方形/長方形 165">
          <a:extLst>
            <a:ext uri="{FF2B5EF4-FFF2-40B4-BE49-F238E27FC236}">
              <a16:creationId xmlns:a16="http://schemas.microsoft.com/office/drawing/2014/main" id="{00000000-0008-0000-0400-0000A6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7" name="正方形/長方形 166">
          <a:extLst>
            <a:ext uri="{FF2B5EF4-FFF2-40B4-BE49-F238E27FC236}">
              <a16:creationId xmlns:a16="http://schemas.microsoft.com/office/drawing/2014/main" id="{00000000-0008-0000-0400-0000A7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8" name="テキスト ボックス 167">
          <a:extLst>
            <a:ext uri="{FF2B5EF4-FFF2-40B4-BE49-F238E27FC236}">
              <a16:creationId xmlns:a16="http://schemas.microsoft.com/office/drawing/2014/main" id="{00000000-0008-0000-0400-0000A8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類似団体平均と比較すると、扶助費に係る経常収支比率は</a:t>
          </a:r>
          <a:r>
            <a:rPr kumimoji="1" lang="en-US" altLang="ja-JP" sz="1300">
              <a:latin typeface="ＭＳ Ｐゴシック" panose="020B0600070205080204" pitchFamily="50" charset="-128"/>
              <a:ea typeface="ＭＳ Ｐゴシック" panose="020B0600070205080204" pitchFamily="50" charset="-128"/>
            </a:rPr>
            <a:t>1.0</a:t>
          </a:r>
          <a:r>
            <a:rPr kumimoji="1" lang="ja-JP" altLang="en-US" sz="1300">
              <a:latin typeface="ＭＳ Ｐゴシック" panose="020B0600070205080204" pitchFamily="50" charset="-128"/>
              <a:ea typeface="ＭＳ Ｐゴシック" panose="020B0600070205080204" pitchFamily="50" charset="-128"/>
            </a:rPr>
            <a:t>ポイント下回っている。これはふるさと応援基金繰入金や町債の充当による特定財源の増加によるものである。</a:t>
          </a:r>
        </a:p>
        <a:p>
          <a:r>
            <a:rPr kumimoji="1" lang="ja-JP" altLang="en-US" sz="1300">
              <a:latin typeface="ＭＳ Ｐゴシック" panose="020B0600070205080204" pitchFamily="50" charset="-128"/>
              <a:ea typeface="ＭＳ Ｐゴシック" panose="020B0600070205080204" pitchFamily="50" charset="-128"/>
            </a:rPr>
            <a:t>なお、障害者介護関係経費は増加傾向にある。</a:t>
          </a:r>
        </a:p>
      </xdr:txBody>
    </xdr:sp>
    <xdr:clientData/>
  </xdr:twoCellAnchor>
  <xdr:oneCellAnchor>
    <xdr:from>
      <xdr:col>3</xdr:col>
      <xdr:colOff>123825</xdr:colOff>
      <xdr:row>49</xdr:row>
      <xdr:rowOff>107950</xdr:rowOff>
    </xdr:from>
    <xdr:ext cx="298543" cy="225703"/>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69850</xdr:rowOff>
    </xdr:from>
    <xdr:to>
      <xdr:col>26</xdr:col>
      <xdr:colOff>184150</xdr:colOff>
      <xdr:row>61</xdr:row>
      <xdr:rowOff>69850</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60</xdr:row>
      <xdr:rowOff>99077</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127000</xdr:rowOff>
    </xdr:from>
    <xdr:to>
      <xdr:col>26</xdr:col>
      <xdr:colOff>184150</xdr:colOff>
      <xdr:row>58</xdr:row>
      <xdr:rowOff>127000</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156227</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12700</xdr:rowOff>
    </xdr:from>
    <xdr:to>
      <xdr:col>26</xdr:col>
      <xdr:colOff>184150</xdr:colOff>
      <xdr:row>56</xdr:row>
      <xdr:rowOff>12700</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41927</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53</xdr:row>
      <xdr:rowOff>69850</xdr:rowOff>
    </xdr:from>
    <xdr:to>
      <xdr:col>26</xdr:col>
      <xdr:colOff>184150</xdr:colOff>
      <xdr:row>53</xdr:row>
      <xdr:rowOff>69850</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99077</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2" name="扶助費グラフ枠">
          <a:extLst>
            <a:ext uri="{FF2B5EF4-FFF2-40B4-BE49-F238E27FC236}">
              <a16:creationId xmlns:a16="http://schemas.microsoft.com/office/drawing/2014/main" id="{00000000-0008-0000-0400-0000B6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138430</xdr:rowOff>
    </xdr:from>
    <xdr:to>
      <xdr:col>24</xdr:col>
      <xdr:colOff>25400</xdr:colOff>
      <xdr:row>62</xdr:row>
      <xdr:rowOff>12700</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flipV="1">
          <a:off x="4826000" y="9225280"/>
          <a:ext cx="0" cy="14173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156227</xdr:rowOff>
    </xdr:from>
    <xdr:ext cx="762000" cy="259045"/>
    <xdr:sp macro="" textlink="">
      <xdr:nvSpPr>
        <xdr:cNvPr id="184" name="扶助費最小値テキスト">
          <a:extLst>
            <a:ext uri="{FF2B5EF4-FFF2-40B4-BE49-F238E27FC236}">
              <a16:creationId xmlns:a16="http://schemas.microsoft.com/office/drawing/2014/main" id="{00000000-0008-0000-0400-0000B8000000}"/>
            </a:ext>
          </a:extLst>
        </xdr:cNvPr>
        <xdr:cNvSpPr txBox="1"/>
      </xdr:nvSpPr>
      <xdr:spPr>
        <a:xfrm>
          <a:off x="4914900" y="10614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62</xdr:row>
      <xdr:rowOff>12700</xdr:rowOff>
    </xdr:from>
    <xdr:to>
      <xdr:col>24</xdr:col>
      <xdr:colOff>114300</xdr:colOff>
      <xdr:row>62</xdr:row>
      <xdr:rowOff>12700</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a:off x="4737100" y="10642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53357</xdr:rowOff>
    </xdr:from>
    <xdr:ext cx="762000" cy="259045"/>
    <xdr:sp macro="" textlink="">
      <xdr:nvSpPr>
        <xdr:cNvPr id="186" name="扶助費最大値テキスト">
          <a:extLst>
            <a:ext uri="{FF2B5EF4-FFF2-40B4-BE49-F238E27FC236}">
              <a16:creationId xmlns:a16="http://schemas.microsoft.com/office/drawing/2014/main" id="{00000000-0008-0000-0400-0000BA000000}"/>
            </a:ext>
          </a:extLst>
        </xdr:cNvPr>
        <xdr:cNvSpPr txBox="1"/>
      </xdr:nvSpPr>
      <xdr:spPr>
        <a:xfrm>
          <a:off x="4914900" y="8968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138430</xdr:rowOff>
    </xdr:from>
    <xdr:to>
      <xdr:col>24</xdr:col>
      <xdr:colOff>114300</xdr:colOff>
      <xdr:row>53</xdr:row>
      <xdr:rowOff>138430</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a:off x="4737100" y="9225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54</xdr:row>
      <xdr:rowOff>127000</xdr:rowOff>
    </xdr:from>
    <xdr:to>
      <xdr:col>24</xdr:col>
      <xdr:colOff>25400</xdr:colOff>
      <xdr:row>56</xdr:row>
      <xdr:rowOff>12700</xdr:rowOff>
    </xdr:to>
    <xdr:cxnSp macro="">
      <xdr:nvCxnSpPr>
        <xdr:cNvPr id="188" name="直線コネクタ 187">
          <a:extLst>
            <a:ext uri="{FF2B5EF4-FFF2-40B4-BE49-F238E27FC236}">
              <a16:creationId xmlns:a16="http://schemas.microsoft.com/office/drawing/2014/main" id="{00000000-0008-0000-0400-0000BC000000}"/>
            </a:ext>
          </a:extLst>
        </xdr:cNvPr>
        <xdr:cNvCxnSpPr/>
      </xdr:nvCxnSpPr>
      <xdr:spPr>
        <a:xfrm>
          <a:off x="3987800" y="9385300"/>
          <a:ext cx="838200" cy="228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162577</xdr:rowOff>
    </xdr:from>
    <xdr:ext cx="762000" cy="259045"/>
    <xdr:sp macro="" textlink="">
      <xdr:nvSpPr>
        <xdr:cNvPr id="189" name="扶助費平均値テキスト">
          <a:extLst>
            <a:ext uri="{FF2B5EF4-FFF2-40B4-BE49-F238E27FC236}">
              <a16:creationId xmlns:a16="http://schemas.microsoft.com/office/drawing/2014/main" id="{00000000-0008-0000-0400-0000BD000000}"/>
            </a:ext>
          </a:extLst>
        </xdr:cNvPr>
        <xdr:cNvSpPr txBox="1"/>
      </xdr:nvSpPr>
      <xdr:spPr>
        <a:xfrm>
          <a:off x="4914900" y="9763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19050</xdr:rowOff>
    </xdr:from>
    <xdr:to>
      <xdr:col>24</xdr:col>
      <xdr:colOff>76200</xdr:colOff>
      <xdr:row>57</xdr:row>
      <xdr:rowOff>120650</xdr:rowOff>
    </xdr:to>
    <xdr:sp macro="" textlink="">
      <xdr:nvSpPr>
        <xdr:cNvPr id="190" name="フローチャート: 判断 189">
          <a:extLst>
            <a:ext uri="{FF2B5EF4-FFF2-40B4-BE49-F238E27FC236}">
              <a16:creationId xmlns:a16="http://schemas.microsoft.com/office/drawing/2014/main" id="{00000000-0008-0000-0400-0000BE000000}"/>
            </a:ext>
          </a:extLst>
        </xdr:cNvPr>
        <xdr:cNvSpPr/>
      </xdr:nvSpPr>
      <xdr:spPr>
        <a:xfrm>
          <a:off x="47752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53</xdr:row>
      <xdr:rowOff>161290</xdr:rowOff>
    </xdr:from>
    <xdr:to>
      <xdr:col>19</xdr:col>
      <xdr:colOff>187325</xdr:colOff>
      <xdr:row>54</xdr:row>
      <xdr:rowOff>127000</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a:off x="3098800" y="9248140"/>
          <a:ext cx="8890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57</xdr:row>
      <xdr:rowOff>64770</xdr:rowOff>
    </xdr:from>
    <xdr:to>
      <xdr:col>20</xdr:col>
      <xdr:colOff>38100</xdr:colOff>
      <xdr:row>57</xdr:row>
      <xdr:rowOff>166370</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3937000" y="9837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151147</xdr:rowOff>
    </xdr:from>
    <xdr:ext cx="736600" cy="259045"/>
    <xdr:sp macro="" textlink="">
      <xdr:nvSpPr>
        <xdr:cNvPr id="193" name="テキスト ボックス 192">
          <a:extLst>
            <a:ext uri="{FF2B5EF4-FFF2-40B4-BE49-F238E27FC236}">
              <a16:creationId xmlns:a16="http://schemas.microsoft.com/office/drawing/2014/main" id="{00000000-0008-0000-0400-0000C1000000}"/>
            </a:ext>
          </a:extLst>
        </xdr:cNvPr>
        <xdr:cNvSpPr txBox="1"/>
      </xdr:nvSpPr>
      <xdr:spPr>
        <a:xfrm>
          <a:off x="3606800" y="99237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53</xdr:row>
      <xdr:rowOff>161290</xdr:rowOff>
    </xdr:from>
    <xdr:to>
      <xdr:col>15</xdr:col>
      <xdr:colOff>98425</xdr:colOff>
      <xdr:row>55</xdr:row>
      <xdr:rowOff>115570</xdr:rowOff>
    </xdr:to>
    <xdr:cxnSp macro="">
      <xdr:nvCxnSpPr>
        <xdr:cNvPr id="194" name="直線コネクタ 193">
          <a:extLst>
            <a:ext uri="{FF2B5EF4-FFF2-40B4-BE49-F238E27FC236}">
              <a16:creationId xmlns:a16="http://schemas.microsoft.com/office/drawing/2014/main" id="{00000000-0008-0000-0400-0000C2000000}"/>
            </a:ext>
          </a:extLst>
        </xdr:cNvPr>
        <xdr:cNvCxnSpPr/>
      </xdr:nvCxnSpPr>
      <xdr:spPr>
        <a:xfrm flipV="1">
          <a:off x="2209800" y="9248140"/>
          <a:ext cx="889000" cy="2971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58</xdr:row>
      <xdr:rowOff>30480</xdr:rowOff>
    </xdr:from>
    <xdr:to>
      <xdr:col>15</xdr:col>
      <xdr:colOff>149225</xdr:colOff>
      <xdr:row>58</xdr:row>
      <xdr:rowOff>132080</xdr:rowOff>
    </xdr:to>
    <xdr:sp macro="" textlink="">
      <xdr:nvSpPr>
        <xdr:cNvPr id="195" name="フローチャート: 判断 194">
          <a:extLst>
            <a:ext uri="{FF2B5EF4-FFF2-40B4-BE49-F238E27FC236}">
              <a16:creationId xmlns:a16="http://schemas.microsoft.com/office/drawing/2014/main" id="{00000000-0008-0000-0400-0000C3000000}"/>
            </a:ext>
          </a:extLst>
        </xdr:cNvPr>
        <xdr:cNvSpPr/>
      </xdr:nvSpPr>
      <xdr:spPr>
        <a:xfrm>
          <a:off x="3048000" y="9974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58</xdr:row>
      <xdr:rowOff>116857</xdr:rowOff>
    </xdr:from>
    <xdr:ext cx="762000" cy="259045"/>
    <xdr:sp macro="" textlink="">
      <xdr:nvSpPr>
        <xdr:cNvPr id="196" name="テキスト ボックス 195">
          <a:extLst>
            <a:ext uri="{FF2B5EF4-FFF2-40B4-BE49-F238E27FC236}">
              <a16:creationId xmlns:a16="http://schemas.microsoft.com/office/drawing/2014/main" id="{00000000-0008-0000-0400-0000C4000000}"/>
            </a:ext>
          </a:extLst>
        </xdr:cNvPr>
        <xdr:cNvSpPr txBox="1"/>
      </xdr:nvSpPr>
      <xdr:spPr>
        <a:xfrm>
          <a:off x="2717800" y="10060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55</xdr:row>
      <xdr:rowOff>115570</xdr:rowOff>
    </xdr:from>
    <xdr:to>
      <xdr:col>11</xdr:col>
      <xdr:colOff>9525</xdr:colOff>
      <xdr:row>58</xdr:row>
      <xdr:rowOff>104140</xdr:rowOff>
    </xdr:to>
    <xdr:cxnSp macro="">
      <xdr:nvCxnSpPr>
        <xdr:cNvPr id="197" name="直線コネクタ 196">
          <a:extLst>
            <a:ext uri="{FF2B5EF4-FFF2-40B4-BE49-F238E27FC236}">
              <a16:creationId xmlns:a16="http://schemas.microsoft.com/office/drawing/2014/main" id="{00000000-0008-0000-0400-0000C5000000}"/>
            </a:ext>
          </a:extLst>
        </xdr:cNvPr>
        <xdr:cNvCxnSpPr/>
      </xdr:nvCxnSpPr>
      <xdr:spPr>
        <a:xfrm flipV="1">
          <a:off x="1320800" y="9545320"/>
          <a:ext cx="889000" cy="502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58</xdr:row>
      <xdr:rowOff>53340</xdr:rowOff>
    </xdr:from>
    <xdr:to>
      <xdr:col>11</xdr:col>
      <xdr:colOff>60325</xdr:colOff>
      <xdr:row>58</xdr:row>
      <xdr:rowOff>154940</xdr:rowOff>
    </xdr:to>
    <xdr:sp macro="" textlink="">
      <xdr:nvSpPr>
        <xdr:cNvPr id="198" name="フローチャート: 判断 197">
          <a:extLst>
            <a:ext uri="{FF2B5EF4-FFF2-40B4-BE49-F238E27FC236}">
              <a16:creationId xmlns:a16="http://schemas.microsoft.com/office/drawing/2014/main" id="{00000000-0008-0000-0400-0000C6000000}"/>
            </a:ext>
          </a:extLst>
        </xdr:cNvPr>
        <xdr:cNvSpPr/>
      </xdr:nvSpPr>
      <xdr:spPr>
        <a:xfrm>
          <a:off x="2159000" y="9997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58</xdr:row>
      <xdr:rowOff>139717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1828800" y="10083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58</xdr:row>
      <xdr:rowOff>7620</xdr:rowOff>
    </xdr:from>
    <xdr:to>
      <xdr:col>6</xdr:col>
      <xdr:colOff>171450</xdr:colOff>
      <xdr:row>58</xdr:row>
      <xdr:rowOff>109220</xdr:rowOff>
    </xdr:to>
    <xdr:sp macro="" textlink="">
      <xdr:nvSpPr>
        <xdr:cNvPr id="200" name="フローチャート: 判断 199">
          <a:extLst>
            <a:ext uri="{FF2B5EF4-FFF2-40B4-BE49-F238E27FC236}">
              <a16:creationId xmlns:a16="http://schemas.microsoft.com/office/drawing/2014/main" id="{00000000-0008-0000-0400-0000C8000000}"/>
            </a:ext>
          </a:extLst>
        </xdr:cNvPr>
        <xdr:cNvSpPr/>
      </xdr:nvSpPr>
      <xdr:spPr>
        <a:xfrm>
          <a:off x="1270000" y="9951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119397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939800" y="9720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133350</xdr:rowOff>
    </xdr:from>
    <xdr:to>
      <xdr:col>24</xdr:col>
      <xdr:colOff>76200</xdr:colOff>
      <xdr:row>56</xdr:row>
      <xdr:rowOff>63500</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4775200" y="9563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149877</xdr:rowOff>
    </xdr:from>
    <xdr:ext cx="762000" cy="259045"/>
    <xdr:sp macro="" textlink="">
      <xdr:nvSpPr>
        <xdr:cNvPr id="208" name="扶助費該当値テキスト">
          <a:extLst>
            <a:ext uri="{FF2B5EF4-FFF2-40B4-BE49-F238E27FC236}">
              <a16:creationId xmlns:a16="http://schemas.microsoft.com/office/drawing/2014/main" id="{00000000-0008-0000-0400-0000D0000000}"/>
            </a:ext>
          </a:extLst>
        </xdr:cNvPr>
        <xdr:cNvSpPr txBox="1"/>
      </xdr:nvSpPr>
      <xdr:spPr>
        <a:xfrm>
          <a:off x="4914900" y="9408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54</xdr:row>
      <xdr:rowOff>76200</xdr:rowOff>
    </xdr:from>
    <xdr:to>
      <xdr:col>20</xdr:col>
      <xdr:colOff>38100</xdr:colOff>
      <xdr:row>55</xdr:row>
      <xdr:rowOff>6350</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3937000" y="933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16527</xdr:rowOff>
    </xdr:from>
    <xdr:ext cx="7366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3606800" y="9103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53</xdr:row>
      <xdr:rowOff>110490</xdr:rowOff>
    </xdr:from>
    <xdr:to>
      <xdr:col>15</xdr:col>
      <xdr:colOff>149225</xdr:colOff>
      <xdr:row>54</xdr:row>
      <xdr:rowOff>40640</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3048000" y="9197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52</xdr:row>
      <xdr:rowOff>50817</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2717800" y="8966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55</xdr:row>
      <xdr:rowOff>64770</xdr:rowOff>
    </xdr:from>
    <xdr:to>
      <xdr:col>11</xdr:col>
      <xdr:colOff>60325</xdr:colOff>
      <xdr:row>55</xdr:row>
      <xdr:rowOff>166370</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2159000" y="9494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5097</xdr:rowOff>
    </xdr:from>
    <xdr:ext cx="7620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1828800" y="9263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58</xdr:row>
      <xdr:rowOff>53340</xdr:rowOff>
    </xdr:from>
    <xdr:to>
      <xdr:col>6</xdr:col>
      <xdr:colOff>171450</xdr:colOff>
      <xdr:row>58</xdr:row>
      <xdr:rowOff>154940</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1270000" y="9997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58</xdr:row>
      <xdr:rowOff>139717</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939800" y="10083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7" name="テキスト ボックス 226">
          <a:extLst>
            <a:ext uri="{FF2B5EF4-FFF2-40B4-BE49-F238E27FC236}">
              <a16:creationId xmlns:a16="http://schemas.microsoft.com/office/drawing/2014/main" id="{00000000-0008-0000-0400-0000E3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類似団体平均と比較すると、その他に係る経常収支比率は</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ポイント上回っている。</a:t>
          </a:r>
        </a:p>
        <a:p>
          <a:r>
            <a:rPr kumimoji="1" lang="ja-JP" altLang="en-US" sz="1300">
              <a:latin typeface="ＭＳ Ｐゴシック" panose="020B0600070205080204" pitchFamily="50" charset="-128"/>
              <a:ea typeface="ＭＳ Ｐゴシック" panose="020B0600070205080204" pitchFamily="50" charset="-128"/>
            </a:rPr>
            <a:t>主な要因は、清掃施設、水産施設、排水処理施設、消防署等各施設のの維持補修費や除雪費用によるものである。今後大規模な修繕が必要となる施設も多いため、公共施設等総合管理計画等により、計画的な維持補修に努める。</a:t>
          </a:r>
        </a:p>
      </xdr:txBody>
    </xdr:sp>
    <xdr:clientData/>
  </xdr:twoCellAnchor>
  <xdr:oneCellAnchor>
    <xdr:from>
      <xdr:col>62</xdr:col>
      <xdr:colOff>6350</xdr:colOff>
      <xdr:row>49</xdr:row>
      <xdr:rowOff>107950</xdr:rowOff>
    </xdr:from>
    <xdr:ext cx="298543" cy="225703"/>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3" name="その他グラフ枠">
          <a:extLst>
            <a:ext uri="{FF2B5EF4-FFF2-40B4-BE49-F238E27FC236}">
              <a16:creationId xmlns:a16="http://schemas.microsoft.com/office/drawing/2014/main" id="{00000000-0008-0000-0400-0000F3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158750</xdr:rowOff>
    </xdr:from>
    <xdr:to>
      <xdr:col>82</xdr:col>
      <xdr:colOff>107950</xdr:colOff>
      <xdr:row>62</xdr:row>
      <xdr:rowOff>63500</xdr:rowOff>
    </xdr:to>
    <xdr:cxnSp macro="">
      <xdr:nvCxnSpPr>
        <xdr:cNvPr id="244" name="直線コネクタ 243">
          <a:extLst>
            <a:ext uri="{FF2B5EF4-FFF2-40B4-BE49-F238E27FC236}">
              <a16:creationId xmlns:a16="http://schemas.microsoft.com/office/drawing/2014/main" id="{00000000-0008-0000-0400-0000F4000000}"/>
            </a:ext>
          </a:extLst>
        </xdr:cNvPr>
        <xdr:cNvCxnSpPr/>
      </xdr:nvCxnSpPr>
      <xdr:spPr>
        <a:xfrm flipV="1">
          <a:off x="16510000" y="9245600"/>
          <a:ext cx="0" cy="1447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62</xdr:row>
      <xdr:rowOff>35577</xdr:rowOff>
    </xdr:from>
    <xdr:ext cx="762000" cy="259045"/>
    <xdr:sp macro="" textlink="">
      <xdr:nvSpPr>
        <xdr:cNvPr id="245" name="その他最小値テキスト">
          <a:extLst>
            <a:ext uri="{FF2B5EF4-FFF2-40B4-BE49-F238E27FC236}">
              <a16:creationId xmlns:a16="http://schemas.microsoft.com/office/drawing/2014/main" id="{00000000-0008-0000-0400-0000F5000000}"/>
            </a:ext>
          </a:extLst>
        </xdr:cNvPr>
        <xdr:cNvSpPr txBox="1"/>
      </xdr:nvSpPr>
      <xdr:spPr>
        <a:xfrm>
          <a:off x="16598900" y="1066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62</xdr:row>
      <xdr:rowOff>63500</xdr:rowOff>
    </xdr:from>
    <xdr:to>
      <xdr:col>82</xdr:col>
      <xdr:colOff>196850</xdr:colOff>
      <xdr:row>62</xdr:row>
      <xdr:rowOff>63500</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a:off x="16421100" y="10693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73677</xdr:rowOff>
    </xdr:from>
    <xdr:ext cx="762000" cy="259045"/>
    <xdr:sp macro="" textlink="">
      <xdr:nvSpPr>
        <xdr:cNvPr id="247" name="その他最大値テキスト">
          <a:extLst>
            <a:ext uri="{FF2B5EF4-FFF2-40B4-BE49-F238E27FC236}">
              <a16:creationId xmlns:a16="http://schemas.microsoft.com/office/drawing/2014/main" id="{00000000-0008-0000-0400-0000F7000000}"/>
            </a:ext>
          </a:extLst>
        </xdr:cNvPr>
        <xdr:cNvSpPr txBox="1"/>
      </xdr:nvSpPr>
      <xdr:spPr>
        <a:xfrm>
          <a:off x="16598900" y="898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158750</xdr:rowOff>
    </xdr:from>
    <xdr:to>
      <xdr:col>82</xdr:col>
      <xdr:colOff>196850</xdr:colOff>
      <xdr:row>53</xdr:row>
      <xdr:rowOff>158750</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a:off x="16421100" y="9245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59</xdr:row>
      <xdr:rowOff>133350</xdr:rowOff>
    </xdr:from>
    <xdr:to>
      <xdr:col>82</xdr:col>
      <xdr:colOff>107950</xdr:colOff>
      <xdr:row>60</xdr:row>
      <xdr:rowOff>114300</xdr:rowOff>
    </xdr:to>
    <xdr:cxnSp macro="">
      <xdr:nvCxnSpPr>
        <xdr:cNvPr id="249" name="直線コネクタ 248">
          <a:extLst>
            <a:ext uri="{FF2B5EF4-FFF2-40B4-BE49-F238E27FC236}">
              <a16:creationId xmlns:a16="http://schemas.microsoft.com/office/drawing/2014/main" id="{00000000-0008-0000-0400-0000F9000000}"/>
            </a:ext>
          </a:extLst>
        </xdr:cNvPr>
        <xdr:cNvCxnSpPr/>
      </xdr:nvCxnSpPr>
      <xdr:spPr>
        <a:xfrm flipV="1">
          <a:off x="15671800" y="10248900"/>
          <a:ext cx="8382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149877</xdr:rowOff>
    </xdr:from>
    <xdr:ext cx="762000" cy="259045"/>
    <xdr:sp macro="" textlink="">
      <xdr:nvSpPr>
        <xdr:cNvPr id="250" name="その他平均値テキスト">
          <a:extLst>
            <a:ext uri="{FF2B5EF4-FFF2-40B4-BE49-F238E27FC236}">
              <a16:creationId xmlns:a16="http://schemas.microsoft.com/office/drawing/2014/main" id="{00000000-0008-0000-0400-0000FA000000}"/>
            </a:ext>
          </a:extLst>
        </xdr:cNvPr>
        <xdr:cNvSpPr txBox="1"/>
      </xdr:nvSpPr>
      <xdr:spPr>
        <a:xfrm>
          <a:off x="16598900" y="97510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133350</xdr:rowOff>
    </xdr:from>
    <xdr:to>
      <xdr:col>82</xdr:col>
      <xdr:colOff>158750</xdr:colOff>
      <xdr:row>58</xdr:row>
      <xdr:rowOff>63500</xdr:rowOff>
    </xdr:to>
    <xdr:sp macro="" textlink="">
      <xdr:nvSpPr>
        <xdr:cNvPr id="251" name="フローチャート: 判断 250">
          <a:extLst>
            <a:ext uri="{FF2B5EF4-FFF2-40B4-BE49-F238E27FC236}">
              <a16:creationId xmlns:a16="http://schemas.microsoft.com/office/drawing/2014/main" id="{00000000-0008-0000-0400-0000FB000000}"/>
            </a:ext>
          </a:extLst>
        </xdr:cNvPr>
        <xdr:cNvSpPr/>
      </xdr:nvSpPr>
      <xdr:spPr>
        <a:xfrm>
          <a:off x="16459200" y="9906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58</xdr:row>
      <xdr:rowOff>152400</xdr:rowOff>
    </xdr:from>
    <xdr:to>
      <xdr:col>78</xdr:col>
      <xdr:colOff>69850</xdr:colOff>
      <xdr:row>60</xdr:row>
      <xdr:rowOff>114300</xdr:rowOff>
    </xdr:to>
    <xdr:cxnSp macro="">
      <xdr:nvCxnSpPr>
        <xdr:cNvPr id="252" name="直線コネクタ 251">
          <a:extLst>
            <a:ext uri="{FF2B5EF4-FFF2-40B4-BE49-F238E27FC236}">
              <a16:creationId xmlns:a16="http://schemas.microsoft.com/office/drawing/2014/main" id="{00000000-0008-0000-0400-0000FC000000}"/>
            </a:ext>
          </a:extLst>
        </xdr:cNvPr>
        <xdr:cNvCxnSpPr/>
      </xdr:nvCxnSpPr>
      <xdr:spPr>
        <a:xfrm>
          <a:off x="14782800" y="10096500"/>
          <a:ext cx="889000" cy="304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58</xdr:row>
      <xdr:rowOff>50800</xdr:rowOff>
    </xdr:from>
    <xdr:to>
      <xdr:col>78</xdr:col>
      <xdr:colOff>120650</xdr:colOff>
      <xdr:row>58</xdr:row>
      <xdr:rowOff>152400</xdr:rowOff>
    </xdr:to>
    <xdr:sp macro="" textlink="">
      <xdr:nvSpPr>
        <xdr:cNvPr id="253" name="フローチャート: 判断 252">
          <a:extLst>
            <a:ext uri="{FF2B5EF4-FFF2-40B4-BE49-F238E27FC236}">
              <a16:creationId xmlns:a16="http://schemas.microsoft.com/office/drawing/2014/main" id="{00000000-0008-0000-0400-0000FD000000}"/>
            </a:ext>
          </a:extLst>
        </xdr:cNvPr>
        <xdr:cNvSpPr/>
      </xdr:nvSpPr>
      <xdr:spPr>
        <a:xfrm>
          <a:off x="15621000" y="9994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162577</xdr:rowOff>
    </xdr:from>
    <xdr:ext cx="736600" cy="259045"/>
    <xdr:sp macro="" textlink="">
      <xdr:nvSpPr>
        <xdr:cNvPr id="254" name="テキスト ボックス 253">
          <a:extLst>
            <a:ext uri="{FF2B5EF4-FFF2-40B4-BE49-F238E27FC236}">
              <a16:creationId xmlns:a16="http://schemas.microsoft.com/office/drawing/2014/main" id="{00000000-0008-0000-0400-0000FE000000}"/>
            </a:ext>
          </a:extLst>
        </xdr:cNvPr>
        <xdr:cNvSpPr txBox="1"/>
      </xdr:nvSpPr>
      <xdr:spPr>
        <a:xfrm>
          <a:off x="15290800" y="9763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58</xdr:row>
      <xdr:rowOff>152400</xdr:rowOff>
    </xdr:from>
    <xdr:to>
      <xdr:col>73</xdr:col>
      <xdr:colOff>180975</xdr:colOff>
      <xdr:row>59</xdr:row>
      <xdr:rowOff>82550</xdr:rowOff>
    </xdr:to>
    <xdr:cxnSp macro="">
      <xdr:nvCxnSpPr>
        <xdr:cNvPr id="255" name="直線コネクタ 254">
          <a:extLst>
            <a:ext uri="{FF2B5EF4-FFF2-40B4-BE49-F238E27FC236}">
              <a16:creationId xmlns:a16="http://schemas.microsoft.com/office/drawing/2014/main" id="{00000000-0008-0000-0400-0000FF000000}"/>
            </a:ext>
          </a:extLst>
        </xdr:cNvPr>
        <xdr:cNvCxnSpPr/>
      </xdr:nvCxnSpPr>
      <xdr:spPr>
        <a:xfrm flipV="1">
          <a:off x="13893800" y="10096500"/>
          <a:ext cx="889000" cy="101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59</xdr:row>
      <xdr:rowOff>19050</xdr:rowOff>
    </xdr:from>
    <xdr:to>
      <xdr:col>74</xdr:col>
      <xdr:colOff>31750</xdr:colOff>
      <xdr:row>59</xdr:row>
      <xdr:rowOff>120650</xdr:rowOff>
    </xdr:to>
    <xdr:sp macro="" textlink="">
      <xdr:nvSpPr>
        <xdr:cNvPr id="256" name="フローチャート: 判断 255">
          <a:extLst>
            <a:ext uri="{FF2B5EF4-FFF2-40B4-BE49-F238E27FC236}">
              <a16:creationId xmlns:a16="http://schemas.microsoft.com/office/drawing/2014/main" id="{00000000-0008-0000-0400-000000010000}"/>
            </a:ext>
          </a:extLst>
        </xdr:cNvPr>
        <xdr:cNvSpPr/>
      </xdr:nvSpPr>
      <xdr:spPr>
        <a:xfrm>
          <a:off x="14732000" y="10134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59</xdr:row>
      <xdr:rowOff>105427</xdr:rowOff>
    </xdr:from>
    <xdr:ext cx="762000" cy="259045"/>
    <xdr:sp macro="" textlink="">
      <xdr:nvSpPr>
        <xdr:cNvPr id="257" name="テキスト ボックス 256">
          <a:extLst>
            <a:ext uri="{FF2B5EF4-FFF2-40B4-BE49-F238E27FC236}">
              <a16:creationId xmlns:a16="http://schemas.microsoft.com/office/drawing/2014/main" id="{00000000-0008-0000-0400-000001010000}"/>
            </a:ext>
          </a:extLst>
        </xdr:cNvPr>
        <xdr:cNvSpPr txBox="1"/>
      </xdr:nvSpPr>
      <xdr:spPr>
        <a:xfrm>
          <a:off x="14401800" y="1022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59</xdr:row>
      <xdr:rowOff>82550</xdr:rowOff>
    </xdr:from>
    <xdr:to>
      <xdr:col>69</xdr:col>
      <xdr:colOff>92075</xdr:colOff>
      <xdr:row>60</xdr:row>
      <xdr:rowOff>88900</xdr:rowOff>
    </xdr:to>
    <xdr:cxnSp macro="">
      <xdr:nvCxnSpPr>
        <xdr:cNvPr id="258" name="直線コネクタ 257">
          <a:extLst>
            <a:ext uri="{FF2B5EF4-FFF2-40B4-BE49-F238E27FC236}">
              <a16:creationId xmlns:a16="http://schemas.microsoft.com/office/drawing/2014/main" id="{00000000-0008-0000-0400-000002010000}"/>
            </a:ext>
          </a:extLst>
        </xdr:cNvPr>
        <xdr:cNvCxnSpPr/>
      </xdr:nvCxnSpPr>
      <xdr:spPr>
        <a:xfrm flipV="1">
          <a:off x="13004800" y="10198100"/>
          <a:ext cx="889000" cy="177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58</xdr:row>
      <xdr:rowOff>165100</xdr:rowOff>
    </xdr:from>
    <xdr:to>
      <xdr:col>69</xdr:col>
      <xdr:colOff>142875</xdr:colOff>
      <xdr:row>59</xdr:row>
      <xdr:rowOff>95250</xdr:rowOff>
    </xdr:to>
    <xdr:sp macro="" textlink="">
      <xdr:nvSpPr>
        <xdr:cNvPr id="259" name="フローチャート: 判断 258">
          <a:extLst>
            <a:ext uri="{FF2B5EF4-FFF2-40B4-BE49-F238E27FC236}">
              <a16:creationId xmlns:a16="http://schemas.microsoft.com/office/drawing/2014/main" id="{00000000-0008-0000-0400-000003010000}"/>
            </a:ext>
          </a:extLst>
        </xdr:cNvPr>
        <xdr:cNvSpPr/>
      </xdr:nvSpPr>
      <xdr:spPr>
        <a:xfrm>
          <a:off x="138430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105427</xdr:rowOff>
    </xdr:from>
    <xdr:ext cx="762000" cy="259045"/>
    <xdr:sp macro="" textlink="">
      <xdr:nvSpPr>
        <xdr:cNvPr id="260" name="テキスト ボックス 259">
          <a:extLst>
            <a:ext uri="{FF2B5EF4-FFF2-40B4-BE49-F238E27FC236}">
              <a16:creationId xmlns:a16="http://schemas.microsoft.com/office/drawing/2014/main" id="{00000000-0008-0000-0400-000004010000}"/>
            </a:ext>
          </a:extLst>
        </xdr:cNvPr>
        <xdr:cNvSpPr txBox="1"/>
      </xdr:nvSpPr>
      <xdr:spPr>
        <a:xfrm>
          <a:off x="13512800" y="987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59</xdr:row>
      <xdr:rowOff>6350</xdr:rowOff>
    </xdr:from>
    <xdr:to>
      <xdr:col>65</xdr:col>
      <xdr:colOff>53975</xdr:colOff>
      <xdr:row>59</xdr:row>
      <xdr:rowOff>107950</xdr:rowOff>
    </xdr:to>
    <xdr:sp macro="" textlink="">
      <xdr:nvSpPr>
        <xdr:cNvPr id="261" name="フローチャート: 判断 260">
          <a:extLst>
            <a:ext uri="{FF2B5EF4-FFF2-40B4-BE49-F238E27FC236}">
              <a16:creationId xmlns:a16="http://schemas.microsoft.com/office/drawing/2014/main" id="{00000000-0008-0000-0400-000005010000}"/>
            </a:ext>
          </a:extLst>
        </xdr:cNvPr>
        <xdr:cNvSpPr/>
      </xdr:nvSpPr>
      <xdr:spPr>
        <a:xfrm>
          <a:off x="12954000" y="10121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118127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2623800" y="989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3" name="テキスト ボックス 262">
          <a:extLst>
            <a:ext uri="{FF2B5EF4-FFF2-40B4-BE49-F238E27FC236}">
              <a16:creationId xmlns:a16="http://schemas.microsoft.com/office/drawing/2014/main" id="{00000000-0008-0000-0400-000007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5" name="テキスト ボックス 264">
          <a:extLst>
            <a:ext uri="{FF2B5EF4-FFF2-40B4-BE49-F238E27FC236}">
              <a16:creationId xmlns:a16="http://schemas.microsoft.com/office/drawing/2014/main" id="{00000000-0008-0000-0400-000009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7" name="テキスト ボックス 266">
          <a:extLst>
            <a:ext uri="{FF2B5EF4-FFF2-40B4-BE49-F238E27FC236}">
              <a16:creationId xmlns:a16="http://schemas.microsoft.com/office/drawing/2014/main" id="{00000000-0008-0000-0400-00000B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59</xdr:row>
      <xdr:rowOff>82550</xdr:rowOff>
    </xdr:from>
    <xdr:to>
      <xdr:col>82</xdr:col>
      <xdr:colOff>158750</xdr:colOff>
      <xdr:row>60</xdr:row>
      <xdr:rowOff>12700</xdr:rowOff>
    </xdr:to>
    <xdr:sp macro="" textlink="">
      <xdr:nvSpPr>
        <xdr:cNvPr id="268" name="楕円 267">
          <a:extLst>
            <a:ext uri="{FF2B5EF4-FFF2-40B4-BE49-F238E27FC236}">
              <a16:creationId xmlns:a16="http://schemas.microsoft.com/office/drawing/2014/main" id="{00000000-0008-0000-0400-00000C010000}"/>
            </a:ext>
          </a:extLst>
        </xdr:cNvPr>
        <xdr:cNvSpPr/>
      </xdr:nvSpPr>
      <xdr:spPr>
        <a:xfrm>
          <a:off x="16459200" y="1019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59</xdr:row>
      <xdr:rowOff>54627</xdr:rowOff>
    </xdr:from>
    <xdr:ext cx="762000" cy="259045"/>
    <xdr:sp macro="" textlink="">
      <xdr:nvSpPr>
        <xdr:cNvPr id="269" name="その他該当値テキスト">
          <a:extLst>
            <a:ext uri="{FF2B5EF4-FFF2-40B4-BE49-F238E27FC236}">
              <a16:creationId xmlns:a16="http://schemas.microsoft.com/office/drawing/2014/main" id="{00000000-0008-0000-0400-00000D010000}"/>
            </a:ext>
          </a:extLst>
        </xdr:cNvPr>
        <xdr:cNvSpPr txBox="1"/>
      </xdr:nvSpPr>
      <xdr:spPr>
        <a:xfrm>
          <a:off x="16598900" y="10170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60</xdr:row>
      <xdr:rowOff>63500</xdr:rowOff>
    </xdr:from>
    <xdr:to>
      <xdr:col>78</xdr:col>
      <xdr:colOff>120650</xdr:colOff>
      <xdr:row>60</xdr:row>
      <xdr:rowOff>165100</xdr:rowOff>
    </xdr:to>
    <xdr:sp macro="" textlink="">
      <xdr:nvSpPr>
        <xdr:cNvPr id="270" name="楕円 269">
          <a:extLst>
            <a:ext uri="{FF2B5EF4-FFF2-40B4-BE49-F238E27FC236}">
              <a16:creationId xmlns:a16="http://schemas.microsoft.com/office/drawing/2014/main" id="{00000000-0008-0000-0400-00000E010000}"/>
            </a:ext>
          </a:extLst>
        </xdr:cNvPr>
        <xdr:cNvSpPr/>
      </xdr:nvSpPr>
      <xdr:spPr>
        <a:xfrm>
          <a:off x="15621000" y="10350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60</xdr:row>
      <xdr:rowOff>149877</xdr:rowOff>
    </xdr:from>
    <xdr:ext cx="736600" cy="259045"/>
    <xdr:sp macro="" textlink="">
      <xdr:nvSpPr>
        <xdr:cNvPr id="271" name="テキスト ボックス 270">
          <a:extLst>
            <a:ext uri="{FF2B5EF4-FFF2-40B4-BE49-F238E27FC236}">
              <a16:creationId xmlns:a16="http://schemas.microsoft.com/office/drawing/2014/main" id="{00000000-0008-0000-0400-00000F010000}"/>
            </a:ext>
          </a:extLst>
        </xdr:cNvPr>
        <xdr:cNvSpPr txBox="1"/>
      </xdr:nvSpPr>
      <xdr:spPr>
        <a:xfrm>
          <a:off x="15290800" y="10436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58</xdr:row>
      <xdr:rowOff>101600</xdr:rowOff>
    </xdr:from>
    <xdr:to>
      <xdr:col>74</xdr:col>
      <xdr:colOff>31750</xdr:colOff>
      <xdr:row>59</xdr:row>
      <xdr:rowOff>31750</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4732000" y="10045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41927</xdr:rowOff>
    </xdr:from>
    <xdr:ext cx="762000" cy="259045"/>
    <xdr:sp macro="" textlink="">
      <xdr:nvSpPr>
        <xdr:cNvPr id="273" name="テキスト ボックス 272">
          <a:extLst>
            <a:ext uri="{FF2B5EF4-FFF2-40B4-BE49-F238E27FC236}">
              <a16:creationId xmlns:a16="http://schemas.microsoft.com/office/drawing/2014/main" id="{00000000-0008-0000-0400-000011010000}"/>
            </a:ext>
          </a:extLst>
        </xdr:cNvPr>
        <xdr:cNvSpPr txBox="1"/>
      </xdr:nvSpPr>
      <xdr:spPr>
        <a:xfrm>
          <a:off x="14401800" y="981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59</xdr:row>
      <xdr:rowOff>31750</xdr:rowOff>
    </xdr:from>
    <xdr:to>
      <xdr:col>69</xdr:col>
      <xdr:colOff>142875</xdr:colOff>
      <xdr:row>59</xdr:row>
      <xdr:rowOff>133350</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3843000" y="10147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59</xdr:row>
      <xdr:rowOff>118127</xdr:rowOff>
    </xdr:from>
    <xdr:ext cx="762000" cy="259045"/>
    <xdr:sp macro="" textlink="">
      <xdr:nvSpPr>
        <xdr:cNvPr id="275" name="テキスト ボックス 274">
          <a:extLst>
            <a:ext uri="{FF2B5EF4-FFF2-40B4-BE49-F238E27FC236}">
              <a16:creationId xmlns:a16="http://schemas.microsoft.com/office/drawing/2014/main" id="{00000000-0008-0000-0400-000013010000}"/>
            </a:ext>
          </a:extLst>
        </xdr:cNvPr>
        <xdr:cNvSpPr txBox="1"/>
      </xdr:nvSpPr>
      <xdr:spPr>
        <a:xfrm>
          <a:off x="13512800" y="1023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60</xdr:row>
      <xdr:rowOff>38100</xdr:rowOff>
    </xdr:from>
    <xdr:to>
      <xdr:col>65</xdr:col>
      <xdr:colOff>53975</xdr:colOff>
      <xdr:row>60</xdr:row>
      <xdr:rowOff>139700</xdr:rowOff>
    </xdr:to>
    <xdr:sp macro="" textlink="">
      <xdr:nvSpPr>
        <xdr:cNvPr id="276" name="楕円 275">
          <a:extLst>
            <a:ext uri="{FF2B5EF4-FFF2-40B4-BE49-F238E27FC236}">
              <a16:creationId xmlns:a16="http://schemas.microsoft.com/office/drawing/2014/main" id="{00000000-0008-0000-0400-000014010000}"/>
            </a:ext>
          </a:extLst>
        </xdr:cNvPr>
        <xdr:cNvSpPr/>
      </xdr:nvSpPr>
      <xdr:spPr>
        <a:xfrm>
          <a:off x="12954000" y="10325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60</xdr:row>
      <xdr:rowOff>124477</xdr:rowOff>
    </xdr:from>
    <xdr:ext cx="762000" cy="259045"/>
    <xdr:sp macro="" textlink="">
      <xdr:nvSpPr>
        <xdr:cNvPr id="277" name="テキスト ボックス 276">
          <a:extLst>
            <a:ext uri="{FF2B5EF4-FFF2-40B4-BE49-F238E27FC236}">
              <a16:creationId xmlns:a16="http://schemas.microsoft.com/office/drawing/2014/main" id="{00000000-0008-0000-0400-000015010000}"/>
            </a:ext>
          </a:extLst>
        </xdr:cNvPr>
        <xdr:cNvSpPr txBox="1"/>
      </xdr:nvSpPr>
      <xdr:spPr>
        <a:xfrm>
          <a:off x="1262380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9" name="正方形/長方形 278">
          <a:extLst>
            <a:ext uri="{FF2B5EF4-FFF2-40B4-BE49-F238E27FC236}">
              <a16:creationId xmlns:a16="http://schemas.microsoft.com/office/drawing/2014/main" id="{00000000-0008-0000-0400-000017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8" name="テキスト ボックス 287">
          <a:extLst>
            <a:ext uri="{FF2B5EF4-FFF2-40B4-BE49-F238E27FC236}">
              <a16:creationId xmlns:a16="http://schemas.microsoft.com/office/drawing/2014/main" id="{00000000-0008-0000-0400-000020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類似団体平均と比較すると、補助費等に係る経常収支比率は</a:t>
          </a:r>
          <a:r>
            <a:rPr kumimoji="1" lang="en-US" altLang="ja-JP" sz="1300">
              <a:latin typeface="ＭＳ Ｐゴシック" panose="020B0600070205080204" pitchFamily="50" charset="-128"/>
              <a:ea typeface="ＭＳ Ｐゴシック" panose="020B0600070205080204" pitchFamily="50" charset="-128"/>
            </a:rPr>
            <a:t>9.2</a:t>
          </a:r>
          <a:r>
            <a:rPr kumimoji="1" lang="ja-JP" altLang="en-US" sz="1300">
              <a:latin typeface="ＭＳ Ｐゴシック" panose="020B0600070205080204" pitchFamily="50" charset="-128"/>
              <a:ea typeface="ＭＳ Ｐゴシック" panose="020B0600070205080204" pitchFamily="50" charset="-128"/>
            </a:rPr>
            <a:t>ポイント下回っている。</a:t>
          </a:r>
        </a:p>
        <a:p>
          <a:r>
            <a:rPr kumimoji="1" lang="ja-JP" altLang="en-US" sz="1300">
              <a:latin typeface="ＭＳ Ｐゴシック" panose="020B0600070205080204" pitchFamily="50" charset="-128"/>
              <a:ea typeface="ＭＳ Ｐゴシック" panose="020B0600070205080204" pitchFamily="50" charset="-128"/>
            </a:rPr>
            <a:t>主な要因は、清掃業務及び消防業務等を直営で行っていることにより、当該業務に要する経費が人件費や物件費等へ直接計上されているためである。</a:t>
          </a:r>
        </a:p>
      </xdr:txBody>
    </xdr:sp>
    <xdr:clientData/>
  </xdr:twoCellAnchor>
  <xdr:oneCellAnchor>
    <xdr:from>
      <xdr:col>62</xdr:col>
      <xdr:colOff>6350</xdr:colOff>
      <xdr:row>29</xdr:row>
      <xdr:rowOff>107950</xdr:rowOff>
    </xdr:from>
    <xdr:ext cx="298543" cy="225703"/>
    <xdr:sp macro="" textlink="">
      <xdr:nvSpPr>
        <xdr:cNvPr id="289" name="テキスト ボックス 288">
          <a:extLst>
            <a:ext uri="{FF2B5EF4-FFF2-40B4-BE49-F238E27FC236}">
              <a16:creationId xmlns:a16="http://schemas.microsoft.com/office/drawing/2014/main" id="{00000000-0008-0000-0400-000021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0" name="直線コネクタ 289">
          <a:extLst>
            <a:ext uri="{FF2B5EF4-FFF2-40B4-BE49-F238E27FC236}">
              <a16:creationId xmlns:a16="http://schemas.microsoft.com/office/drawing/2014/main" id="{00000000-0008-0000-0400-000022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1" name="テキスト ボックス 290">
          <a:extLst>
            <a:ext uri="{FF2B5EF4-FFF2-40B4-BE49-F238E27FC236}">
              <a16:creationId xmlns:a16="http://schemas.microsoft.com/office/drawing/2014/main" id="{00000000-0008-0000-0400-000023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2" name="直線コネクタ 291">
          <a:extLst>
            <a:ext uri="{FF2B5EF4-FFF2-40B4-BE49-F238E27FC236}">
              <a16:creationId xmlns:a16="http://schemas.microsoft.com/office/drawing/2014/main" id="{00000000-0008-0000-0400-000024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1" name="補助費等グラフ枠">
          <a:extLst>
            <a:ext uri="{FF2B5EF4-FFF2-40B4-BE49-F238E27FC236}">
              <a16:creationId xmlns:a16="http://schemas.microsoft.com/office/drawing/2014/main" id="{00000000-0008-0000-0400-00002D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35</xdr:row>
      <xdr:rowOff>65278</xdr:rowOff>
    </xdr:from>
    <xdr:to>
      <xdr:col>82</xdr:col>
      <xdr:colOff>107950</xdr:colOff>
      <xdr:row>41</xdr:row>
      <xdr:rowOff>10414</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flipV="1">
          <a:off x="16510000" y="6066028"/>
          <a:ext cx="0" cy="9738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153941</xdr:rowOff>
    </xdr:from>
    <xdr:ext cx="762000" cy="259045"/>
    <xdr:sp macro="" textlink="">
      <xdr:nvSpPr>
        <xdr:cNvPr id="303" name="補助費等最小値テキスト">
          <a:extLst>
            <a:ext uri="{FF2B5EF4-FFF2-40B4-BE49-F238E27FC236}">
              <a16:creationId xmlns:a16="http://schemas.microsoft.com/office/drawing/2014/main" id="{00000000-0008-0000-0400-00002F010000}"/>
            </a:ext>
          </a:extLst>
        </xdr:cNvPr>
        <xdr:cNvSpPr txBox="1"/>
      </xdr:nvSpPr>
      <xdr:spPr>
        <a:xfrm>
          <a:off x="16598900" y="7011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10414</xdr:rowOff>
    </xdr:from>
    <xdr:to>
      <xdr:col>82</xdr:col>
      <xdr:colOff>196850</xdr:colOff>
      <xdr:row>41</xdr:row>
      <xdr:rowOff>10414</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a:off x="16421100" y="70398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33</xdr:row>
      <xdr:rowOff>151655</xdr:rowOff>
    </xdr:from>
    <xdr:ext cx="762000" cy="259045"/>
    <xdr:sp macro="" textlink="">
      <xdr:nvSpPr>
        <xdr:cNvPr id="305" name="補助費等最大値テキスト">
          <a:extLst>
            <a:ext uri="{FF2B5EF4-FFF2-40B4-BE49-F238E27FC236}">
              <a16:creationId xmlns:a16="http://schemas.microsoft.com/office/drawing/2014/main" id="{00000000-0008-0000-0400-000031010000}"/>
            </a:ext>
          </a:extLst>
        </xdr:cNvPr>
        <xdr:cNvSpPr txBox="1"/>
      </xdr:nvSpPr>
      <xdr:spPr>
        <a:xfrm>
          <a:off x="16598900" y="5809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35</xdr:row>
      <xdr:rowOff>65278</xdr:rowOff>
    </xdr:from>
    <xdr:to>
      <xdr:col>82</xdr:col>
      <xdr:colOff>196850</xdr:colOff>
      <xdr:row>35</xdr:row>
      <xdr:rowOff>65278</xdr:rowOff>
    </xdr:to>
    <xdr:cxnSp macro="">
      <xdr:nvCxnSpPr>
        <xdr:cNvPr id="306" name="直線コネクタ 305">
          <a:extLst>
            <a:ext uri="{FF2B5EF4-FFF2-40B4-BE49-F238E27FC236}">
              <a16:creationId xmlns:a16="http://schemas.microsoft.com/office/drawing/2014/main" id="{00000000-0008-0000-0400-000032010000}"/>
            </a:ext>
          </a:extLst>
        </xdr:cNvPr>
        <xdr:cNvCxnSpPr/>
      </xdr:nvCxnSpPr>
      <xdr:spPr>
        <a:xfrm>
          <a:off x="16421100" y="60660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35</xdr:row>
      <xdr:rowOff>5842</xdr:rowOff>
    </xdr:from>
    <xdr:to>
      <xdr:col>82</xdr:col>
      <xdr:colOff>107950</xdr:colOff>
      <xdr:row>35</xdr:row>
      <xdr:rowOff>65278</xdr:rowOff>
    </xdr:to>
    <xdr:cxnSp macro="">
      <xdr:nvCxnSpPr>
        <xdr:cNvPr id="307" name="直線コネクタ 306">
          <a:extLst>
            <a:ext uri="{FF2B5EF4-FFF2-40B4-BE49-F238E27FC236}">
              <a16:creationId xmlns:a16="http://schemas.microsoft.com/office/drawing/2014/main" id="{00000000-0008-0000-0400-000033010000}"/>
            </a:ext>
          </a:extLst>
        </xdr:cNvPr>
        <xdr:cNvCxnSpPr/>
      </xdr:nvCxnSpPr>
      <xdr:spPr>
        <a:xfrm>
          <a:off x="15671800" y="6006592"/>
          <a:ext cx="8382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37</xdr:row>
      <xdr:rowOff>64279</xdr:rowOff>
    </xdr:from>
    <xdr:ext cx="762000" cy="259045"/>
    <xdr:sp macro="" textlink="">
      <xdr:nvSpPr>
        <xdr:cNvPr id="308" name="補助費等平均値テキスト">
          <a:extLst>
            <a:ext uri="{FF2B5EF4-FFF2-40B4-BE49-F238E27FC236}">
              <a16:creationId xmlns:a16="http://schemas.microsoft.com/office/drawing/2014/main" id="{00000000-0008-0000-0400-000034010000}"/>
            </a:ext>
          </a:extLst>
        </xdr:cNvPr>
        <xdr:cNvSpPr txBox="1"/>
      </xdr:nvSpPr>
      <xdr:spPr>
        <a:xfrm>
          <a:off x="16598900" y="640792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92202</xdr:rowOff>
    </xdr:from>
    <xdr:to>
      <xdr:col>82</xdr:col>
      <xdr:colOff>158750</xdr:colOff>
      <xdr:row>38</xdr:row>
      <xdr:rowOff>22352</xdr:rowOff>
    </xdr:to>
    <xdr:sp macro="" textlink="">
      <xdr:nvSpPr>
        <xdr:cNvPr id="309" name="フローチャート: 判断 308">
          <a:extLst>
            <a:ext uri="{FF2B5EF4-FFF2-40B4-BE49-F238E27FC236}">
              <a16:creationId xmlns:a16="http://schemas.microsoft.com/office/drawing/2014/main" id="{00000000-0008-0000-0400-000035010000}"/>
            </a:ext>
          </a:extLst>
        </xdr:cNvPr>
        <xdr:cNvSpPr/>
      </xdr:nvSpPr>
      <xdr:spPr>
        <a:xfrm>
          <a:off x="16459200" y="64358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34</xdr:row>
      <xdr:rowOff>154432</xdr:rowOff>
    </xdr:from>
    <xdr:to>
      <xdr:col>78</xdr:col>
      <xdr:colOff>69850</xdr:colOff>
      <xdr:row>35</xdr:row>
      <xdr:rowOff>5842</xdr:rowOff>
    </xdr:to>
    <xdr:cxnSp macro="">
      <xdr:nvCxnSpPr>
        <xdr:cNvPr id="310" name="直線コネクタ 309">
          <a:extLst>
            <a:ext uri="{FF2B5EF4-FFF2-40B4-BE49-F238E27FC236}">
              <a16:creationId xmlns:a16="http://schemas.microsoft.com/office/drawing/2014/main" id="{00000000-0008-0000-0400-000036010000}"/>
            </a:ext>
          </a:extLst>
        </xdr:cNvPr>
        <xdr:cNvCxnSpPr/>
      </xdr:nvCxnSpPr>
      <xdr:spPr>
        <a:xfrm>
          <a:off x="14782800" y="5983732"/>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37</xdr:row>
      <xdr:rowOff>87630</xdr:rowOff>
    </xdr:from>
    <xdr:to>
      <xdr:col>78</xdr:col>
      <xdr:colOff>120650</xdr:colOff>
      <xdr:row>38</xdr:row>
      <xdr:rowOff>17780</xdr:rowOff>
    </xdr:to>
    <xdr:sp macro="" textlink="">
      <xdr:nvSpPr>
        <xdr:cNvPr id="311" name="フローチャート: 判断 310">
          <a:extLst>
            <a:ext uri="{FF2B5EF4-FFF2-40B4-BE49-F238E27FC236}">
              <a16:creationId xmlns:a16="http://schemas.microsoft.com/office/drawing/2014/main" id="{00000000-0008-0000-0400-000037010000}"/>
            </a:ext>
          </a:extLst>
        </xdr:cNvPr>
        <xdr:cNvSpPr/>
      </xdr:nvSpPr>
      <xdr:spPr>
        <a:xfrm>
          <a:off x="15621000" y="6431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38</xdr:row>
      <xdr:rowOff>2557</xdr:rowOff>
    </xdr:from>
    <xdr:ext cx="736600" cy="259045"/>
    <xdr:sp macro="" textlink="">
      <xdr:nvSpPr>
        <xdr:cNvPr id="312" name="テキスト ボックス 311">
          <a:extLst>
            <a:ext uri="{FF2B5EF4-FFF2-40B4-BE49-F238E27FC236}">
              <a16:creationId xmlns:a16="http://schemas.microsoft.com/office/drawing/2014/main" id="{00000000-0008-0000-0400-000038010000}"/>
            </a:ext>
          </a:extLst>
        </xdr:cNvPr>
        <xdr:cNvSpPr txBox="1"/>
      </xdr:nvSpPr>
      <xdr:spPr>
        <a:xfrm>
          <a:off x="15290800" y="65176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34</xdr:row>
      <xdr:rowOff>154432</xdr:rowOff>
    </xdr:from>
    <xdr:to>
      <xdr:col>73</xdr:col>
      <xdr:colOff>180975</xdr:colOff>
      <xdr:row>35</xdr:row>
      <xdr:rowOff>24130</xdr:rowOff>
    </xdr:to>
    <xdr:cxnSp macro="">
      <xdr:nvCxnSpPr>
        <xdr:cNvPr id="313" name="直線コネクタ 312">
          <a:extLst>
            <a:ext uri="{FF2B5EF4-FFF2-40B4-BE49-F238E27FC236}">
              <a16:creationId xmlns:a16="http://schemas.microsoft.com/office/drawing/2014/main" id="{00000000-0008-0000-0400-000039010000}"/>
            </a:ext>
          </a:extLst>
        </xdr:cNvPr>
        <xdr:cNvCxnSpPr/>
      </xdr:nvCxnSpPr>
      <xdr:spPr>
        <a:xfrm flipV="1">
          <a:off x="13893800" y="5983732"/>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149352</xdr:rowOff>
    </xdr:from>
    <xdr:to>
      <xdr:col>74</xdr:col>
      <xdr:colOff>31750</xdr:colOff>
      <xdr:row>37</xdr:row>
      <xdr:rowOff>79502</xdr:rowOff>
    </xdr:to>
    <xdr:sp macro="" textlink="">
      <xdr:nvSpPr>
        <xdr:cNvPr id="314" name="フローチャート: 判断 313">
          <a:extLst>
            <a:ext uri="{FF2B5EF4-FFF2-40B4-BE49-F238E27FC236}">
              <a16:creationId xmlns:a16="http://schemas.microsoft.com/office/drawing/2014/main" id="{00000000-0008-0000-0400-00003A010000}"/>
            </a:ext>
          </a:extLst>
        </xdr:cNvPr>
        <xdr:cNvSpPr/>
      </xdr:nvSpPr>
      <xdr:spPr>
        <a:xfrm>
          <a:off x="14732000" y="6321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64279</xdr:rowOff>
    </xdr:from>
    <xdr:ext cx="762000" cy="259045"/>
    <xdr:sp macro="" textlink="">
      <xdr:nvSpPr>
        <xdr:cNvPr id="315" name="テキスト ボックス 314">
          <a:extLst>
            <a:ext uri="{FF2B5EF4-FFF2-40B4-BE49-F238E27FC236}">
              <a16:creationId xmlns:a16="http://schemas.microsoft.com/office/drawing/2014/main" id="{00000000-0008-0000-0400-00003B010000}"/>
            </a:ext>
          </a:extLst>
        </xdr:cNvPr>
        <xdr:cNvSpPr txBox="1"/>
      </xdr:nvSpPr>
      <xdr:spPr>
        <a:xfrm>
          <a:off x="14401800" y="6407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34</xdr:row>
      <xdr:rowOff>117856</xdr:rowOff>
    </xdr:from>
    <xdr:to>
      <xdr:col>69</xdr:col>
      <xdr:colOff>92075</xdr:colOff>
      <xdr:row>35</xdr:row>
      <xdr:rowOff>24130</xdr:rowOff>
    </xdr:to>
    <xdr:cxnSp macro="">
      <xdr:nvCxnSpPr>
        <xdr:cNvPr id="316" name="直線コネクタ 315">
          <a:extLst>
            <a:ext uri="{FF2B5EF4-FFF2-40B4-BE49-F238E27FC236}">
              <a16:creationId xmlns:a16="http://schemas.microsoft.com/office/drawing/2014/main" id="{00000000-0008-0000-0400-00003C010000}"/>
            </a:ext>
          </a:extLst>
        </xdr:cNvPr>
        <xdr:cNvCxnSpPr/>
      </xdr:nvCxnSpPr>
      <xdr:spPr>
        <a:xfrm>
          <a:off x="13004800" y="5947156"/>
          <a:ext cx="8890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153924</xdr:rowOff>
    </xdr:from>
    <xdr:to>
      <xdr:col>69</xdr:col>
      <xdr:colOff>142875</xdr:colOff>
      <xdr:row>37</xdr:row>
      <xdr:rowOff>84074</xdr:rowOff>
    </xdr:to>
    <xdr:sp macro="" textlink="">
      <xdr:nvSpPr>
        <xdr:cNvPr id="317" name="フローチャート: 判断 316">
          <a:extLst>
            <a:ext uri="{FF2B5EF4-FFF2-40B4-BE49-F238E27FC236}">
              <a16:creationId xmlns:a16="http://schemas.microsoft.com/office/drawing/2014/main" id="{00000000-0008-0000-0400-00003D010000}"/>
            </a:ext>
          </a:extLst>
        </xdr:cNvPr>
        <xdr:cNvSpPr/>
      </xdr:nvSpPr>
      <xdr:spPr>
        <a:xfrm>
          <a:off x="138430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68851</xdr:rowOff>
    </xdr:from>
    <xdr:ext cx="762000" cy="259045"/>
    <xdr:sp macro="" textlink="">
      <xdr:nvSpPr>
        <xdr:cNvPr id="318" name="テキスト ボックス 317">
          <a:extLst>
            <a:ext uri="{FF2B5EF4-FFF2-40B4-BE49-F238E27FC236}">
              <a16:creationId xmlns:a16="http://schemas.microsoft.com/office/drawing/2014/main" id="{00000000-0008-0000-0400-00003E010000}"/>
            </a:ext>
          </a:extLst>
        </xdr:cNvPr>
        <xdr:cNvSpPr txBox="1"/>
      </xdr:nvSpPr>
      <xdr:spPr>
        <a:xfrm>
          <a:off x="13512800" y="6412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5334</xdr:rowOff>
    </xdr:from>
    <xdr:to>
      <xdr:col>65</xdr:col>
      <xdr:colOff>53975</xdr:colOff>
      <xdr:row>37</xdr:row>
      <xdr:rowOff>106934</xdr:rowOff>
    </xdr:to>
    <xdr:sp macro="" textlink="">
      <xdr:nvSpPr>
        <xdr:cNvPr id="319" name="フローチャート: 判断 318">
          <a:extLst>
            <a:ext uri="{FF2B5EF4-FFF2-40B4-BE49-F238E27FC236}">
              <a16:creationId xmlns:a16="http://schemas.microsoft.com/office/drawing/2014/main" id="{00000000-0008-0000-0400-00003F010000}"/>
            </a:ext>
          </a:extLst>
        </xdr:cNvPr>
        <xdr:cNvSpPr/>
      </xdr:nvSpPr>
      <xdr:spPr>
        <a:xfrm>
          <a:off x="12954000" y="6348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91711</xdr:rowOff>
    </xdr:from>
    <xdr:ext cx="7620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2623800" y="6435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1" name="テキスト ボックス 320">
          <a:extLst>
            <a:ext uri="{FF2B5EF4-FFF2-40B4-BE49-F238E27FC236}">
              <a16:creationId xmlns:a16="http://schemas.microsoft.com/office/drawing/2014/main" id="{00000000-0008-0000-0400-000041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3" name="テキスト ボックス 322">
          <a:extLst>
            <a:ext uri="{FF2B5EF4-FFF2-40B4-BE49-F238E27FC236}">
              <a16:creationId xmlns:a16="http://schemas.microsoft.com/office/drawing/2014/main" id="{00000000-0008-0000-0400-000043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14478</xdr:rowOff>
    </xdr:from>
    <xdr:to>
      <xdr:col>82</xdr:col>
      <xdr:colOff>158750</xdr:colOff>
      <xdr:row>35</xdr:row>
      <xdr:rowOff>116078</xdr:rowOff>
    </xdr:to>
    <xdr:sp macro="" textlink="">
      <xdr:nvSpPr>
        <xdr:cNvPr id="326" name="楕円 325">
          <a:extLst>
            <a:ext uri="{FF2B5EF4-FFF2-40B4-BE49-F238E27FC236}">
              <a16:creationId xmlns:a16="http://schemas.microsoft.com/office/drawing/2014/main" id="{00000000-0008-0000-0400-000046010000}"/>
            </a:ext>
          </a:extLst>
        </xdr:cNvPr>
        <xdr:cNvSpPr/>
      </xdr:nvSpPr>
      <xdr:spPr>
        <a:xfrm>
          <a:off x="16459200" y="6015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34</xdr:row>
      <xdr:rowOff>94505</xdr:rowOff>
    </xdr:from>
    <xdr:ext cx="762000" cy="259045"/>
    <xdr:sp macro="" textlink="">
      <xdr:nvSpPr>
        <xdr:cNvPr id="327" name="補助費等該当値テキスト">
          <a:extLst>
            <a:ext uri="{FF2B5EF4-FFF2-40B4-BE49-F238E27FC236}">
              <a16:creationId xmlns:a16="http://schemas.microsoft.com/office/drawing/2014/main" id="{00000000-0008-0000-0400-000047010000}"/>
            </a:ext>
          </a:extLst>
        </xdr:cNvPr>
        <xdr:cNvSpPr txBox="1"/>
      </xdr:nvSpPr>
      <xdr:spPr>
        <a:xfrm>
          <a:off x="16598900" y="5923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34</xdr:row>
      <xdr:rowOff>126492</xdr:rowOff>
    </xdr:from>
    <xdr:to>
      <xdr:col>78</xdr:col>
      <xdr:colOff>120650</xdr:colOff>
      <xdr:row>35</xdr:row>
      <xdr:rowOff>56642</xdr:rowOff>
    </xdr:to>
    <xdr:sp macro="" textlink="">
      <xdr:nvSpPr>
        <xdr:cNvPr id="328" name="楕円 327">
          <a:extLst>
            <a:ext uri="{FF2B5EF4-FFF2-40B4-BE49-F238E27FC236}">
              <a16:creationId xmlns:a16="http://schemas.microsoft.com/office/drawing/2014/main" id="{00000000-0008-0000-0400-000048010000}"/>
            </a:ext>
          </a:extLst>
        </xdr:cNvPr>
        <xdr:cNvSpPr/>
      </xdr:nvSpPr>
      <xdr:spPr>
        <a:xfrm>
          <a:off x="15621000" y="5955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33</xdr:row>
      <xdr:rowOff>66819</xdr:rowOff>
    </xdr:from>
    <xdr:ext cx="736600" cy="259045"/>
    <xdr:sp macro="" textlink="">
      <xdr:nvSpPr>
        <xdr:cNvPr id="329" name="テキスト ボックス 328">
          <a:extLst>
            <a:ext uri="{FF2B5EF4-FFF2-40B4-BE49-F238E27FC236}">
              <a16:creationId xmlns:a16="http://schemas.microsoft.com/office/drawing/2014/main" id="{00000000-0008-0000-0400-000049010000}"/>
            </a:ext>
          </a:extLst>
        </xdr:cNvPr>
        <xdr:cNvSpPr txBox="1"/>
      </xdr:nvSpPr>
      <xdr:spPr>
        <a:xfrm>
          <a:off x="15290800" y="57246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34</xdr:row>
      <xdr:rowOff>103632</xdr:rowOff>
    </xdr:from>
    <xdr:to>
      <xdr:col>74</xdr:col>
      <xdr:colOff>31750</xdr:colOff>
      <xdr:row>35</xdr:row>
      <xdr:rowOff>33782</xdr:rowOff>
    </xdr:to>
    <xdr:sp macro="" textlink="">
      <xdr:nvSpPr>
        <xdr:cNvPr id="330" name="楕円 329">
          <a:extLst>
            <a:ext uri="{FF2B5EF4-FFF2-40B4-BE49-F238E27FC236}">
              <a16:creationId xmlns:a16="http://schemas.microsoft.com/office/drawing/2014/main" id="{00000000-0008-0000-0400-00004A010000}"/>
            </a:ext>
          </a:extLst>
        </xdr:cNvPr>
        <xdr:cNvSpPr/>
      </xdr:nvSpPr>
      <xdr:spPr>
        <a:xfrm>
          <a:off x="14732000" y="5932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33</xdr:row>
      <xdr:rowOff>43959</xdr:rowOff>
    </xdr:from>
    <xdr:ext cx="762000" cy="259045"/>
    <xdr:sp macro="" textlink="">
      <xdr:nvSpPr>
        <xdr:cNvPr id="331" name="テキスト ボックス 330">
          <a:extLst>
            <a:ext uri="{FF2B5EF4-FFF2-40B4-BE49-F238E27FC236}">
              <a16:creationId xmlns:a16="http://schemas.microsoft.com/office/drawing/2014/main" id="{00000000-0008-0000-0400-00004B010000}"/>
            </a:ext>
          </a:extLst>
        </xdr:cNvPr>
        <xdr:cNvSpPr txBox="1"/>
      </xdr:nvSpPr>
      <xdr:spPr>
        <a:xfrm>
          <a:off x="14401800" y="57018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34</xdr:row>
      <xdr:rowOff>144780</xdr:rowOff>
    </xdr:from>
    <xdr:to>
      <xdr:col>69</xdr:col>
      <xdr:colOff>142875</xdr:colOff>
      <xdr:row>35</xdr:row>
      <xdr:rowOff>74930</xdr:rowOff>
    </xdr:to>
    <xdr:sp macro="" textlink="">
      <xdr:nvSpPr>
        <xdr:cNvPr id="332" name="楕円 331">
          <a:extLst>
            <a:ext uri="{FF2B5EF4-FFF2-40B4-BE49-F238E27FC236}">
              <a16:creationId xmlns:a16="http://schemas.microsoft.com/office/drawing/2014/main" id="{00000000-0008-0000-0400-00004C010000}"/>
            </a:ext>
          </a:extLst>
        </xdr:cNvPr>
        <xdr:cNvSpPr/>
      </xdr:nvSpPr>
      <xdr:spPr>
        <a:xfrm>
          <a:off x="13843000" y="5974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33</xdr:row>
      <xdr:rowOff>85107</xdr:rowOff>
    </xdr:from>
    <xdr:ext cx="762000" cy="259045"/>
    <xdr:sp macro="" textlink="">
      <xdr:nvSpPr>
        <xdr:cNvPr id="333" name="テキスト ボックス 332">
          <a:extLst>
            <a:ext uri="{FF2B5EF4-FFF2-40B4-BE49-F238E27FC236}">
              <a16:creationId xmlns:a16="http://schemas.microsoft.com/office/drawing/2014/main" id="{00000000-0008-0000-0400-00004D010000}"/>
            </a:ext>
          </a:extLst>
        </xdr:cNvPr>
        <xdr:cNvSpPr txBox="1"/>
      </xdr:nvSpPr>
      <xdr:spPr>
        <a:xfrm>
          <a:off x="13512800" y="5742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34</xdr:row>
      <xdr:rowOff>67056</xdr:rowOff>
    </xdr:from>
    <xdr:to>
      <xdr:col>65</xdr:col>
      <xdr:colOff>53975</xdr:colOff>
      <xdr:row>34</xdr:row>
      <xdr:rowOff>168656</xdr:rowOff>
    </xdr:to>
    <xdr:sp macro="" textlink="">
      <xdr:nvSpPr>
        <xdr:cNvPr id="334" name="楕円 333">
          <a:extLst>
            <a:ext uri="{FF2B5EF4-FFF2-40B4-BE49-F238E27FC236}">
              <a16:creationId xmlns:a16="http://schemas.microsoft.com/office/drawing/2014/main" id="{00000000-0008-0000-0400-00004E010000}"/>
            </a:ext>
          </a:extLst>
        </xdr:cNvPr>
        <xdr:cNvSpPr/>
      </xdr:nvSpPr>
      <xdr:spPr>
        <a:xfrm>
          <a:off x="12954000" y="58963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33</xdr:row>
      <xdr:rowOff>7383</xdr:rowOff>
    </xdr:from>
    <xdr:ext cx="762000" cy="259045"/>
    <xdr:sp macro="" textlink="">
      <xdr:nvSpPr>
        <xdr:cNvPr id="335" name="テキスト ボックス 334">
          <a:extLst>
            <a:ext uri="{FF2B5EF4-FFF2-40B4-BE49-F238E27FC236}">
              <a16:creationId xmlns:a16="http://schemas.microsoft.com/office/drawing/2014/main" id="{00000000-0008-0000-0400-00004F010000}"/>
            </a:ext>
          </a:extLst>
        </xdr:cNvPr>
        <xdr:cNvSpPr txBox="1"/>
      </xdr:nvSpPr>
      <xdr:spPr>
        <a:xfrm>
          <a:off x="12623800" y="56652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6" name="正方形/長方形 335">
          <a:extLst>
            <a:ext uri="{FF2B5EF4-FFF2-40B4-BE49-F238E27FC236}">
              <a16:creationId xmlns:a16="http://schemas.microsoft.com/office/drawing/2014/main" id="{00000000-0008-0000-0400-000050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7" name="正方形/長方形 336">
          <a:extLst>
            <a:ext uri="{FF2B5EF4-FFF2-40B4-BE49-F238E27FC236}">
              <a16:creationId xmlns:a16="http://schemas.microsoft.com/office/drawing/2014/main" id="{00000000-0008-0000-0400-000051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6" name="テキスト ボックス 345">
          <a:extLst>
            <a:ext uri="{FF2B5EF4-FFF2-40B4-BE49-F238E27FC236}">
              <a16:creationId xmlns:a16="http://schemas.microsoft.com/office/drawing/2014/main" id="{00000000-0008-0000-0400-00005A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合併町の地方債を引き継いだことに加え、合併に伴う公共施設整備等により地方債の元利償還金が増加したため、公債費に係る経常収支比率は類似団体平均を</a:t>
          </a:r>
          <a:r>
            <a:rPr kumimoji="1" lang="en-US" altLang="ja-JP" sz="1200">
              <a:latin typeface="ＭＳ Ｐゴシック" panose="020B0600070205080204" pitchFamily="50" charset="-128"/>
              <a:ea typeface="ＭＳ Ｐゴシック" panose="020B0600070205080204" pitchFamily="50" charset="-128"/>
            </a:rPr>
            <a:t>1.4</a:t>
          </a:r>
          <a:r>
            <a:rPr kumimoji="1" lang="ja-JP" altLang="en-US" sz="1200">
              <a:latin typeface="ＭＳ Ｐゴシック" panose="020B0600070205080204" pitchFamily="50" charset="-128"/>
              <a:ea typeface="ＭＳ Ｐゴシック" panose="020B0600070205080204" pitchFamily="50" charset="-128"/>
            </a:rPr>
            <a:t>ポイント上回っている。また、人口１人当たりの歳出決算額は類似団体平均を</a:t>
          </a:r>
          <a:r>
            <a:rPr kumimoji="1" lang="en-US" altLang="ja-JP" sz="1200" baseline="0">
              <a:latin typeface="ＭＳ Ｐゴシック" panose="020B0600070205080204" pitchFamily="50" charset="-128"/>
              <a:ea typeface="ＭＳ Ｐゴシック" panose="020B0600070205080204" pitchFamily="50" charset="-128"/>
            </a:rPr>
            <a:t>4.7</a:t>
          </a:r>
          <a:r>
            <a:rPr kumimoji="1" lang="ja-JP" altLang="en-US" sz="1200">
              <a:latin typeface="ＭＳ Ｐゴシック" panose="020B0600070205080204" pitchFamily="50" charset="-128"/>
              <a:ea typeface="ＭＳ Ｐゴシック" panose="020B0600070205080204" pitchFamily="50" charset="-128"/>
            </a:rPr>
            <a:t>％上回っている。</a:t>
          </a:r>
        </a:p>
        <a:p>
          <a:r>
            <a:rPr kumimoji="1" lang="ja-JP" altLang="en-US" sz="1200">
              <a:latin typeface="ＭＳ Ｐゴシック" panose="020B0600070205080204" pitchFamily="50" charset="-128"/>
              <a:ea typeface="ＭＳ Ｐゴシック" panose="020B0600070205080204" pitchFamily="50" charset="-128"/>
            </a:rPr>
            <a:t>公債費償還額のピークは平成</a:t>
          </a:r>
          <a:r>
            <a:rPr kumimoji="1" lang="en-US" altLang="ja-JP" sz="1200">
              <a:latin typeface="ＭＳ Ｐゴシック" panose="020B0600070205080204" pitchFamily="50" charset="-128"/>
              <a:ea typeface="ＭＳ Ｐゴシック" panose="020B0600070205080204" pitchFamily="50" charset="-128"/>
            </a:rPr>
            <a:t>22</a:t>
          </a:r>
          <a:r>
            <a:rPr kumimoji="1" lang="ja-JP" altLang="en-US" sz="1200">
              <a:latin typeface="ＭＳ Ｐゴシック" panose="020B0600070205080204" pitchFamily="50" charset="-128"/>
              <a:ea typeface="ＭＳ Ｐゴシック" panose="020B0600070205080204" pitchFamily="50" charset="-128"/>
            </a:rPr>
            <a:t>年度であり減少傾向であるが、今後も、毎年度の償還元金と新規発行額のバランスを考慮したうえで、地方債の新規発行を伴う普通建設事業を実施していく必要がある。</a:t>
          </a:r>
        </a:p>
      </xdr:txBody>
    </xdr:sp>
    <xdr:clientData/>
  </xdr:twoCellAnchor>
  <xdr:oneCellAnchor>
    <xdr:from>
      <xdr:col>3</xdr:col>
      <xdr:colOff>123825</xdr:colOff>
      <xdr:row>69</xdr:row>
      <xdr:rowOff>107950</xdr:rowOff>
    </xdr:from>
    <xdr:ext cx="298543" cy="225703"/>
    <xdr:sp macro="" textlink="">
      <xdr:nvSpPr>
        <xdr:cNvPr id="347" name="テキスト ボックス 346">
          <a:extLst>
            <a:ext uri="{FF2B5EF4-FFF2-40B4-BE49-F238E27FC236}">
              <a16:creationId xmlns:a16="http://schemas.microsoft.com/office/drawing/2014/main" id="{00000000-0008-0000-0400-00005B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8" name="直線コネクタ 347">
          <a:extLst>
            <a:ext uri="{FF2B5EF4-FFF2-40B4-BE49-F238E27FC236}">
              <a16:creationId xmlns:a16="http://schemas.microsoft.com/office/drawing/2014/main" id="{00000000-0008-0000-0400-00005C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9" name="テキスト ボックス 348">
          <a:extLst>
            <a:ext uri="{FF2B5EF4-FFF2-40B4-BE49-F238E27FC236}">
              <a16:creationId xmlns:a16="http://schemas.microsoft.com/office/drawing/2014/main" id="{00000000-0008-0000-0400-00005D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80</xdr:row>
      <xdr:rowOff>127000</xdr:rowOff>
    </xdr:from>
    <xdr:to>
      <xdr:col>26</xdr:col>
      <xdr:colOff>184150</xdr:colOff>
      <xdr:row>80</xdr:row>
      <xdr:rowOff>127000</xdr:rowOff>
    </xdr:to>
    <xdr:cxnSp macro="">
      <xdr:nvCxnSpPr>
        <xdr:cNvPr id="350" name="直線コネクタ 349">
          <a:extLst>
            <a:ext uri="{FF2B5EF4-FFF2-40B4-BE49-F238E27FC236}">
              <a16:creationId xmlns:a16="http://schemas.microsoft.com/office/drawing/2014/main" id="{00000000-0008-0000-0400-00005E010000}"/>
            </a:ext>
          </a:extLst>
        </xdr:cNvPr>
        <xdr:cNvCxnSpPr/>
      </xdr:nvCxnSpPr>
      <xdr:spPr>
        <a:xfrm>
          <a:off x="762000" y="13843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79</xdr:row>
      <xdr:rowOff>156227</xdr:rowOff>
    </xdr:from>
    <xdr:ext cx="508000" cy="259045"/>
    <xdr:sp macro="" textlink="">
      <xdr:nvSpPr>
        <xdr:cNvPr id="351" name="テキスト ボックス 350">
          <a:extLst>
            <a:ext uri="{FF2B5EF4-FFF2-40B4-BE49-F238E27FC236}">
              <a16:creationId xmlns:a16="http://schemas.microsoft.com/office/drawing/2014/main" id="{00000000-0008-0000-0400-00005F010000}"/>
            </a:ext>
          </a:extLst>
        </xdr:cNvPr>
        <xdr:cNvSpPr txBox="1"/>
      </xdr:nvSpPr>
      <xdr:spPr>
        <a:xfrm>
          <a:off x="254000" y="13700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2" name="直線コネクタ 351">
          <a:extLst>
            <a:ext uri="{FF2B5EF4-FFF2-40B4-BE49-F238E27FC236}">
              <a16:creationId xmlns:a16="http://schemas.microsoft.com/office/drawing/2014/main" id="{00000000-0008-0000-0400-000060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3" name="テキスト ボックス 352">
          <a:extLst>
            <a:ext uri="{FF2B5EF4-FFF2-40B4-BE49-F238E27FC236}">
              <a16:creationId xmlns:a16="http://schemas.microsoft.com/office/drawing/2014/main" id="{00000000-0008-0000-0400-000061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74</xdr:row>
      <xdr:rowOff>12700</xdr:rowOff>
    </xdr:from>
    <xdr:to>
      <xdr:col>26</xdr:col>
      <xdr:colOff>184150</xdr:colOff>
      <xdr:row>74</xdr:row>
      <xdr:rowOff>12700</xdr:rowOff>
    </xdr:to>
    <xdr:cxnSp macro="">
      <xdr:nvCxnSpPr>
        <xdr:cNvPr id="354" name="直線コネクタ 353">
          <a:extLst>
            <a:ext uri="{FF2B5EF4-FFF2-40B4-BE49-F238E27FC236}">
              <a16:creationId xmlns:a16="http://schemas.microsoft.com/office/drawing/2014/main" id="{00000000-0008-0000-0400-000062010000}"/>
            </a:ext>
          </a:extLst>
        </xdr:cNvPr>
        <xdr:cNvCxnSpPr/>
      </xdr:nvCxnSpPr>
      <xdr:spPr>
        <a:xfrm>
          <a:off x="762000" y="12700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73</xdr:row>
      <xdr:rowOff>41927</xdr:rowOff>
    </xdr:from>
    <xdr:ext cx="508000" cy="259045"/>
    <xdr:sp macro="" textlink="">
      <xdr:nvSpPr>
        <xdr:cNvPr id="355" name="テキスト ボックス 354">
          <a:extLst>
            <a:ext uri="{FF2B5EF4-FFF2-40B4-BE49-F238E27FC236}">
              <a16:creationId xmlns:a16="http://schemas.microsoft.com/office/drawing/2014/main" id="{00000000-0008-0000-0400-000063010000}"/>
            </a:ext>
          </a:extLst>
        </xdr:cNvPr>
        <xdr:cNvSpPr txBox="1"/>
      </xdr:nvSpPr>
      <xdr:spPr>
        <a:xfrm>
          <a:off x="254000" y="12557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6" name="直線コネクタ 355">
          <a:extLst>
            <a:ext uri="{FF2B5EF4-FFF2-40B4-BE49-F238E27FC236}">
              <a16:creationId xmlns:a16="http://schemas.microsoft.com/office/drawing/2014/main" id="{00000000-0008-0000-0400-000064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57" name="テキスト ボックス 356">
          <a:extLst>
            <a:ext uri="{FF2B5EF4-FFF2-40B4-BE49-F238E27FC236}">
              <a16:creationId xmlns:a16="http://schemas.microsoft.com/office/drawing/2014/main" id="{00000000-0008-0000-0400-000065010000}"/>
            </a:ext>
          </a:extLst>
        </xdr:cNvPr>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58" name="公債費グラフ枠">
          <a:extLst>
            <a:ext uri="{FF2B5EF4-FFF2-40B4-BE49-F238E27FC236}">
              <a16:creationId xmlns:a16="http://schemas.microsoft.com/office/drawing/2014/main" id="{00000000-0008-0000-0400-000066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69850</xdr:rowOff>
    </xdr:from>
    <xdr:to>
      <xdr:col>24</xdr:col>
      <xdr:colOff>25400</xdr:colOff>
      <xdr:row>80</xdr:row>
      <xdr:rowOff>24130</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flipV="1">
          <a:off x="4826000" y="12585700"/>
          <a:ext cx="0" cy="11544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167657</xdr:rowOff>
    </xdr:from>
    <xdr:ext cx="762000" cy="259045"/>
    <xdr:sp macro="" textlink="">
      <xdr:nvSpPr>
        <xdr:cNvPr id="360" name="公債費最小値テキスト">
          <a:extLst>
            <a:ext uri="{FF2B5EF4-FFF2-40B4-BE49-F238E27FC236}">
              <a16:creationId xmlns:a16="http://schemas.microsoft.com/office/drawing/2014/main" id="{00000000-0008-0000-0400-000068010000}"/>
            </a:ext>
          </a:extLst>
        </xdr:cNvPr>
        <xdr:cNvSpPr txBox="1"/>
      </xdr:nvSpPr>
      <xdr:spPr>
        <a:xfrm>
          <a:off x="4914900" y="137122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24130</xdr:rowOff>
    </xdr:from>
    <xdr:to>
      <xdr:col>24</xdr:col>
      <xdr:colOff>114300</xdr:colOff>
      <xdr:row>80</xdr:row>
      <xdr:rowOff>24130</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a:off x="4737100" y="137401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156227</xdr:rowOff>
    </xdr:from>
    <xdr:ext cx="762000" cy="259045"/>
    <xdr:sp macro="" textlink="">
      <xdr:nvSpPr>
        <xdr:cNvPr id="362" name="公債費最大値テキスト">
          <a:extLst>
            <a:ext uri="{FF2B5EF4-FFF2-40B4-BE49-F238E27FC236}">
              <a16:creationId xmlns:a16="http://schemas.microsoft.com/office/drawing/2014/main" id="{00000000-0008-0000-0400-00006A010000}"/>
            </a:ext>
          </a:extLst>
        </xdr:cNvPr>
        <xdr:cNvSpPr txBox="1"/>
      </xdr:nvSpPr>
      <xdr:spPr>
        <a:xfrm>
          <a:off x="4914900" y="1232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69850</xdr:rowOff>
    </xdr:from>
    <xdr:to>
      <xdr:col>24</xdr:col>
      <xdr:colOff>114300</xdr:colOff>
      <xdr:row>73</xdr:row>
      <xdr:rowOff>69850</xdr:rowOff>
    </xdr:to>
    <xdr:cxnSp macro="">
      <xdr:nvCxnSpPr>
        <xdr:cNvPr id="363" name="直線コネクタ 362">
          <a:extLst>
            <a:ext uri="{FF2B5EF4-FFF2-40B4-BE49-F238E27FC236}">
              <a16:creationId xmlns:a16="http://schemas.microsoft.com/office/drawing/2014/main" id="{00000000-0008-0000-0400-00006B010000}"/>
            </a:ext>
          </a:extLst>
        </xdr:cNvPr>
        <xdr:cNvCxnSpPr/>
      </xdr:nvCxnSpPr>
      <xdr:spPr>
        <a:xfrm>
          <a:off x="4737100" y="12585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121286</xdr:rowOff>
    </xdr:from>
    <xdr:to>
      <xdr:col>24</xdr:col>
      <xdr:colOff>25400</xdr:colOff>
      <xdr:row>77</xdr:row>
      <xdr:rowOff>104139</xdr:rowOff>
    </xdr:to>
    <xdr:cxnSp macro="">
      <xdr:nvCxnSpPr>
        <xdr:cNvPr id="364" name="直線コネクタ 363">
          <a:extLst>
            <a:ext uri="{FF2B5EF4-FFF2-40B4-BE49-F238E27FC236}">
              <a16:creationId xmlns:a16="http://schemas.microsoft.com/office/drawing/2014/main" id="{00000000-0008-0000-0400-00006C010000}"/>
            </a:ext>
          </a:extLst>
        </xdr:cNvPr>
        <xdr:cNvCxnSpPr/>
      </xdr:nvCxnSpPr>
      <xdr:spPr>
        <a:xfrm flipV="1">
          <a:off x="3987800" y="13151486"/>
          <a:ext cx="838200" cy="154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7002</xdr:rowOff>
    </xdr:from>
    <xdr:ext cx="762000" cy="259045"/>
    <xdr:sp macro="" textlink="">
      <xdr:nvSpPr>
        <xdr:cNvPr id="365" name="公債費平均値テキスト">
          <a:extLst>
            <a:ext uri="{FF2B5EF4-FFF2-40B4-BE49-F238E27FC236}">
              <a16:creationId xmlns:a16="http://schemas.microsoft.com/office/drawing/2014/main" id="{00000000-0008-0000-0400-00006D010000}"/>
            </a:ext>
          </a:extLst>
        </xdr:cNvPr>
        <xdr:cNvSpPr txBox="1"/>
      </xdr:nvSpPr>
      <xdr:spPr>
        <a:xfrm>
          <a:off x="4914900" y="128657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75</xdr:row>
      <xdr:rowOff>161925</xdr:rowOff>
    </xdr:from>
    <xdr:to>
      <xdr:col>24</xdr:col>
      <xdr:colOff>76200</xdr:colOff>
      <xdr:row>76</xdr:row>
      <xdr:rowOff>92075</xdr:rowOff>
    </xdr:to>
    <xdr:sp macro="" textlink="">
      <xdr:nvSpPr>
        <xdr:cNvPr id="366" name="フローチャート: 判断 365">
          <a:extLst>
            <a:ext uri="{FF2B5EF4-FFF2-40B4-BE49-F238E27FC236}">
              <a16:creationId xmlns:a16="http://schemas.microsoft.com/office/drawing/2014/main" id="{00000000-0008-0000-0400-00006E010000}"/>
            </a:ext>
          </a:extLst>
        </xdr:cNvPr>
        <xdr:cNvSpPr/>
      </xdr:nvSpPr>
      <xdr:spPr>
        <a:xfrm>
          <a:off x="4775200" y="13020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77</xdr:row>
      <xdr:rowOff>104139</xdr:rowOff>
    </xdr:from>
    <xdr:to>
      <xdr:col>19</xdr:col>
      <xdr:colOff>187325</xdr:colOff>
      <xdr:row>78</xdr:row>
      <xdr:rowOff>6986</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flipV="1">
          <a:off x="3098800" y="13305789"/>
          <a:ext cx="889000" cy="742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53339</xdr:rowOff>
    </xdr:from>
    <xdr:to>
      <xdr:col>20</xdr:col>
      <xdr:colOff>38100</xdr:colOff>
      <xdr:row>76</xdr:row>
      <xdr:rowOff>154939</xdr:rowOff>
    </xdr:to>
    <xdr:sp macro="" textlink="">
      <xdr:nvSpPr>
        <xdr:cNvPr id="368" name="フローチャート: 判断 367">
          <a:extLst>
            <a:ext uri="{FF2B5EF4-FFF2-40B4-BE49-F238E27FC236}">
              <a16:creationId xmlns:a16="http://schemas.microsoft.com/office/drawing/2014/main" id="{00000000-0008-0000-0400-000070010000}"/>
            </a:ext>
          </a:extLst>
        </xdr:cNvPr>
        <xdr:cNvSpPr/>
      </xdr:nvSpPr>
      <xdr:spPr>
        <a:xfrm>
          <a:off x="3937000" y="13083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165117</xdr:rowOff>
    </xdr:from>
    <xdr:ext cx="736600" cy="259045"/>
    <xdr:sp macro="" textlink="">
      <xdr:nvSpPr>
        <xdr:cNvPr id="369" name="テキスト ボックス 368">
          <a:extLst>
            <a:ext uri="{FF2B5EF4-FFF2-40B4-BE49-F238E27FC236}">
              <a16:creationId xmlns:a16="http://schemas.microsoft.com/office/drawing/2014/main" id="{00000000-0008-0000-0400-000071010000}"/>
            </a:ext>
          </a:extLst>
        </xdr:cNvPr>
        <xdr:cNvSpPr txBox="1"/>
      </xdr:nvSpPr>
      <xdr:spPr>
        <a:xfrm>
          <a:off x="3606800" y="128524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78</xdr:row>
      <xdr:rowOff>6986</xdr:rowOff>
    </xdr:from>
    <xdr:to>
      <xdr:col>15</xdr:col>
      <xdr:colOff>98425</xdr:colOff>
      <xdr:row>78</xdr:row>
      <xdr:rowOff>115570</xdr:rowOff>
    </xdr:to>
    <xdr:cxnSp macro="">
      <xdr:nvCxnSpPr>
        <xdr:cNvPr id="370" name="直線コネクタ 369">
          <a:extLst>
            <a:ext uri="{FF2B5EF4-FFF2-40B4-BE49-F238E27FC236}">
              <a16:creationId xmlns:a16="http://schemas.microsoft.com/office/drawing/2014/main" id="{00000000-0008-0000-0400-000072010000}"/>
            </a:ext>
          </a:extLst>
        </xdr:cNvPr>
        <xdr:cNvCxnSpPr/>
      </xdr:nvCxnSpPr>
      <xdr:spPr>
        <a:xfrm flipV="1">
          <a:off x="2209800" y="13380086"/>
          <a:ext cx="889000" cy="108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59055</xdr:rowOff>
    </xdr:from>
    <xdr:to>
      <xdr:col>15</xdr:col>
      <xdr:colOff>149225</xdr:colOff>
      <xdr:row>76</xdr:row>
      <xdr:rowOff>160655</xdr:rowOff>
    </xdr:to>
    <xdr:sp macro="" textlink="">
      <xdr:nvSpPr>
        <xdr:cNvPr id="371" name="フローチャート: 判断 370">
          <a:extLst>
            <a:ext uri="{FF2B5EF4-FFF2-40B4-BE49-F238E27FC236}">
              <a16:creationId xmlns:a16="http://schemas.microsoft.com/office/drawing/2014/main" id="{00000000-0008-0000-0400-000073010000}"/>
            </a:ext>
          </a:extLst>
        </xdr:cNvPr>
        <xdr:cNvSpPr/>
      </xdr:nvSpPr>
      <xdr:spPr>
        <a:xfrm>
          <a:off x="3048000" y="13089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170832</xdr:rowOff>
    </xdr:from>
    <xdr:ext cx="762000" cy="259045"/>
    <xdr:sp macro="" textlink="">
      <xdr:nvSpPr>
        <xdr:cNvPr id="372" name="テキスト ボックス 371">
          <a:extLst>
            <a:ext uri="{FF2B5EF4-FFF2-40B4-BE49-F238E27FC236}">
              <a16:creationId xmlns:a16="http://schemas.microsoft.com/office/drawing/2014/main" id="{00000000-0008-0000-0400-000074010000}"/>
            </a:ext>
          </a:extLst>
        </xdr:cNvPr>
        <xdr:cNvSpPr txBox="1"/>
      </xdr:nvSpPr>
      <xdr:spPr>
        <a:xfrm>
          <a:off x="2717800" y="128581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78</xdr:row>
      <xdr:rowOff>86995</xdr:rowOff>
    </xdr:from>
    <xdr:to>
      <xdr:col>11</xdr:col>
      <xdr:colOff>9525</xdr:colOff>
      <xdr:row>78</xdr:row>
      <xdr:rowOff>115570</xdr:rowOff>
    </xdr:to>
    <xdr:cxnSp macro="">
      <xdr:nvCxnSpPr>
        <xdr:cNvPr id="373" name="直線コネクタ 372">
          <a:extLst>
            <a:ext uri="{FF2B5EF4-FFF2-40B4-BE49-F238E27FC236}">
              <a16:creationId xmlns:a16="http://schemas.microsoft.com/office/drawing/2014/main" id="{00000000-0008-0000-0400-000075010000}"/>
            </a:ext>
          </a:extLst>
        </xdr:cNvPr>
        <xdr:cNvCxnSpPr/>
      </xdr:nvCxnSpPr>
      <xdr:spPr>
        <a:xfrm>
          <a:off x="1320800" y="13460095"/>
          <a:ext cx="8890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87630</xdr:rowOff>
    </xdr:from>
    <xdr:to>
      <xdr:col>11</xdr:col>
      <xdr:colOff>60325</xdr:colOff>
      <xdr:row>77</xdr:row>
      <xdr:rowOff>17780</xdr:rowOff>
    </xdr:to>
    <xdr:sp macro="" textlink="">
      <xdr:nvSpPr>
        <xdr:cNvPr id="374" name="フローチャート: 判断 373">
          <a:extLst>
            <a:ext uri="{FF2B5EF4-FFF2-40B4-BE49-F238E27FC236}">
              <a16:creationId xmlns:a16="http://schemas.microsoft.com/office/drawing/2014/main" id="{00000000-0008-0000-0400-000076010000}"/>
            </a:ext>
          </a:extLst>
        </xdr:cNvPr>
        <xdr:cNvSpPr/>
      </xdr:nvSpPr>
      <xdr:spPr>
        <a:xfrm>
          <a:off x="2159000" y="13117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27957</xdr:rowOff>
    </xdr:from>
    <xdr:ext cx="762000" cy="259045"/>
    <xdr:sp macro="" textlink="">
      <xdr:nvSpPr>
        <xdr:cNvPr id="375" name="テキスト ボックス 374">
          <a:extLst>
            <a:ext uri="{FF2B5EF4-FFF2-40B4-BE49-F238E27FC236}">
              <a16:creationId xmlns:a16="http://schemas.microsoft.com/office/drawing/2014/main" id="{00000000-0008-0000-0400-000077010000}"/>
            </a:ext>
          </a:extLst>
        </xdr:cNvPr>
        <xdr:cNvSpPr txBox="1"/>
      </xdr:nvSpPr>
      <xdr:spPr>
        <a:xfrm>
          <a:off x="1828800" y="12886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104775</xdr:rowOff>
    </xdr:from>
    <xdr:to>
      <xdr:col>6</xdr:col>
      <xdr:colOff>171450</xdr:colOff>
      <xdr:row>77</xdr:row>
      <xdr:rowOff>34925</xdr:rowOff>
    </xdr:to>
    <xdr:sp macro="" textlink="">
      <xdr:nvSpPr>
        <xdr:cNvPr id="376" name="フローチャート: 判断 375">
          <a:extLst>
            <a:ext uri="{FF2B5EF4-FFF2-40B4-BE49-F238E27FC236}">
              <a16:creationId xmlns:a16="http://schemas.microsoft.com/office/drawing/2014/main" id="{00000000-0008-0000-0400-000078010000}"/>
            </a:ext>
          </a:extLst>
        </xdr:cNvPr>
        <xdr:cNvSpPr/>
      </xdr:nvSpPr>
      <xdr:spPr>
        <a:xfrm>
          <a:off x="1270000" y="13134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45102</xdr:rowOff>
    </xdr:from>
    <xdr:ext cx="762000" cy="259045"/>
    <xdr:sp macro="" textlink="">
      <xdr:nvSpPr>
        <xdr:cNvPr id="377" name="テキスト ボックス 376">
          <a:extLst>
            <a:ext uri="{FF2B5EF4-FFF2-40B4-BE49-F238E27FC236}">
              <a16:creationId xmlns:a16="http://schemas.microsoft.com/office/drawing/2014/main" id="{00000000-0008-0000-0400-000079010000}"/>
            </a:ext>
          </a:extLst>
        </xdr:cNvPr>
        <xdr:cNvSpPr txBox="1"/>
      </xdr:nvSpPr>
      <xdr:spPr>
        <a:xfrm>
          <a:off x="939800" y="12903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8" name="テキスト ボックス 377">
          <a:extLst>
            <a:ext uri="{FF2B5EF4-FFF2-40B4-BE49-F238E27FC236}">
              <a16:creationId xmlns:a16="http://schemas.microsoft.com/office/drawing/2014/main" id="{00000000-0008-0000-0400-00007A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9" name="テキスト ボックス 378">
          <a:extLst>
            <a:ext uri="{FF2B5EF4-FFF2-40B4-BE49-F238E27FC236}">
              <a16:creationId xmlns:a16="http://schemas.microsoft.com/office/drawing/2014/main" id="{00000000-0008-0000-0400-00007B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1" name="テキスト ボックス 380">
          <a:extLst>
            <a:ext uri="{FF2B5EF4-FFF2-40B4-BE49-F238E27FC236}">
              <a16:creationId xmlns:a16="http://schemas.microsoft.com/office/drawing/2014/main" id="{00000000-0008-0000-0400-00007D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70486</xdr:rowOff>
    </xdr:from>
    <xdr:to>
      <xdr:col>24</xdr:col>
      <xdr:colOff>76200</xdr:colOff>
      <xdr:row>77</xdr:row>
      <xdr:rowOff>636</xdr:rowOff>
    </xdr:to>
    <xdr:sp macro="" textlink="">
      <xdr:nvSpPr>
        <xdr:cNvPr id="383" name="楕円 382">
          <a:extLst>
            <a:ext uri="{FF2B5EF4-FFF2-40B4-BE49-F238E27FC236}">
              <a16:creationId xmlns:a16="http://schemas.microsoft.com/office/drawing/2014/main" id="{00000000-0008-0000-0400-00007F010000}"/>
            </a:ext>
          </a:extLst>
        </xdr:cNvPr>
        <xdr:cNvSpPr/>
      </xdr:nvSpPr>
      <xdr:spPr>
        <a:xfrm>
          <a:off x="4775200" y="131006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42563</xdr:rowOff>
    </xdr:from>
    <xdr:ext cx="762000" cy="259045"/>
    <xdr:sp macro="" textlink="">
      <xdr:nvSpPr>
        <xdr:cNvPr id="384" name="公債費該当値テキスト">
          <a:extLst>
            <a:ext uri="{FF2B5EF4-FFF2-40B4-BE49-F238E27FC236}">
              <a16:creationId xmlns:a16="http://schemas.microsoft.com/office/drawing/2014/main" id="{00000000-0008-0000-0400-000080010000}"/>
            </a:ext>
          </a:extLst>
        </xdr:cNvPr>
        <xdr:cNvSpPr txBox="1"/>
      </xdr:nvSpPr>
      <xdr:spPr>
        <a:xfrm>
          <a:off x="4914900" y="130727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77</xdr:row>
      <xdr:rowOff>53339</xdr:rowOff>
    </xdr:from>
    <xdr:to>
      <xdr:col>20</xdr:col>
      <xdr:colOff>38100</xdr:colOff>
      <xdr:row>77</xdr:row>
      <xdr:rowOff>154939</xdr:rowOff>
    </xdr:to>
    <xdr:sp macro="" textlink="">
      <xdr:nvSpPr>
        <xdr:cNvPr id="385" name="楕円 384">
          <a:extLst>
            <a:ext uri="{FF2B5EF4-FFF2-40B4-BE49-F238E27FC236}">
              <a16:creationId xmlns:a16="http://schemas.microsoft.com/office/drawing/2014/main" id="{00000000-0008-0000-0400-000081010000}"/>
            </a:ext>
          </a:extLst>
        </xdr:cNvPr>
        <xdr:cNvSpPr/>
      </xdr:nvSpPr>
      <xdr:spPr>
        <a:xfrm>
          <a:off x="3937000" y="13254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139716</xdr:rowOff>
    </xdr:from>
    <xdr:ext cx="7366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3606800" y="133413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77</xdr:row>
      <xdr:rowOff>127636</xdr:rowOff>
    </xdr:from>
    <xdr:to>
      <xdr:col>15</xdr:col>
      <xdr:colOff>149225</xdr:colOff>
      <xdr:row>78</xdr:row>
      <xdr:rowOff>57786</xdr:rowOff>
    </xdr:to>
    <xdr:sp macro="" textlink="">
      <xdr:nvSpPr>
        <xdr:cNvPr id="387" name="楕円 386">
          <a:extLst>
            <a:ext uri="{FF2B5EF4-FFF2-40B4-BE49-F238E27FC236}">
              <a16:creationId xmlns:a16="http://schemas.microsoft.com/office/drawing/2014/main" id="{00000000-0008-0000-0400-000083010000}"/>
            </a:ext>
          </a:extLst>
        </xdr:cNvPr>
        <xdr:cNvSpPr/>
      </xdr:nvSpPr>
      <xdr:spPr>
        <a:xfrm>
          <a:off x="3048000" y="133292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78</xdr:row>
      <xdr:rowOff>42563</xdr:rowOff>
    </xdr:from>
    <xdr:ext cx="7620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2717800" y="134156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78</xdr:row>
      <xdr:rowOff>64770</xdr:rowOff>
    </xdr:from>
    <xdr:to>
      <xdr:col>11</xdr:col>
      <xdr:colOff>60325</xdr:colOff>
      <xdr:row>78</xdr:row>
      <xdr:rowOff>166370</xdr:rowOff>
    </xdr:to>
    <xdr:sp macro="" textlink="">
      <xdr:nvSpPr>
        <xdr:cNvPr id="389" name="楕円 388">
          <a:extLst>
            <a:ext uri="{FF2B5EF4-FFF2-40B4-BE49-F238E27FC236}">
              <a16:creationId xmlns:a16="http://schemas.microsoft.com/office/drawing/2014/main" id="{00000000-0008-0000-0400-000085010000}"/>
            </a:ext>
          </a:extLst>
        </xdr:cNvPr>
        <xdr:cNvSpPr/>
      </xdr:nvSpPr>
      <xdr:spPr>
        <a:xfrm>
          <a:off x="2159000" y="13437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151147</xdr:rowOff>
    </xdr:from>
    <xdr:ext cx="762000" cy="259045"/>
    <xdr:sp macro="" textlink="">
      <xdr:nvSpPr>
        <xdr:cNvPr id="390" name="テキスト ボックス 389">
          <a:extLst>
            <a:ext uri="{FF2B5EF4-FFF2-40B4-BE49-F238E27FC236}">
              <a16:creationId xmlns:a16="http://schemas.microsoft.com/office/drawing/2014/main" id="{00000000-0008-0000-0400-000086010000}"/>
            </a:ext>
          </a:extLst>
        </xdr:cNvPr>
        <xdr:cNvSpPr txBox="1"/>
      </xdr:nvSpPr>
      <xdr:spPr>
        <a:xfrm>
          <a:off x="1828800" y="135242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78</xdr:row>
      <xdr:rowOff>36195</xdr:rowOff>
    </xdr:from>
    <xdr:to>
      <xdr:col>6</xdr:col>
      <xdr:colOff>171450</xdr:colOff>
      <xdr:row>78</xdr:row>
      <xdr:rowOff>137795</xdr:rowOff>
    </xdr:to>
    <xdr:sp macro="" textlink="">
      <xdr:nvSpPr>
        <xdr:cNvPr id="391" name="楕円 390">
          <a:extLst>
            <a:ext uri="{FF2B5EF4-FFF2-40B4-BE49-F238E27FC236}">
              <a16:creationId xmlns:a16="http://schemas.microsoft.com/office/drawing/2014/main" id="{00000000-0008-0000-0400-000087010000}"/>
            </a:ext>
          </a:extLst>
        </xdr:cNvPr>
        <xdr:cNvSpPr/>
      </xdr:nvSpPr>
      <xdr:spPr>
        <a:xfrm>
          <a:off x="1270000" y="13409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122572</xdr:rowOff>
    </xdr:from>
    <xdr:ext cx="762000" cy="259045"/>
    <xdr:sp macro="" textlink="">
      <xdr:nvSpPr>
        <xdr:cNvPr id="392" name="テキスト ボックス 391">
          <a:extLst>
            <a:ext uri="{FF2B5EF4-FFF2-40B4-BE49-F238E27FC236}">
              <a16:creationId xmlns:a16="http://schemas.microsoft.com/office/drawing/2014/main" id="{00000000-0008-0000-0400-000088010000}"/>
            </a:ext>
          </a:extLst>
        </xdr:cNvPr>
        <xdr:cNvSpPr txBox="1"/>
      </xdr:nvSpPr>
      <xdr:spPr>
        <a:xfrm>
          <a:off x="939800" y="134956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3" name="正方形/長方形 392">
          <a:extLst>
            <a:ext uri="{FF2B5EF4-FFF2-40B4-BE49-F238E27FC236}">
              <a16:creationId xmlns:a16="http://schemas.microsoft.com/office/drawing/2014/main" id="{00000000-0008-0000-0400-000089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4" name="正方形/長方形 393">
          <a:extLst>
            <a:ext uri="{FF2B5EF4-FFF2-40B4-BE49-F238E27FC236}">
              <a16:creationId xmlns:a16="http://schemas.microsoft.com/office/drawing/2014/main" id="{00000000-0008-0000-0400-00008A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5" name="正方形/長方形 394">
          <a:extLst>
            <a:ext uri="{FF2B5EF4-FFF2-40B4-BE49-F238E27FC236}">
              <a16:creationId xmlns:a16="http://schemas.microsoft.com/office/drawing/2014/main" id="{00000000-0008-0000-0400-00008B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7" name="正方形/長方形 396">
          <a:extLst>
            <a:ext uri="{FF2B5EF4-FFF2-40B4-BE49-F238E27FC236}">
              <a16:creationId xmlns:a16="http://schemas.microsoft.com/office/drawing/2014/main" id="{00000000-0008-0000-0400-00008D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3" name="テキスト ボックス 402">
          <a:extLst>
            <a:ext uri="{FF2B5EF4-FFF2-40B4-BE49-F238E27FC236}">
              <a16:creationId xmlns:a16="http://schemas.microsoft.com/office/drawing/2014/main" id="{00000000-0008-0000-0400-000093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類似団体平均と比較すると、公債費以外に係る経常収支比率は</a:t>
          </a:r>
          <a:r>
            <a:rPr kumimoji="1" lang="en-US" altLang="ja-JP" sz="1200">
              <a:latin typeface="ＭＳ Ｐゴシック" panose="020B0600070205080204" pitchFamily="50" charset="-128"/>
              <a:ea typeface="ＭＳ Ｐゴシック" panose="020B0600070205080204" pitchFamily="50" charset="-128"/>
            </a:rPr>
            <a:t>3.9</a:t>
          </a:r>
          <a:r>
            <a:rPr kumimoji="1" lang="ja-JP" altLang="en-US" sz="1200">
              <a:latin typeface="ＭＳ Ｐゴシック" panose="020B0600070205080204" pitchFamily="50" charset="-128"/>
              <a:ea typeface="ＭＳ Ｐゴシック" panose="020B0600070205080204" pitchFamily="50" charset="-128"/>
            </a:rPr>
            <a:t>ポイント上回っている。</a:t>
          </a:r>
        </a:p>
        <a:p>
          <a:r>
            <a:rPr kumimoji="1" lang="ja-JP" altLang="en-US" sz="1200">
              <a:latin typeface="ＭＳ Ｐゴシック" panose="020B0600070205080204" pitchFamily="50" charset="-128"/>
              <a:ea typeface="ＭＳ Ｐゴシック" panose="020B0600070205080204" pitchFamily="50" charset="-128"/>
            </a:rPr>
            <a:t>扶助費・補助費は類似団体平均を下回っているが、人件費、物件費・その他が類似団体平均を上回っているためである。</a:t>
          </a:r>
        </a:p>
        <a:p>
          <a:r>
            <a:rPr kumimoji="1" lang="ja-JP" altLang="en-US" sz="1200">
              <a:latin typeface="ＭＳ Ｐゴシック" panose="020B0600070205080204" pitchFamily="50" charset="-128"/>
              <a:ea typeface="ＭＳ Ｐゴシック" panose="020B0600070205080204" pitchFamily="50" charset="-128"/>
            </a:rPr>
            <a:t>人件費については合併に伴う職員数及び諸支出の増加が要因であるが、給与独自抑制措置（平成</a:t>
          </a:r>
          <a:r>
            <a:rPr kumimoji="1" lang="en-US" altLang="ja-JP" sz="1200">
              <a:latin typeface="ＭＳ Ｐゴシック" panose="020B0600070205080204" pitchFamily="50" charset="-128"/>
              <a:ea typeface="ＭＳ Ｐゴシック" panose="020B0600070205080204" pitchFamily="50" charset="-128"/>
            </a:rPr>
            <a:t>21</a:t>
          </a:r>
          <a:r>
            <a:rPr kumimoji="1" lang="ja-JP" altLang="en-US" sz="1200">
              <a:latin typeface="ＭＳ Ｐゴシック" panose="020B0600070205080204" pitchFamily="50" charset="-128"/>
              <a:ea typeface="ＭＳ Ｐゴシック" panose="020B0600070205080204" pitchFamily="50" charset="-128"/>
            </a:rPr>
            <a:t>年度から平成</a:t>
          </a:r>
          <a:r>
            <a:rPr kumimoji="1" lang="en-US" altLang="ja-JP" sz="1200">
              <a:latin typeface="ＭＳ Ｐゴシック" panose="020B0600070205080204" pitchFamily="50" charset="-128"/>
              <a:ea typeface="ＭＳ Ｐゴシック" panose="020B0600070205080204" pitchFamily="50" charset="-128"/>
            </a:rPr>
            <a:t>23</a:t>
          </a:r>
          <a:r>
            <a:rPr kumimoji="1" lang="ja-JP" altLang="en-US" sz="1200">
              <a:latin typeface="ＭＳ Ｐゴシック" panose="020B0600070205080204" pitchFamily="50" charset="-128"/>
              <a:ea typeface="ＭＳ Ｐゴシック" panose="020B0600070205080204" pitchFamily="50" charset="-128"/>
            </a:rPr>
            <a:t>年度まで</a:t>
          </a:r>
          <a:r>
            <a:rPr kumimoji="1" lang="en-US" altLang="ja-JP" sz="1200">
              <a:latin typeface="ＭＳ Ｐゴシック" panose="020B0600070205080204" pitchFamily="50" charset="-128"/>
              <a:ea typeface="ＭＳ Ｐゴシック" panose="020B0600070205080204" pitchFamily="50" charset="-128"/>
            </a:rPr>
            <a:t>10</a:t>
          </a:r>
          <a:r>
            <a:rPr kumimoji="1" lang="ja-JP" altLang="en-US" sz="1200">
              <a:latin typeface="ＭＳ Ｐゴシック" panose="020B0600070205080204" pitchFamily="50" charset="-128"/>
              <a:ea typeface="ＭＳ Ｐゴシック" panose="020B0600070205080204" pitchFamily="50" charset="-128"/>
            </a:rPr>
            <a:t>％削減）の終了により、類似団体との差は拡大しつつある。</a:t>
          </a:r>
        </a:p>
        <a:p>
          <a:r>
            <a:rPr kumimoji="1" lang="ja-JP" altLang="en-US" sz="1200">
              <a:latin typeface="ＭＳ Ｐゴシック" panose="020B0600070205080204" pitchFamily="50" charset="-128"/>
              <a:ea typeface="ＭＳ Ｐゴシック" panose="020B0600070205080204" pitchFamily="50" charset="-128"/>
            </a:rPr>
            <a:t>今後も適正な定員管理、財政の健全化により歳出の抑制に努める。</a:t>
          </a:r>
        </a:p>
      </xdr:txBody>
    </xdr:sp>
    <xdr:clientData/>
  </xdr:twoCellAnchor>
  <xdr:oneCellAnchor>
    <xdr:from>
      <xdr:col>62</xdr:col>
      <xdr:colOff>6350</xdr:colOff>
      <xdr:row>69</xdr:row>
      <xdr:rowOff>107950</xdr:rowOff>
    </xdr:from>
    <xdr:ext cx="298543" cy="225703"/>
    <xdr:sp macro="" textlink="">
      <xdr:nvSpPr>
        <xdr:cNvPr id="404" name="テキスト ボックス 403">
          <a:extLst>
            <a:ext uri="{FF2B5EF4-FFF2-40B4-BE49-F238E27FC236}">
              <a16:creationId xmlns:a16="http://schemas.microsoft.com/office/drawing/2014/main" id="{00000000-0008-0000-0400-000094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5" name="直線コネクタ 404">
          <a:extLst>
            <a:ext uri="{FF2B5EF4-FFF2-40B4-BE49-F238E27FC236}">
              <a16:creationId xmlns:a16="http://schemas.microsoft.com/office/drawing/2014/main" id="{00000000-0008-0000-0400-000095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6" name="テキスト ボックス 405">
          <a:extLst>
            <a:ext uri="{FF2B5EF4-FFF2-40B4-BE49-F238E27FC236}">
              <a16:creationId xmlns:a16="http://schemas.microsoft.com/office/drawing/2014/main" id="{00000000-0008-0000-0400-000096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82</xdr:row>
      <xdr:rowOff>29029</xdr:rowOff>
    </xdr:from>
    <xdr:to>
      <xdr:col>85</xdr:col>
      <xdr:colOff>66675</xdr:colOff>
      <xdr:row>82</xdr:row>
      <xdr:rowOff>29029</xdr:rowOff>
    </xdr:to>
    <xdr:cxnSp macro="">
      <xdr:nvCxnSpPr>
        <xdr:cNvPr id="407" name="直線コネクタ 406">
          <a:extLst>
            <a:ext uri="{FF2B5EF4-FFF2-40B4-BE49-F238E27FC236}">
              <a16:creationId xmlns:a16="http://schemas.microsoft.com/office/drawing/2014/main" id="{00000000-0008-0000-0400-000097010000}"/>
            </a:ext>
          </a:extLst>
        </xdr:cNvPr>
        <xdr:cNvCxnSpPr/>
      </xdr:nvCxnSpPr>
      <xdr:spPr>
        <a:xfrm>
          <a:off x="12446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58256</xdr:rowOff>
    </xdr:from>
    <xdr:ext cx="508000" cy="259045"/>
    <xdr:sp macro="" textlink="">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1938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80</xdr:row>
      <xdr:rowOff>45357</xdr:rowOff>
    </xdr:from>
    <xdr:to>
      <xdr:col>85</xdr:col>
      <xdr:colOff>66675</xdr:colOff>
      <xdr:row>80</xdr:row>
      <xdr:rowOff>45357</xdr:rowOff>
    </xdr:to>
    <xdr:cxnSp macro="">
      <xdr:nvCxnSpPr>
        <xdr:cNvPr id="409" name="直線コネクタ 408">
          <a:extLst>
            <a:ext uri="{FF2B5EF4-FFF2-40B4-BE49-F238E27FC236}">
              <a16:creationId xmlns:a16="http://schemas.microsoft.com/office/drawing/2014/main" id="{00000000-0008-0000-0400-000099010000}"/>
            </a:ext>
          </a:extLst>
        </xdr:cNvPr>
        <xdr:cNvCxnSpPr/>
      </xdr:nvCxnSpPr>
      <xdr:spPr>
        <a:xfrm>
          <a:off x="12446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79</xdr:row>
      <xdr:rowOff>74584</xdr:rowOff>
    </xdr:from>
    <xdr:ext cx="508000" cy="259045"/>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1938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61686</xdr:rowOff>
    </xdr:from>
    <xdr:to>
      <xdr:col>85</xdr:col>
      <xdr:colOff>66675</xdr:colOff>
      <xdr:row>78</xdr:row>
      <xdr:rowOff>61686</xdr:rowOff>
    </xdr:to>
    <xdr:cxnSp macro="">
      <xdr:nvCxnSpPr>
        <xdr:cNvPr id="411" name="直線コネクタ 410">
          <a:extLst>
            <a:ext uri="{FF2B5EF4-FFF2-40B4-BE49-F238E27FC236}">
              <a16:creationId xmlns:a16="http://schemas.microsoft.com/office/drawing/2014/main" id="{00000000-0008-0000-0400-00009B010000}"/>
            </a:ext>
          </a:extLst>
        </xdr:cNvPr>
        <xdr:cNvCxnSpPr/>
      </xdr:nvCxnSpPr>
      <xdr:spPr>
        <a:xfrm>
          <a:off x="12446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90913</xdr:rowOff>
    </xdr:from>
    <xdr:ext cx="508000" cy="259045"/>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1938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78014</xdr:rowOff>
    </xdr:from>
    <xdr:to>
      <xdr:col>85</xdr:col>
      <xdr:colOff>66675</xdr:colOff>
      <xdr:row>76</xdr:row>
      <xdr:rowOff>78014</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107241</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74</xdr:row>
      <xdr:rowOff>94343</xdr:rowOff>
    </xdr:from>
    <xdr:to>
      <xdr:col>85</xdr:col>
      <xdr:colOff>66675</xdr:colOff>
      <xdr:row>74</xdr:row>
      <xdr:rowOff>94343</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2446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73</xdr:row>
      <xdr:rowOff>123570</xdr:rowOff>
    </xdr:from>
    <xdr:ext cx="508000" cy="259045"/>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1938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110672</xdr:rowOff>
    </xdr:from>
    <xdr:to>
      <xdr:col>85</xdr:col>
      <xdr:colOff>66675</xdr:colOff>
      <xdr:row>72</xdr:row>
      <xdr:rowOff>110672</xdr:rowOff>
    </xdr:to>
    <xdr:cxnSp macro="">
      <xdr:nvCxnSpPr>
        <xdr:cNvPr id="417" name="直線コネクタ 416">
          <a:extLst>
            <a:ext uri="{FF2B5EF4-FFF2-40B4-BE49-F238E27FC236}">
              <a16:creationId xmlns:a16="http://schemas.microsoft.com/office/drawing/2014/main" id="{00000000-0008-0000-0400-0000A1010000}"/>
            </a:ext>
          </a:extLst>
        </xdr:cNvPr>
        <xdr:cNvCxnSpPr/>
      </xdr:nvCxnSpPr>
      <xdr:spPr>
        <a:xfrm>
          <a:off x="12446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71</xdr:row>
      <xdr:rowOff>139899</xdr:rowOff>
    </xdr:from>
    <xdr:ext cx="508000" cy="259045"/>
    <xdr:sp macro="" textlink="">
      <xdr:nvSpPr>
        <xdr:cNvPr id="418" name="テキスト ボックス 417">
          <a:extLst>
            <a:ext uri="{FF2B5EF4-FFF2-40B4-BE49-F238E27FC236}">
              <a16:creationId xmlns:a16="http://schemas.microsoft.com/office/drawing/2014/main" id="{00000000-0008-0000-0400-0000A2010000}"/>
            </a:ext>
          </a:extLst>
        </xdr:cNvPr>
        <xdr:cNvSpPr txBox="1"/>
      </xdr:nvSpPr>
      <xdr:spPr>
        <a:xfrm>
          <a:off x="11938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9" name="直線コネクタ 418">
          <a:extLst>
            <a:ext uri="{FF2B5EF4-FFF2-40B4-BE49-F238E27FC236}">
              <a16:creationId xmlns:a16="http://schemas.microsoft.com/office/drawing/2014/main" id="{00000000-0008-0000-0400-0000A3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0" name="テキスト ボックス 419">
          <a:extLst>
            <a:ext uri="{FF2B5EF4-FFF2-40B4-BE49-F238E27FC236}">
              <a16:creationId xmlns:a16="http://schemas.microsoft.com/office/drawing/2014/main" id="{00000000-0008-0000-0400-0000A4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1" name="公債費以外グラフ枠">
          <a:extLst>
            <a:ext uri="{FF2B5EF4-FFF2-40B4-BE49-F238E27FC236}">
              <a16:creationId xmlns:a16="http://schemas.microsoft.com/office/drawing/2014/main" id="{00000000-0008-0000-0400-0000A5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128633</xdr:rowOff>
    </xdr:from>
    <xdr:to>
      <xdr:col>82</xdr:col>
      <xdr:colOff>107950</xdr:colOff>
      <xdr:row>81</xdr:row>
      <xdr:rowOff>43724</xdr:rowOff>
    </xdr:to>
    <xdr:cxnSp macro="">
      <xdr:nvCxnSpPr>
        <xdr:cNvPr id="422" name="直線コネクタ 421">
          <a:extLst>
            <a:ext uri="{FF2B5EF4-FFF2-40B4-BE49-F238E27FC236}">
              <a16:creationId xmlns:a16="http://schemas.microsoft.com/office/drawing/2014/main" id="{00000000-0008-0000-0400-0000A6010000}"/>
            </a:ext>
          </a:extLst>
        </xdr:cNvPr>
        <xdr:cNvCxnSpPr/>
      </xdr:nvCxnSpPr>
      <xdr:spPr>
        <a:xfrm flipV="1">
          <a:off x="16510000" y="12644483"/>
          <a:ext cx="0" cy="12866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15801</xdr:rowOff>
    </xdr:from>
    <xdr:ext cx="762000" cy="259045"/>
    <xdr:sp macro="" textlink="">
      <xdr:nvSpPr>
        <xdr:cNvPr id="423" name="公債費以外最小値テキスト">
          <a:extLst>
            <a:ext uri="{FF2B5EF4-FFF2-40B4-BE49-F238E27FC236}">
              <a16:creationId xmlns:a16="http://schemas.microsoft.com/office/drawing/2014/main" id="{00000000-0008-0000-0400-0000A7010000}"/>
            </a:ext>
          </a:extLst>
        </xdr:cNvPr>
        <xdr:cNvSpPr txBox="1"/>
      </xdr:nvSpPr>
      <xdr:spPr>
        <a:xfrm>
          <a:off x="16598900" y="139032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43724</xdr:rowOff>
    </xdr:from>
    <xdr:to>
      <xdr:col>82</xdr:col>
      <xdr:colOff>196850</xdr:colOff>
      <xdr:row>81</xdr:row>
      <xdr:rowOff>43724</xdr:rowOff>
    </xdr:to>
    <xdr:cxnSp macro="">
      <xdr:nvCxnSpPr>
        <xdr:cNvPr id="424" name="直線コネクタ 423">
          <a:extLst>
            <a:ext uri="{FF2B5EF4-FFF2-40B4-BE49-F238E27FC236}">
              <a16:creationId xmlns:a16="http://schemas.microsoft.com/office/drawing/2014/main" id="{00000000-0008-0000-0400-0000A8010000}"/>
            </a:ext>
          </a:extLst>
        </xdr:cNvPr>
        <xdr:cNvCxnSpPr/>
      </xdr:nvCxnSpPr>
      <xdr:spPr>
        <a:xfrm>
          <a:off x="16421100" y="139311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43560</xdr:rowOff>
    </xdr:from>
    <xdr:ext cx="762000" cy="259045"/>
    <xdr:sp macro="" textlink="">
      <xdr:nvSpPr>
        <xdr:cNvPr id="425" name="公債費以外最大値テキスト">
          <a:extLst>
            <a:ext uri="{FF2B5EF4-FFF2-40B4-BE49-F238E27FC236}">
              <a16:creationId xmlns:a16="http://schemas.microsoft.com/office/drawing/2014/main" id="{00000000-0008-0000-0400-0000A9010000}"/>
            </a:ext>
          </a:extLst>
        </xdr:cNvPr>
        <xdr:cNvSpPr txBox="1"/>
      </xdr:nvSpPr>
      <xdr:spPr>
        <a:xfrm>
          <a:off x="16598900" y="123879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128633</xdr:rowOff>
    </xdr:from>
    <xdr:to>
      <xdr:col>82</xdr:col>
      <xdr:colOff>196850</xdr:colOff>
      <xdr:row>73</xdr:row>
      <xdr:rowOff>128633</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a:off x="16421100" y="126444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79</xdr:row>
      <xdr:rowOff>73116</xdr:rowOff>
    </xdr:from>
    <xdr:to>
      <xdr:col>82</xdr:col>
      <xdr:colOff>107950</xdr:colOff>
      <xdr:row>79</xdr:row>
      <xdr:rowOff>79648</xdr:rowOff>
    </xdr:to>
    <xdr:cxnSp macro="">
      <xdr:nvCxnSpPr>
        <xdr:cNvPr id="427" name="直線コネクタ 426">
          <a:extLst>
            <a:ext uri="{FF2B5EF4-FFF2-40B4-BE49-F238E27FC236}">
              <a16:creationId xmlns:a16="http://schemas.microsoft.com/office/drawing/2014/main" id="{00000000-0008-0000-0400-0000AB010000}"/>
            </a:ext>
          </a:extLst>
        </xdr:cNvPr>
        <xdr:cNvCxnSpPr/>
      </xdr:nvCxnSpPr>
      <xdr:spPr>
        <a:xfrm>
          <a:off x="15671800" y="13617666"/>
          <a:ext cx="838200" cy="6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133548</xdr:rowOff>
    </xdr:from>
    <xdr:ext cx="762000" cy="259045"/>
    <xdr:sp macro="" textlink="">
      <xdr:nvSpPr>
        <xdr:cNvPr id="428" name="公債費以外平均値テキスト">
          <a:extLst>
            <a:ext uri="{FF2B5EF4-FFF2-40B4-BE49-F238E27FC236}">
              <a16:creationId xmlns:a16="http://schemas.microsoft.com/office/drawing/2014/main" id="{00000000-0008-0000-0400-0000AC010000}"/>
            </a:ext>
          </a:extLst>
        </xdr:cNvPr>
        <xdr:cNvSpPr txBox="1"/>
      </xdr:nvSpPr>
      <xdr:spPr>
        <a:xfrm>
          <a:off x="16598900" y="131637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117021</xdr:rowOff>
    </xdr:from>
    <xdr:to>
      <xdr:col>82</xdr:col>
      <xdr:colOff>158750</xdr:colOff>
      <xdr:row>78</xdr:row>
      <xdr:rowOff>47171</xdr:rowOff>
    </xdr:to>
    <xdr:sp macro="" textlink="">
      <xdr:nvSpPr>
        <xdr:cNvPr id="429" name="フローチャート: 判断 428">
          <a:extLst>
            <a:ext uri="{FF2B5EF4-FFF2-40B4-BE49-F238E27FC236}">
              <a16:creationId xmlns:a16="http://schemas.microsoft.com/office/drawing/2014/main" id="{00000000-0008-0000-0400-0000AD010000}"/>
            </a:ext>
          </a:extLst>
        </xdr:cNvPr>
        <xdr:cNvSpPr/>
      </xdr:nvSpPr>
      <xdr:spPr>
        <a:xfrm>
          <a:off x="16459200" y="13318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78</xdr:row>
      <xdr:rowOff>55155</xdr:rowOff>
    </xdr:from>
    <xdr:to>
      <xdr:col>78</xdr:col>
      <xdr:colOff>69850</xdr:colOff>
      <xdr:row>79</xdr:row>
      <xdr:rowOff>73116</xdr:rowOff>
    </xdr:to>
    <xdr:cxnSp macro="">
      <xdr:nvCxnSpPr>
        <xdr:cNvPr id="430" name="直線コネクタ 429">
          <a:extLst>
            <a:ext uri="{FF2B5EF4-FFF2-40B4-BE49-F238E27FC236}">
              <a16:creationId xmlns:a16="http://schemas.microsoft.com/office/drawing/2014/main" id="{00000000-0008-0000-0400-0000AE010000}"/>
            </a:ext>
          </a:extLst>
        </xdr:cNvPr>
        <xdr:cNvCxnSpPr/>
      </xdr:nvCxnSpPr>
      <xdr:spPr>
        <a:xfrm>
          <a:off x="14782800" y="13428255"/>
          <a:ext cx="889000" cy="1894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78</xdr:row>
      <xdr:rowOff>128451</xdr:rowOff>
    </xdr:from>
    <xdr:to>
      <xdr:col>78</xdr:col>
      <xdr:colOff>120650</xdr:colOff>
      <xdr:row>79</xdr:row>
      <xdr:rowOff>58601</xdr:rowOff>
    </xdr:to>
    <xdr:sp macro="" textlink="">
      <xdr:nvSpPr>
        <xdr:cNvPr id="431" name="フローチャート: 判断 430">
          <a:extLst>
            <a:ext uri="{FF2B5EF4-FFF2-40B4-BE49-F238E27FC236}">
              <a16:creationId xmlns:a16="http://schemas.microsoft.com/office/drawing/2014/main" id="{00000000-0008-0000-0400-0000AF010000}"/>
            </a:ext>
          </a:extLst>
        </xdr:cNvPr>
        <xdr:cNvSpPr/>
      </xdr:nvSpPr>
      <xdr:spPr>
        <a:xfrm>
          <a:off x="15621000" y="135015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68778</xdr:rowOff>
    </xdr:from>
    <xdr:ext cx="736600" cy="259045"/>
    <xdr:sp macro="" textlink="">
      <xdr:nvSpPr>
        <xdr:cNvPr id="432" name="テキスト ボックス 431">
          <a:extLst>
            <a:ext uri="{FF2B5EF4-FFF2-40B4-BE49-F238E27FC236}">
              <a16:creationId xmlns:a16="http://schemas.microsoft.com/office/drawing/2014/main" id="{00000000-0008-0000-0400-0000B0010000}"/>
            </a:ext>
          </a:extLst>
        </xdr:cNvPr>
        <xdr:cNvSpPr txBox="1"/>
      </xdr:nvSpPr>
      <xdr:spPr>
        <a:xfrm>
          <a:off x="15290800" y="1327042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78</xdr:row>
      <xdr:rowOff>48623</xdr:rowOff>
    </xdr:from>
    <xdr:to>
      <xdr:col>73</xdr:col>
      <xdr:colOff>180975</xdr:colOff>
      <xdr:row>78</xdr:row>
      <xdr:rowOff>55155</xdr:rowOff>
    </xdr:to>
    <xdr:cxnSp macro="">
      <xdr:nvCxnSpPr>
        <xdr:cNvPr id="433" name="直線コネクタ 432">
          <a:extLst>
            <a:ext uri="{FF2B5EF4-FFF2-40B4-BE49-F238E27FC236}">
              <a16:creationId xmlns:a16="http://schemas.microsoft.com/office/drawing/2014/main" id="{00000000-0008-0000-0400-0000B1010000}"/>
            </a:ext>
          </a:extLst>
        </xdr:cNvPr>
        <xdr:cNvCxnSpPr/>
      </xdr:nvCxnSpPr>
      <xdr:spPr>
        <a:xfrm>
          <a:off x="13893800" y="13421723"/>
          <a:ext cx="889000" cy="6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78</xdr:row>
      <xdr:rowOff>167639</xdr:rowOff>
    </xdr:from>
    <xdr:to>
      <xdr:col>74</xdr:col>
      <xdr:colOff>31750</xdr:colOff>
      <xdr:row>79</xdr:row>
      <xdr:rowOff>97789</xdr:rowOff>
    </xdr:to>
    <xdr:sp macro="" textlink="">
      <xdr:nvSpPr>
        <xdr:cNvPr id="434" name="フローチャート: 判断 433">
          <a:extLst>
            <a:ext uri="{FF2B5EF4-FFF2-40B4-BE49-F238E27FC236}">
              <a16:creationId xmlns:a16="http://schemas.microsoft.com/office/drawing/2014/main" id="{00000000-0008-0000-0400-0000B2010000}"/>
            </a:ext>
          </a:extLst>
        </xdr:cNvPr>
        <xdr:cNvSpPr/>
      </xdr:nvSpPr>
      <xdr:spPr>
        <a:xfrm>
          <a:off x="14732000" y="13540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79</xdr:row>
      <xdr:rowOff>82566</xdr:rowOff>
    </xdr:from>
    <xdr:ext cx="762000" cy="259045"/>
    <xdr:sp macro="" textlink="">
      <xdr:nvSpPr>
        <xdr:cNvPr id="435" name="テキスト ボックス 434">
          <a:extLst>
            <a:ext uri="{FF2B5EF4-FFF2-40B4-BE49-F238E27FC236}">
              <a16:creationId xmlns:a16="http://schemas.microsoft.com/office/drawing/2014/main" id="{00000000-0008-0000-0400-0000B3010000}"/>
            </a:ext>
          </a:extLst>
        </xdr:cNvPr>
        <xdr:cNvSpPr txBox="1"/>
      </xdr:nvSpPr>
      <xdr:spPr>
        <a:xfrm>
          <a:off x="14401800" y="136271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78</xdr:row>
      <xdr:rowOff>48623</xdr:rowOff>
    </xdr:from>
    <xdr:to>
      <xdr:col>69</xdr:col>
      <xdr:colOff>92075</xdr:colOff>
      <xdr:row>79</xdr:row>
      <xdr:rowOff>14332</xdr:rowOff>
    </xdr:to>
    <xdr:cxnSp macro="">
      <xdr:nvCxnSpPr>
        <xdr:cNvPr id="436" name="直線コネクタ 435">
          <a:extLst>
            <a:ext uri="{FF2B5EF4-FFF2-40B4-BE49-F238E27FC236}">
              <a16:creationId xmlns:a16="http://schemas.microsoft.com/office/drawing/2014/main" id="{00000000-0008-0000-0400-0000B4010000}"/>
            </a:ext>
          </a:extLst>
        </xdr:cNvPr>
        <xdr:cNvCxnSpPr/>
      </xdr:nvCxnSpPr>
      <xdr:spPr>
        <a:xfrm flipV="1">
          <a:off x="13004800" y="13421723"/>
          <a:ext cx="889000" cy="137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78</xdr:row>
      <xdr:rowOff>141514</xdr:rowOff>
    </xdr:from>
    <xdr:to>
      <xdr:col>69</xdr:col>
      <xdr:colOff>142875</xdr:colOff>
      <xdr:row>79</xdr:row>
      <xdr:rowOff>71664</xdr:rowOff>
    </xdr:to>
    <xdr:sp macro="" textlink="">
      <xdr:nvSpPr>
        <xdr:cNvPr id="437" name="フローチャート: 判断 436">
          <a:extLst>
            <a:ext uri="{FF2B5EF4-FFF2-40B4-BE49-F238E27FC236}">
              <a16:creationId xmlns:a16="http://schemas.microsoft.com/office/drawing/2014/main" id="{00000000-0008-0000-0400-0000B5010000}"/>
            </a:ext>
          </a:extLst>
        </xdr:cNvPr>
        <xdr:cNvSpPr/>
      </xdr:nvSpPr>
      <xdr:spPr>
        <a:xfrm>
          <a:off x="13843000" y="13514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79</xdr:row>
      <xdr:rowOff>56441</xdr:rowOff>
    </xdr:from>
    <xdr:ext cx="762000" cy="259045"/>
    <xdr:sp macro="" textlink="">
      <xdr:nvSpPr>
        <xdr:cNvPr id="438" name="テキスト ボックス 437">
          <a:extLst>
            <a:ext uri="{FF2B5EF4-FFF2-40B4-BE49-F238E27FC236}">
              <a16:creationId xmlns:a16="http://schemas.microsoft.com/office/drawing/2014/main" id="{00000000-0008-0000-0400-0000B6010000}"/>
            </a:ext>
          </a:extLst>
        </xdr:cNvPr>
        <xdr:cNvSpPr txBox="1"/>
      </xdr:nvSpPr>
      <xdr:spPr>
        <a:xfrm>
          <a:off x="135128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89263</xdr:rowOff>
    </xdr:from>
    <xdr:to>
      <xdr:col>65</xdr:col>
      <xdr:colOff>53975</xdr:colOff>
      <xdr:row>79</xdr:row>
      <xdr:rowOff>19413</xdr:rowOff>
    </xdr:to>
    <xdr:sp macro="" textlink="">
      <xdr:nvSpPr>
        <xdr:cNvPr id="439" name="フローチャート: 判断 438">
          <a:extLst>
            <a:ext uri="{FF2B5EF4-FFF2-40B4-BE49-F238E27FC236}">
              <a16:creationId xmlns:a16="http://schemas.microsoft.com/office/drawing/2014/main" id="{00000000-0008-0000-0400-0000B7010000}"/>
            </a:ext>
          </a:extLst>
        </xdr:cNvPr>
        <xdr:cNvSpPr/>
      </xdr:nvSpPr>
      <xdr:spPr>
        <a:xfrm>
          <a:off x="12954000" y="13462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29590</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2623800" y="132312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79</xdr:row>
      <xdr:rowOff>28848</xdr:rowOff>
    </xdr:from>
    <xdr:to>
      <xdr:col>82</xdr:col>
      <xdr:colOff>158750</xdr:colOff>
      <xdr:row>79</xdr:row>
      <xdr:rowOff>130448</xdr:rowOff>
    </xdr:to>
    <xdr:sp macro="" textlink="">
      <xdr:nvSpPr>
        <xdr:cNvPr id="446" name="楕円 445">
          <a:extLst>
            <a:ext uri="{FF2B5EF4-FFF2-40B4-BE49-F238E27FC236}">
              <a16:creationId xmlns:a16="http://schemas.microsoft.com/office/drawing/2014/main" id="{00000000-0008-0000-0400-0000BE010000}"/>
            </a:ext>
          </a:extLst>
        </xdr:cNvPr>
        <xdr:cNvSpPr/>
      </xdr:nvSpPr>
      <xdr:spPr>
        <a:xfrm>
          <a:off x="16459200" y="135733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79</xdr:row>
      <xdr:rowOff>925</xdr:rowOff>
    </xdr:from>
    <xdr:ext cx="762000" cy="259045"/>
    <xdr:sp macro="" textlink="">
      <xdr:nvSpPr>
        <xdr:cNvPr id="447" name="公債費以外該当値テキスト">
          <a:extLst>
            <a:ext uri="{FF2B5EF4-FFF2-40B4-BE49-F238E27FC236}">
              <a16:creationId xmlns:a16="http://schemas.microsoft.com/office/drawing/2014/main" id="{00000000-0008-0000-0400-0000BF010000}"/>
            </a:ext>
          </a:extLst>
        </xdr:cNvPr>
        <xdr:cNvSpPr txBox="1"/>
      </xdr:nvSpPr>
      <xdr:spPr>
        <a:xfrm>
          <a:off x="16598900" y="135454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79</xdr:row>
      <xdr:rowOff>22316</xdr:rowOff>
    </xdr:from>
    <xdr:to>
      <xdr:col>78</xdr:col>
      <xdr:colOff>120650</xdr:colOff>
      <xdr:row>79</xdr:row>
      <xdr:rowOff>123916</xdr:rowOff>
    </xdr:to>
    <xdr:sp macro="" textlink="">
      <xdr:nvSpPr>
        <xdr:cNvPr id="448" name="楕円 447">
          <a:extLst>
            <a:ext uri="{FF2B5EF4-FFF2-40B4-BE49-F238E27FC236}">
              <a16:creationId xmlns:a16="http://schemas.microsoft.com/office/drawing/2014/main" id="{00000000-0008-0000-0400-0000C0010000}"/>
            </a:ext>
          </a:extLst>
        </xdr:cNvPr>
        <xdr:cNvSpPr/>
      </xdr:nvSpPr>
      <xdr:spPr>
        <a:xfrm>
          <a:off x="15621000" y="135668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79</xdr:row>
      <xdr:rowOff>108693</xdr:rowOff>
    </xdr:from>
    <xdr:ext cx="736600" cy="259045"/>
    <xdr:sp macro="" textlink="">
      <xdr:nvSpPr>
        <xdr:cNvPr id="449" name="テキスト ボックス 448">
          <a:extLst>
            <a:ext uri="{FF2B5EF4-FFF2-40B4-BE49-F238E27FC236}">
              <a16:creationId xmlns:a16="http://schemas.microsoft.com/office/drawing/2014/main" id="{00000000-0008-0000-0400-0000C1010000}"/>
            </a:ext>
          </a:extLst>
        </xdr:cNvPr>
        <xdr:cNvSpPr txBox="1"/>
      </xdr:nvSpPr>
      <xdr:spPr>
        <a:xfrm>
          <a:off x="15290800" y="136532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78</xdr:row>
      <xdr:rowOff>4355</xdr:rowOff>
    </xdr:from>
    <xdr:to>
      <xdr:col>74</xdr:col>
      <xdr:colOff>31750</xdr:colOff>
      <xdr:row>78</xdr:row>
      <xdr:rowOff>105955</xdr:rowOff>
    </xdr:to>
    <xdr:sp macro="" textlink="">
      <xdr:nvSpPr>
        <xdr:cNvPr id="450" name="楕円 449">
          <a:extLst>
            <a:ext uri="{FF2B5EF4-FFF2-40B4-BE49-F238E27FC236}">
              <a16:creationId xmlns:a16="http://schemas.microsoft.com/office/drawing/2014/main" id="{00000000-0008-0000-0400-0000C2010000}"/>
            </a:ext>
          </a:extLst>
        </xdr:cNvPr>
        <xdr:cNvSpPr/>
      </xdr:nvSpPr>
      <xdr:spPr>
        <a:xfrm>
          <a:off x="14732000" y="13377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116132</xdr:rowOff>
    </xdr:from>
    <xdr:ext cx="762000" cy="259045"/>
    <xdr:sp macro="" textlink="">
      <xdr:nvSpPr>
        <xdr:cNvPr id="451" name="テキスト ボックス 450">
          <a:extLst>
            <a:ext uri="{FF2B5EF4-FFF2-40B4-BE49-F238E27FC236}">
              <a16:creationId xmlns:a16="http://schemas.microsoft.com/office/drawing/2014/main" id="{00000000-0008-0000-0400-0000C3010000}"/>
            </a:ext>
          </a:extLst>
        </xdr:cNvPr>
        <xdr:cNvSpPr txBox="1"/>
      </xdr:nvSpPr>
      <xdr:spPr>
        <a:xfrm>
          <a:off x="14401800" y="131463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77</xdr:row>
      <xdr:rowOff>169273</xdr:rowOff>
    </xdr:from>
    <xdr:to>
      <xdr:col>69</xdr:col>
      <xdr:colOff>142875</xdr:colOff>
      <xdr:row>78</xdr:row>
      <xdr:rowOff>99423</xdr:rowOff>
    </xdr:to>
    <xdr:sp macro="" textlink="">
      <xdr:nvSpPr>
        <xdr:cNvPr id="452" name="楕円 451">
          <a:extLst>
            <a:ext uri="{FF2B5EF4-FFF2-40B4-BE49-F238E27FC236}">
              <a16:creationId xmlns:a16="http://schemas.microsoft.com/office/drawing/2014/main" id="{00000000-0008-0000-0400-0000C4010000}"/>
            </a:ext>
          </a:extLst>
        </xdr:cNvPr>
        <xdr:cNvSpPr/>
      </xdr:nvSpPr>
      <xdr:spPr>
        <a:xfrm>
          <a:off x="13843000" y="133709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109600</xdr:rowOff>
    </xdr:from>
    <xdr:ext cx="762000" cy="259045"/>
    <xdr:sp macro="" textlink="">
      <xdr:nvSpPr>
        <xdr:cNvPr id="453" name="テキスト ボックス 452">
          <a:extLst>
            <a:ext uri="{FF2B5EF4-FFF2-40B4-BE49-F238E27FC236}">
              <a16:creationId xmlns:a16="http://schemas.microsoft.com/office/drawing/2014/main" id="{00000000-0008-0000-0400-0000C5010000}"/>
            </a:ext>
          </a:extLst>
        </xdr:cNvPr>
        <xdr:cNvSpPr txBox="1"/>
      </xdr:nvSpPr>
      <xdr:spPr>
        <a:xfrm>
          <a:off x="13512800" y="131398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134982</xdr:rowOff>
    </xdr:from>
    <xdr:to>
      <xdr:col>65</xdr:col>
      <xdr:colOff>53975</xdr:colOff>
      <xdr:row>79</xdr:row>
      <xdr:rowOff>65132</xdr:rowOff>
    </xdr:to>
    <xdr:sp macro="" textlink="">
      <xdr:nvSpPr>
        <xdr:cNvPr id="454" name="楕円 453">
          <a:extLst>
            <a:ext uri="{FF2B5EF4-FFF2-40B4-BE49-F238E27FC236}">
              <a16:creationId xmlns:a16="http://schemas.microsoft.com/office/drawing/2014/main" id="{00000000-0008-0000-0400-0000C6010000}"/>
            </a:ext>
          </a:extLst>
        </xdr:cNvPr>
        <xdr:cNvSpPr/>
      </xdr:nvSpPr>
      <xdr:spPr>
        <a:xfrm>
          <a:off x="12954000" y="13508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79</xdr:row>
      <xdr:rowOff>49909</xdr:rowOff>
    </xdr:from>
    <xdr:ext cx="762000" cy="259045"/>
    <xdr:sp macro="" textlink="">
      <xdr:nvSpPr>
        <xdr:cNvPr id="455" name="テキスト ボックス 454">
          <a:extLst>
            <a:ext uri="{FF2B5EF4-FFF2-40B4-BE49-F238E27FC236}">
              <a16:creationId xmlns:a16="http://schemas.microsoft.com/office/drawing/2014/main" id="{00000000-0008-0000-0400-0000C7010000}"/>
            </a:ext>
          </a:extLst>
        </xdr:cNvPr>
        <xdr:cNvSpPr txBox="1"/>
      </xdr:nvSpPr>
      <xdr:spPr>
        <a:xfrm>
          <a:off x="12623800" y="135944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北海道森町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3</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a:extLst>
            <a:ext uri="{FF2B5EF4-FFF2-40B4-BE49-F238E27FC236}">
              <a16:creationId xmlns:a16="http://schemas.microsoft.com/office/drawing/2014/main" id="{00000000-0008-0000-0500-00002C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a:extLst>
            <a:ext uri="{FF2B5EF4-FFF2-40B4-BE49-F238E27FC236}">
              <a16:creationId xmlns:a16="http://schemas.microsoft.com/office/drawing/2014/main" id="{00000000-0008-0000-0500-00002D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a:extLst>
            <a:ext uri="{FF2B5EF4-FFF2-40B4-BE49-F238E27FC236}">
              <a16:creationId xmlns:a16="http://schemas.microsoft.com/office/drawing/2014/main" id="{00000000-0008-0000-0500-00002E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166885</xdr:rowOff>
    </xdr:from>
    <xdr:to>
      <xdr:col>29</xdr:col>
      <xdr:colOff>127000</xdr:colOff>
      <xdr:row>20</xdr:row>
      <xdr:rowOff>144755</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flipV="1">
          <a:off x="5651500" y="2100460"/>
          <a:ext cx="0" cy="152092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116832</xdr:rowOff>
    </xdr:from>
    <xdr:ext cx="762000" cy="259045"/>
    <xdr:sp macro="" textlink="">
      <xdr:nvSpPr>
        <xdr:cNvPr id="48" name="人口1人当たり決算額の推移最小値テキスト130">
          <a:extLst>
            <a:ext uri="{FF2B5EF4-FFF2-40B4-BE49-F238E27FC236}">
              <a16:creationId xmlns:a16="http://schemas.microsoft.com/office/drawing/2014/main" id="{00000000-0008-0000-0500-000030000000}"/>
            </a:ext>
          </a:extLst>
        </xdr:cNvPr>
        <xdr:cNvSpPr txBox="1"/>
      </xdr:nvSpPr>
      <xdr:spPr>
        <a:xfrm>
          <a:off x="5740400" y="3593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88,994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144755</xdr:rowOff>
    </xdr:from>
    <xdr:to>
      <xdr:col>30</xdr:col>
      <xdr:colOff>25400</xdr:colOff>
      <xdr:row>20</xdr:row>
      <xdr:rowOff>144755</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362138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81812</xdr:rowOff>
    </xdr:from>
    <xdr:ext cx="762000" cy="259045"/>
    <xdr:sp macro="" textlink="">
      <xdr:nvSpPr>
        <xdr:cNvPr id="50" name="人口1人当たり決算額の推移最大値テキスト130">
          <a:extLst>
            <a:ext uri="{FF2B5EF4-FFF2-40B4-BE49-F238E27FC236}">
              <a16:creationId xmlns:a16="http://schemas.microsoft.com/office/drawing/2014/main" id="{00000000-0008-0000-0500-000032000000}"/>
            </a:ext>
          </a:extLst>
        </xdr:cNvPr>
        <xdr:cNvSpPr txBox="1"/>
      </xdr:nvSpPr>
      <xdr:spPr>
        <a:xfrm>
          <a:off x="5740400" y="1843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228,711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166885</xdr:rowOff>
    </xdr:from>
    <xdr:to>
      <xdr:col>30</xdr:col>
      <xdr:colOff>25400</xdr:colOff>
      <xdr:row>11</xdr:row>
      <xdr:rowOff>166885</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a:off x="5562600" y="210046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15</xdr:row>
      <xdr:rowOff>139812</xdr:rowOff>
    </xdr:from>
    <xdr:to>
      <xdr:col>29</xdr:col>
      <xdr:colOff>127000</xdr:colOff>
      <xdr:row>16</xdr:row>
      <xdr:rowOff>42516</xdr:rowOff>
    </xdr:to>
    <xdr:cxnSp macro="">
      <xdr:nvCxnSpPr>
        <xdr:cNvPr id="52" name="直線コネクタ 51">
          <a:extLst>
            <a:ext uri="{FF2B5EF4-FFF2-40B4-BE49-F238E27FC236}">
              <a16:creationId xmlns:a16="http://schemas.microsoft.com/office/drawing/2014/main" id="{00000000-0008-0000-0500-000034000000}"/>
            </a:ext>
          </a:extLst>
        </xdr:cNvPr>
        <xdr:cNvCxnSpPr/>
      </xdr:nvCxnSpPr>
      <xdr:spPr bwMode="auto">
        <a:xfrm flipV="1">
          <a:off x="5003800" y="2759187"/>
          <a:ext cx="647700" cy="7415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20736</xdr:rowOff>
    </xdr:from>
    <xdr:ext cx="762000" cy="259045"/>
    <xdr:sp macro="" textlink="">
      <xdr:nvSpPr>
        <xdr:cNvPr id="53" name="人口1人当たり決算額の推移平均値テキスト130">
          <a:extLst>
            <a:ext uri="{FF2B5EF4-FFF2-40B4-BE49-F238E27FC236}">
              <a16:creationId xmlns:a16="http://schemas.microsoft.com/office/drawing/2014/main" id="{00000000-0008-0000-0500-000035000000}"/>
            </a:ext>
          </a:extLst>
        </xdr:cNvPr>
        <xdr:cNvSpPr txBox="1"/>
      </xdr:nvSpPr>
      <xdr:spPr>
        <a:xfrm>
          <a:off x="5740400" y="298301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140,405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48659</xdr:rowOff>
    </xdr:from>
    <xdr:to>
      <xdr:col>29</xdr:col>
      <xdr:colOff>177800</xdr:colOff>
      <xdr:row>17</xdr:row>
      <xdr:rowOff>150259</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5600700" y="301093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16</xdr:row>
      <xdr:rowOff>42516</xdr:rowOff>
    </xdr:from>
    <xdr:to>
      <xdr:col>26</xdr:col>
      <xdr:colOff>50800</xdr:colOff>
      <xdr:row>16</xdr:row>
      <xdr:rowOff>122907</xdr:rowOff>
    </xdr:to>
    <xdr:cxnSp macro="">
      <xdr:nvCxnSpPr>
        <xdr:cNvPr id="55" name="直線コネクタ 54">
          <a:extLst>
            <a:ext uri="{FF2B5EF4-FFF2-40B4-BE49-F238E27FC236}">
              <a16:creationId xmlns:a16="http://schemas.microsoft.com/office/drawing/2014/main" id="{00000000-0008-0000-0500-000037000000}"/>
            </a:ext>
          </a:extLst>
        </xdr:cNvPr>
        <xdr:cNvCxnSpPr/>
      </xdr:nvCxnSpPr>
      <xdr:spPr bwMode="auto">
        <a:xfrm flipV="1">
          <a:off x="4305300" y="2833341"/>
          <a:ext cx="698500" cy="8039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122747</xdr:rowOff>
    </xdr:from>
    <xdr:to>
      <xdr:col>26</xdr:col>
      <xdr:colOff>101600</xdr:colOff>
      <xdr:row>18</xdr:row>
      <xdr:rowOff>52897</xdr:rowOff>
    </xdr:to>
    <xdr:sp macro="" textlink="">
      <xdr:nvSpPr>
        <xdr:cNvPr id="56" name="フローチャート: 判断 55">
          <a:extLst>
            <a:ext uri="{FF2B5EF4-FFF2-40B4-BE49-F238E27FC236}">
              <a16:creationId xmlns:a16="http://schemas.microsoft.com/office/drawing/2014/main" id="{00000000-0008-0000-0500-000038000000}"/>
            </a:ext>
          </a:extLst>
        </xdr:cNvPr>
        <xdr:cNvSpPr/>
      </xdr:nvSpPr>
      <xdr:spPr bwMode="auto">
        <a:xfrm>
          <a:off x="4953000" y="308502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37674</xdr:rowOff>
    </xdr:from>
    <xdr:ext cx="736600" cy="259045"/>
    <xdr:sp macro="" textlink="">
      <xdr:nvSpPr>
        <xdr:cNvPr id="57" name="テキスト ボックス 56">
          <a:extLst>
            <a:ext uri="{FF2B5EF4-FFF2-40B4-BE49-F238E27FC236}">
              <a16:creationId xmlns:a16="http://schemas.microsoft.com/office/drawing/2014/main" id="{00000000-0008-0000-0500-000039000000}"/>
            </a:ext>
          </a:extLst>
        </xdr:cNvPr>
        <xdr:cNvSpPr txBox="1"/>
      </xdr:nvSpPr>
      <xdr:spPr>
        <a:xfrm>
          <a:off x="4622800" y="31713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16</xdr:row>
      <xdr:rowOff>122907</xdr:rowOff>
    </xdr:from>
    <xdr:to>
      <xdr:col>22</xdr:col>
      <xdr:colOff>114300</xdr:colOff>
      <xdr:row>17</xdr:row>
      <xdr:rowOff>54817</xdr:rowOff>
    </xdr:to>
    <xdr:cxnSp macro="">
      <xdr:nvCxnSpPr>
        <xdr:cNvPr id="58" name="直線コネクタ 57">
          <a:extLst>
            <a:ext uri="{FF2B5EF4-FFF2-40B4-BE49-F238E27FC236}">
              <a16:creationId xmlns:a16="http://schemas.microsoft.com/office/drawing/2014/main" id="{00000000-0008-0000-0500-00003A000000}"/>
            </a:ext>
          </a:extLst>
        </xdr:cNvPr>
        <xdr:cNvCxnSpPr/>
      </xdr:nvCxnSpPr>
      <xdr:spPr bwMode="auto">
        <a:xfrm flipV="1">
          <a:off x="3606800" y="2913732"/>
          <a:ext cx="698500" cy="10336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18</xdr:row>
      <xdr:rowOff>81578</xdr:rowOff>
    </xdr:from>
    <xdr:to>
      <xdr:col>22</xdr:col>
      <xdr:colOff>165100</xdr:colOff>
      <xdr:row>19</xdr:row>
      <xdr:rowOff>11728</xdr:rowOff>
    </xdr:to>
    <xdr:sp macro="" textlink="">
      <xdr:nvSpPr>
        <xdr:cNvPr id="59" name="フローチャート: 判断 58">
          <a:extLst>
            <a:ext uri="{FF2B5EF4-FFF2-40B4-BE49-F238E27FC236}">
              <a16:creationId xmlns:a16="http://schemas.microsoft.com/office/drawing/2014/main" id="{00000000-0008-0000-0500-00003B000000}"/>
            </a:ext>
          </a:extLst>
        </xdr:cNvPr>
        <xdr:cNvSpPr/>
      </xdr:nvSpPr>
      <xdr:spPr bwMode="auto">
        <a:xfrm>
          <a:off x="4254500" y="321530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167955</xdr:rowOff>
    </xdr:from>
    <xdr:ext cx="762000" cy="259045"/>
    <xdr:sp macro="" textlink="">
      <xdr:nvSpPr>
        <xdr:cNvPr id="60" name="テキスト ボックス 59">
          <a:extLst>
            <a:ext uri="{FF2B5EF4-FFF2-40B4-BE49-F238E27FC236}">
              <a16:creationId xmlns:a16="http://schemas.microsoft.com/office/drawing/2014/main" id="{00000000-0008-0000-0500-00003C000000}"/>
            </a:ext>
          </a:extLst>
        </xdr:cNvPr>
        <xdr:cNvSpPr txBox="1"/>
      </xdr:nvSpPr>
      <xdr:spPr>
        <a:xfrm>
          <a:off x="3924300" y="33016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17</xdr:row>
      <xdr:rowOff>54817</xdr:rowOff>
    </xdr:from>
    <xdr:to>
      <xdr:col>18</xdr:col>
      <xdr:colOff>177800</xdr:colOff>
      <xdr:row>17</xdr:row>
      <xdr:rowOff>70568</xdr:rowOff>
    </xdr:to>
    <xdr:cxnSp macro="">
      <xdr:nvCxnSpPr>
        <xdr:cNvPr id="61" name="直線コネクタ 60">
          <a:extLst>
            <a:ext uri="{FF2B5EF4-FFF2-40B4-BE49-F238E27FC236}">
              <a16:creationId xmlns:a16="http://schemas.microsoft.com/office/drawing/2014/main" id="{00000000-0008-0000-0500-00003D000000}"/>
            </a:ext>
          </a:extLst>
        </xdr:cNvPr>
        <xdr:cNvCxnSpPr/>
      </xdr:nvCxnSpPr>
      <xdr:spPr bwMode="auto">
        <a:xfrm flipV="1">
          <a:off x="2908300" y="3017092"/>
          <a:ext cx="698500" cy="1575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18</xdr:row>
      <xdr:rowOff>129006</xdr:rowOff>
    </xdr:from>
    <xdr:to>
      <xdr:col>19</xdr:col>
      <xdr:colOff>38100</xdr:colOff>
      <xdr:row>19</xdr:row>
      <xdr:rowOff>59156</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3556000" y="326273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19</xdr:row>
      <xdr:rowOff>43933</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3225800" y="33491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166388</xdr:rowOff>
    </xdr:from>
    <xdr:to>
      <xdr:col>15</xdr:col>
      <xdr:colOff>101600</xdr:colOff>
      <xdr:row>19</xdr:row>
      <xdr:rowOff>96538</xdr:rowOff>
    </xdr:to>
    <xdr:sp macro="" textlink="">
      <xdr:nvSpPr>
        <xdr:cNvPr id="64" name="フローチャート: 判断 63">
          <a:extLst>
            <a:ext uri="{FF2B5EF4-FFF2-40B4-BE49-F238E27FC236}">
              <a16:creationId xmlns:a16="http://schemas.microsoft.com/office/drawing/2014/main" id="{00000000-0008-0000-0500-000040000000}"/>
            </a:ext>
          </a:extLst>
        </xdr:cNvPr>
        <xdr:cNvSpPr/>
      </xdr:nvSpPr>
      <xdr:spPr bwMode="auto">
        <a:xfrm>
          <a:off x="2857500" y="330011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19</xdr:row>
      <xdr:rowOff>81315</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2527300" y="3386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113,840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a:extLst>
            <a:ext uri="{FF2B5EF4-FFF2-40B4-BE49-F238E27FC236}">
              <a16:creationId xmlns:a16="http://schemas.microsoft.com/office/drawing/2014/main" id="{00000000-0008-0000-0500-000045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89012</xdr:rowOff>
    </xdr:from>
    <xdr:to>
      <xdr:col>29</xdr:col>
      <xdr:colOff>177800</xdr:colOff>
      <xdr:row>16</xdr:row>
      <xdr:rowOff>19162</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5600700" y="270838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14</xdr:row>
      <xdr:rowOff>105539</xdr:rowOff>
    </xdr:from>
    <xdr:ext cx="762000" cy="259045"/>
    <xdr:sp macro="" textlink="">
      <xdr:nvSpPr>
        <xdr:cNvPr id="72" name="人口1人当たり決算額の推移該当値テキスト130">
          <a:extLst>
            <a:ext uri="{FF2B5EF4-FFF2-40B4-BE49-F238E27FC236}">
              <a16:creationId xmlns:a16="http://schemas.microsoft.com/office/drawing/2014/main" id="{00000000-0008-0000-0500-000048000000}"/>
            </a:ext>
          </a:extLst>
        </xdr:cNvPr>
        <xdr:cNvSpPr txBox="1"/>
      </xdr:nvSpPr>
      <xdr:spPr>
        <a:xfrm>
          <a:off x="5740400" y="25534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168,198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15</xdr:row>
      <xdr:rowOff>163166</xdr:rowOff>
    </xdr:from>
    <xdr:to>
      <xdr:col>26</xdr:col>
      <xdr:colOff>101600</xdr:colOff>
      <xdr:row>16</xdr:row>
      <xdr:rowOff>93316</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953000" y="278254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103493</xdr:rowOff>
    </xdr:from>
    <xdr:ext cx="7366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4622800" y="255141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161,386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16</xdr:row>
      <xdr:rowOff>72107</xdr:rowOff>
    </xdr:from>
    <xdr:to>
      <xdr:col>22</xdr:col>
      <xdr:colOff>165100</xdr:colOff>
      <xdr:row>17</xdr:row>
      <xdr:rowOff>2257</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4254500" y="286293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12434</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924300" y="26318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17</xdr:row>
      <xdr:rowOff>4017</xdr:rowOff>
    </xdr:from>
    <xdr:to>
      <xdr:col>19</xdr:col>
      <xdr:colOff>38100</xdr:colOff>
      <xdr:row>17</xdr:row>
      <xdr:rowOff>105617</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3556000" y="296629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115794</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3225800" y="27351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19768</xdr:rowOff>
    </xdr:from>
    <xdr:to>
      <xdr:col>15</xdr:col>
      <xdr:colOff>101600</xdr:colOff>
      <xdr:row>17</xdr:row>
      <xdr:rowOff>121368</xdr:rowOff>
    </xdr:to>
    <xdr:sp macro="" textlink="">
      <xdr:nvSpPr>
        <xdr:cNvPr id="79" name="楕円 78">
          <a:extLst>
            <a:ext uri="{FF2B5EF4-FFF2-40B4-BE49-F238E27FC236}">
              <a16:creationId xmlns:a16="http://schemas.microsoft.com/office/drawing/2014/main" id="{00000000-0008-0000-0500-00004F000000}"/>
            </a:ext>
          </a:extLst>
        </xdr:cNvPr>
        <xdr:cNvSpPr/>
      </xdr:nvSpPr>
      <xdr:spPr bwMode="auto">
        <a:xfrm>
          <a:off x="2857500" y="298204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131545</xdr:rowOff>
    </xdr:from>
    <xdr:ext cx="762000" cy="259045"/>
    <xdr:sp macro="" textlink="">
      <xdr:nvSpPr>
        <xdr:cNvPr id="80" name="テキスト ボックス 79">
          <a:extLst>
            <a:ext uri="{FF2B5EF4-FFF2-40B4-BE49-F238E27FC236}">
              <a16:creationId xmlns:a16="http://schemas.microsoft.com/office/drawing/2014/main" id="{00000000-0008-0000-0500-000050000000}"/>
            </a:ext>
          </a:extLst>
        </xdr:cNvPr>
        <xdr:cNvSpPr txBox="1"/>
      </xdr:nvSpPr>
      <xdr:spPr>
        <a:xfrm>
          <a:off x="2527300" y="2750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a:extLst>
            <a:ext uri="{FF2B5EF4-FFF2-40B4-BE49-F238E27FC236}">
              <a16:creationId xmlns:a16="http://schemas.microsoft.com/office/drawing/2014/main" id="{00000000-0008-0000-0500-000052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a:extLst>
            <a:ext uri="{FF2B5EF4-FFF2-40B4-BE49-F238E27FC236}">
              <a16:creationId xmlns:a16="http://schemas.microsoft.com/office/drawing/2014/main" id="{00000000-0008-0000-0500-000054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a:extLst>
            <a:ext uri="{FF2B5EF4-FFF2-40B4-BE49-F238E27FC236}">
              <a16:creationId xmlns:a16="http://schemas.microsoft.com/office/drawing/2014/main" id="{00000000-0008-0000-0500-000055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a:extLst>
            <a:ext uri="{FF2B5EF4-FFF2-40B4-BE49-F238E27FC236}">
              <a16:creationId xmlns:a16="http://schemas.microsoft.com/office/drawing/2014/main" id="{00000000-0008-0000-0500-000059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a:extLst>
            <a:ext uri="{FF2B5EF4-FFF2-40B4-BE49-F238E27FC236}">
              <a16:creationId xmlns:a16="http://schemas.microsoft.com/office/drawing/2014/main" id="{00000000-0008-0000-0500-00005A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a:extLst>
            <a:ext uri="{FF2B5EF4-FFF2-40B4-BE49-F238E27FC236}">
              <a16:creationId xmlns:a16="http://schemas.microsoft.com/office/drawing/2014/main" id="{00000000-0008-0000-0500-00005B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a:extLst>
            <a:ext uri="{FF2B5EF4-FFF2-40B4-BE49-F238E27FC236}">
              <a16:creationId xmlns:a16="http://schemas.microsoft.com/office/drawing/2014/main" id="{00000000-0008-0000-0500-00005C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a:extLst>
            <a:ext uri="{FF2B5EF4-FFF2-40B4-BE49-F238E27FC236}">
              <a16:creationId xmlns:a16="http://schemas.microsoft.com/office/drawing/2014/main" id="{00000000-0008-0000-0500-00005D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a:extLst>
            <a:ext uri="{FF2B5EF4-FFF2-40B4-BE49-F238E27FC236}">
              <a16:creationId xmlns:a16="http://schemas.microsoft.com/office/drawing/2014/main" id="{00000000-0008-0000-0500-00005E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289577</xdr:rowOff>
    </xdr:from>
    <xdr:ext cx="762000" cy="259045"/>
    <xdr:sp macro="" textlink="">
      <xdr:nvSpPr>
        <xdr:cNvPr id="97" name="テキスト ボックス 96">
          <a:extLst>
            <a:ext uri="{FF2B5EF4-FFF2-40B4-BE49-F238E27FC236}">
              <a16:creationId xmlns:a16="http://schemas.microsoft.com/office/drawing/2014/main" id="{00000000-0008-0000-0500-000061000000}"/>
            </a:ext>
          </a:extLst>
        </xdr:cNvPr>
        <xdr:cNvSpPr txBox="1"/>
      </xdr:nvSpPr>
      <xdr:spPr>
        <a:xfrm>
          <a:off x="13843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50800</xdr:rowOff>
    </xdr:from>
    <xdr:to>
      <xdr:col>33</xdr:col>
      <xdr:colOff>114300</xdr:colOff>
      <xdr:row>37</xdr:row>
      <xdr:rowOff>50800</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102" name="直線コネクタ 101">
          <a:extLst>
            <a:ext uri="{FF2B5EF4-FFF2-40B4-BE49-F238E27FC236}">
              <a16:creationId xmlns:a16="http://schemas.microsoft.com/office/drawing/2014/main" id="{00000000-0008-0000-0500-000066000000}"/>
            </a:ext>
          </a:extLst>
        </xdr:cNvPr>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3" name="テキスト ボックス 102">
          <a:extLst>
            <a:ext uri="{FF2B5EF4-FFF2-40B4-BE49-F238E27FC236}">
              <a16:creationId xmlns:a16="http://schemas.microsoft.com/office/drawing/2014/main" id="{00000000-0008-0000-0500-000067000000}"/>
            </a:ext>
          </a:extLst>
        </xdr:cNvPr>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4" name="直線コネクタ 103">
          <a:extLst>
            <a:ext uri="{FF2B5EF4-FFF2-40B4-BE49-F238E27FC236}">
              <a16:creationId xmlns:a16="http://schemas.microsoft.com/office/drawing/2014/main" id="{00000000-0008-0000-0500-000068000000}"/>
            </a:ext>
          </a:extLst>
        </xdr:cNvPr>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5" name="テキスト ボックス 104">
          <a:extLst>
            <a:ext uri="{FF2B5EF4-FFF2-40B4-BE49-F238E27FC236}">
              <a16:creationId xmlns:a16="http://schemas.microsoft.com/office/drawing/2014/main" id="{00000000-0008-0000-0500-000069000000}"/>
            </a:ext>
          </a:extLst>
        </xdr:cNvPr>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6" name="直線コネクタ 105">
          <a:extLst>
            <a:ext uri="{FF2B5EF4-FFF2-40B4-BE49-F238E27FC236}">
              <a16:creationId xmlns:a16="http://schemas.microsoft.com/office/drawing/2014/main" id="{00000000-0008-0000-0500-00006A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7" name="テキスト ボックス 106">
          <a:extLst>
            <a:ext uri="{FF2B5EF4-FFF2-40B4-BE49-F238E27FC236}">
              <a16:creationId xmlns:a16="http://schemas.microsoft.com/office/drawing/2014/main" id="{00000000-0008-0000-0500-00006B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8" name="人口1人当たり決算額の推移グラフ枠445">
          <a:extLst>
            <a:ext uri="{FF2B5EF4-FFF2-40B4-BE49-F238E27FC236}">
              <a16:creationId xmlns:a16="http://schemas.microsoft.com/office/drawing/2014/main" id="{00000000-0008-0000-0500-00006C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333426</xdr:rowOff>
    </xdr:from>
    <xdr:to>
      <xdr:col>29</xdr:col>
      <xdr:colOff>127000</xdr:colOff>
      <xdr:row>37</xdr:row>
      <xdr:rowOff>190132</xdr:rowOff>
    </xdr:to>
    <xdr:cxnSp macro="">
      <xdr:nvCxnSpPr>
        <xdr:cNvPr id="109" name="直線コネクタ 108">
          <a:extLst>
            <a:ext uri="{FF2B5EF4-FFF2-40B4-BE49-F238E27FC236}">
              <a16:creationId xmlns:a16="http://schemas.microsoft.com/office/drawing/2014/main" id="{00000000-0008-0000-0500-00006D000000}"/>
            </a:ext>
          </a:extLst>
        </xdr:cNvPr>
        <xdr:cNvCxnSpPr/>
      </xdr:nvCxnSpPr>
      <xdr:spPr bwMode="auto">
        <a:xfrm flipV="1">
          <a:off x="5651500" y="6257976"/>
          <a:ext cx="0" cy="1056856"/>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162209</xdr:rowOff>
    </xdr:from>
    <xdr:ext cx="762000" cy="259045"/>
    <xdr:sp macro="" textlink="">
      <xdr:nvSpPr>
        <xdr:cNvPr id="110" name="人口1人当たり決算額の推移最小値テキスト445">
          <a:extLst>
            <a:ext uri="{FF2B5EF4-FFF2-40B4-BE49-F238E27FC236}">
              <a16:creationId xmlns:a16="http://schemas.microsoft.com/office/drawing/2014/main" id="{00000000-0008-0000-0500-00006E000000}"/>
            </a:ext>
          </a:extLst>
        </xdr:cNvPr>
        <xdr:cNvSpPr txBox="1"/>
      </xdr:nvSpPr>
      <xdr:spPr>
        <a:xfrm>
          <a:off x="5740400" y="72869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12,686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190132</xdr:rowOff>
    </xdr:from>
    <xdr:to>
      <xdr:col>30</xdr:col>
      <xdr:colOff>25400</xdr:colOff>
      <xdr:row>37</xdr:row>
      <xdr:rowOff>190132</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a:off x="5562600" y="731483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76903</xdr:rowOff>
    </xdr:from>
    <xdr:ext cx="762000" cy="259045"/>
    <xdr:sp macro="" textlink="">
      <xdr:nvSpPr>
        <xdr:cNvPr id="112" name="人口1人当たり決算額の推移最大値テキスト445">
          <a:extLst>
            <a:ext uri="{FF2B5EF4-FFF2-40B4-BE49-F238E27FC236}">
              <a16:creationId xmlns:a16="http://schemas.microsoft.com/office/drawing/2014/main" id="{00000000-0008-0000-0500-000070000000}"/>
            </a:ext>
          </a:extLst>
        </xdr:cNvPr>
        <xdr:cNvSpPr txBox="1"/>
      </xdr:nvSpPr>
      <xdr:spPr>
        <a:xfrm>
          <a:off x="5740400" y="60014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68,164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333426</xdr:rowOff>
    </xdr:from>
    <xdr:to>
      <xdr:col>30</xdr:col>
      <xdr:colOff>25400</xdr:colOff>
      <xdr:row>33</xdr:row>
      <xdr:rowOff>333426</xdr:rowOff>
    </xdr:to>
    <xdr:cxnSp macro="">
      <xdr:nvCxnSpPr>
        <xdr:cNvPr id="113" name="直線コネクタ 112">
          <a:extLst>
            <a:ext uri="{FF2B5EF4-FFF2-40B4-BE49-F238E27FC236}">
              <a16:creationId xmlns:a16="http://schemas.microsoft.com/office/drawing/2014/main" id="{00000000-0008-0000-0500-000071000000}"/>
            </a:ext>
          </a:extLst>
        </xdr:cNvPr>
        <xdr:cNvCxnSpPr/>
      </xdr:nvCxnSpPr>
      <xdr:spPr bwMode="auto">
        <a:xfrm>
          <a:off x="5562600" y="625797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80804</xdr:rowOff>
    </xdr:from>
    <xdr:to>
      <xdr:col>29</xdr:col>
      <xdr:colOff>127000</xdr:colOff>
      <xdr:row>35</xdr:row>
      <xdr:rowOff>224022</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a:off x="5003800" y="6691154"/>
          <a:ext cx="647700" cy="14321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208799</xdr:rowOff>
    </xdr:from>
    <xdr:ext cx="762000" cy="259045"/>
    <xdr:sp macro="" textlink="">
      <xdr:nvSpPr>
        <xdr:cNvPr id="115" name="人口1人当たり決算額の推移平均値テキスト445">
          <a:extLst>
            <a:ext uri="{FF2B5EF4-FFF2-40B4-BE49-F238E27FC236}">
              <a16:creationId xmlns:a16="http://schemas.microsoft.com/office/drawing/2014/main" id="{00000000-0008-0000-0500-000073000000}"/>
            </a:ext>
          </a:extLst>
        </xdr:cNvPr>
        <xdr:cNvSpPr txBox="1"/>
      </xdr:nvSpPr>
      <xdr:spPr>
        <a:xfrm>
          <a:off x="5740400" y="68191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213551</xdr:rowOff>
    </xdr:from>
    <xdr:to>
      <xdr:col>29</xdr:col>
      <xdr:colOff>177800</xdr:colOff>
      <xdr:row>35</xdr:row>
      <xdr:rowOff>315151</xdr:rowOff>
    </xdr:to>
    <xdr:sp macro="" textlink="">
      <xdr:nvSpPr>
        <xdr:cNvPr id="116" name="フローチャート: 判断 115">
          <a:extLst>
            <a:ext uri="{FF2B5EF4-FFF2-40B4-BE49-F238E27FC236}">
              <a16:creationId xmlns:a16="http://schemas.microsoft.com/office/drawing/2014/main" id="{00000000-0008-0000-0500-000074000000}"/>
            </a:ext>
          </a:extLst>
        </xdr:cNvPr>
        <xdr:cNvSpPr/>
      </xdr:nvSpPr>
      <xdr:spPr bwMode="auto">
        <a:xfrm>
          <a:off x="5600700" y="682390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69697</xdr:rowOff>
    </xdr:from>
    <xdr:to>
      <xdr:col>26</xdr:col>
      <xdr:colOff>50800</xdr:colOff>
      <xdr:row>35</xdr:row>
      <xdr:rowOff>80804</xdr:rowOff>
    </xdr:to>
    <xdr:cxnSp macro="">
      <xdr:nvCxnSpPr>
        <xdr:cNvPr id="117" name="直線コネクタ 116">
          <a:extLst>
            <a:ext uri="{FF2B5EF4-FFF2-40B4-BE49-F238E27FC236}">
              <a16:creationId xmlns:a16="http://schemas.microsoft.com/office/drawing/2014/main" id="{00000000-0008-0000-0500-000075000000}"/>
            </a:ext>
          </a:extLst>
        </xdr:cNvPr>
        <xdr:cNvCxnSpPr/>
      </xdr:nvCxnSpPr>
      <xdr:spPr bwMode="auto">
        <a:xfrm>
          <a:off x="4305300" y="6680047"/>
          <a:ext cx="698500" cy="1110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247269</xdr:rowOff>
    </xdr:from>
    <xdr:to>
      <xdr:col>26</xdr:col>
      <xdr:colOff>101600</xdr:colOff>
      <xdr:row>36</xdr:row>
      <xdr:rowOff>5969</xdr:rowOff>
    </xdr:to>
    <xdr:sp macro="" textlink="">
      <xdr:nvSpPr>
        <xdr:cNvPr id="118" name="フローチャート: 判断 117">
          <a:extLst>
            <a:ext uri="{FF2B5EF4-FFF2-40B4-BE49-F238E27FC236}">
              <a16:creationId xmlns:a16="http://schemas.microsoft.com/office/drawing/2014/main" id="{00000000-0008-0000-0500-000076000000}"/>
            </a:ext>
          </a:extLst>
        </xdr:cNvPr>
        <xdr:cNvSpPr/>
      </xdr:nvSpPr>
      <xdr:spPr bwMode="auto">
        <a:xfrm>
          <a:off x="4953000" y="68576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333646</xdr:rowOff>
    </xdr:from>
    <xdr:ext cx="736600" cy="259045"/>
    <xdr:sp macro="" textlink="">
      <xdr:nvSpPr>
        <xdr:cNvPr id="119" name="テキスト ボックス 118">
          <a:extLst>
            <a:ext uri="{FF2B5EF4-FFF2-40B4-BE49-F238E27FC236}">
              <a16:creationId xmlns:a16="http://schemas.microsoft.com/office/drawing/2014/main" id="{00000000-0008-0000-0500-000077000000}"/>
            </a:ext>
          </a:extLst>
        </xdr:cNvPr>
        <xdr:cNvSpPr txBox="1"/>
      </xdr:nvSpPr>
      <xdr:spPr>
        <a:xfrm>
          <a:off x="4622800" y="694399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34,020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15748</xdr:rowOff>
    </xdr:from>
    <xdr:to>
      <xdr:col>22</xdr:col>
      <xdr:colOff>114300</xdr:colOff>
      <xdr:row>35</xdr:row>
      <xdr:rowOff>69697</xdr:rowOff>
    </xdr:to>
    <xdr:cxnSp macro="">
      <xdr:nvCxnSpPr>
        <xdr:cNvPr id="120" name="直線コネクタ 119">
          <a:extLst>
            <a:ext uri="{FF2B5EF4-FFF2-40B4-BE49-F238E27FC236}">
              <a16:creationId xmlns:a16="http://schemas.microsoft.com/office/drawing/2014/main" id="{00000000-0008-0000-0500-000078000000}"/>
            </a:ext>
          </a:extLst>
        </xdr:cNvPr>
        <xdr:cNvCxnSpPr/>
      </xdr:nvCxnSpPr>
      <xdr:spPr bwMode="auto">
        <a:xfrm>
          <a:off x="3606800" y="6626098"/>
          <a:ext cx="698500" cy="5394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333432</xdr:rowOff>
    </xdr:from>
    <xdr:to>
      <xdr:col>22</xdr:col>
      <xdr:colOff>165100</xdr:colOff>
      <xdr:row>36</xdr:row>
      <xdr:rowOff>92132</xdr:rowOff>
    </xdr:to>
    <xdr:sp macro="" textlink="">
      <xdr:nvSpPr>
        <xdr:cNvPr id="121" name="フローチャート: 判断 120">
          <a:extLst>
            <a:ext uri="{FF2B5EF4-FFF2-40B4-BE49-F238E27FC236}">
              <a16:creationId xmlns:a16="http://schemas.microsoft.com/office/drawing/2014/main" id="{00000000-0008-0000-0500-000079000000}"/>
            </a:ext>
          </a:extLst>
        </xdr:cNvPr>
        <xdr:cNvSpPr/>
      </xdr:nvSpPr>
      <xdr:spPr bwMode="auto">
        <a:xfrm>
          <a:off x="4254500" y="694378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76909</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3924300" y="70301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15748</xdr:rowOff>
    </xdr:from>
    <xdr:to>
      <xdr:col>18</xdr:col>
      <xdr:colOff>177800</xdr:colOff>
      <xdr:row>35</xdr:row>
      <xdr:rowOff>51981</xdr:rowOff>
    </xdr:to>
    <xdr:cxnSp macro="">
      <xdr:nvCxnSpPr>
        <xdr:cNvPr id="123" name="直線コネクタ 122">
          <a:extLst>
            <a:ext uri="{FF2B5EF4-FFF2-40B4-BE49-F238E27FC236}">
              <a16:creationId xmlns:a16="http://schemas.microsoft.com/office/drawing/2014/main" id="{00000000-0008-0000-0500-00007B000000}"/>
            </a:ext>
          </a:extLst>
        </xdr:cNvPr>
        <xdr:cNvCxnSpPr/>
      </xdr:nvCxnSpPr>
      <xdr:spPr bwMode="auto">
        <a:xfrm flipV="1">
          <a:off x="2908300" y="6626098"/>
          <a:ext cx="698500" cy="3623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13773</xdr:rowOff>
    </xdr:from>
    <xdr:to>
      <xdr:col>19</xdr:col>
      <xdr:colOff>38100</xdr:colOff>
      <xdr:row>36</xdr:row>
      <xdr:rowOff>115373</xdr:rowOff>
    </xdr:to>
    <xdr:sp macro="" textlink="">
      <xdr:nvSpPr>
        <xdr:cNvPr id="124" name="フローチャート: 判断 123">
          <a:extLst>
            <a:ext uri="{FF2B5EF4-FFF2-40B4-BE49-F238E27FC236}">
              <a16:creationId xmlns:a16="http://schemas.microsoft.com/office/drawing/2014/main" id="{00000000-0008-0000-0500-00007C000000}"/>
            </a:ext>
          </a:extLst>
        </xdr:cNvPr>
        <xdr:cNvSpPr/>
      </xdr:nvSpPr>
      <xdr:spPr bwMode="auto">
        <a:xfrm>
          <a:off x="3556000" y="696702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100150</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3225800" y="70534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337718</xdr:rowOff>
    </xdr:from>
    <xdr:to>
      <xdr:col>15</xdr:col>
      <xdr:colOff>101600</xdr:colOff>
      <xdr:row>36</xdr:row>
      <xdr:rowOff>96418</xdr:rowOff>
    </xdr:to>
    <xdr:sp macro="" textlink="">
      <xdr:nvSpPr>
        <xdr:cNvPr id="126" name="フローチャート: 判断 125">
          <a:extLst>
            <a:ext uri="{FF2B5EF4-FFF2-40B4-BE49-F238E27FC236}">
              <a16:creationId xmlns:a16="http://schemas.microsoft.com/office/drawing/2014/main" id="{00000000-0008-0000-0500-00007E000000}"/>
            </a:ext>
          </a:extLst>
        </xdr:cNvPr>
        <xdr:cNvSpPr/>
      </xdr:nvSpPr>
      <xdr:spPr bwMode="auto">
        <a:xfrm>
          <a:off x="2857500" y="694806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81195</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2527300" y="70344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1" name="テキスト ボックス 130">
          <a:extLst>
            <a:ext uri="{FF2B5EF4-FFF2-40B4-BE49-F238E27FC236}">
              <a16:creationId xmlns:a16="http://schemas.microsoft.com/office/drawing/2014/main" id="{00000000-0008-0000-0500-000083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2" name="テキスト ボックス 131">
          <a:extLst>
            <a:ext uri="{FF2B5EF4-FFF2-40B4-BE49-F238E27FC236}">
              <a16:creationId xmlns:a16="http://schemas.microsoft.com/office/drawing/2014/main" id="{00000000-0008-0000-0500-000084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173222</xdr:rowOff>
    </xdr:from>
    <xdr:to>
      <xdr:col>29</xdr:col>
      <xdr:colOff>177800</xdr:colOff>
      <xdr:row>35</xdr:row>
      <xdr:rowOff>274822</xdr:rowOff>
    </xdr:to>
    <xdr:sp macro="" textlink="">
      <xdr:nvSpPr>
        <xdr:cNvPr id="133" name="楕円 132">
          <a:extLst>
            <a:ext uri="{FF2B5EF4-FFF2-40B4-BE49-F238E27FC236}">
              <a16:creationId xmlns:a16="http://schemas.microsoft.com/office/drawing/2014/main" id="{00000000-0008-0000-0500-000085000000}"/>
            </a:ext>
          </a:extLst>
        </xdr:cNvPr>
        <xdr:cNvSpPr/>
      </xdr:nvSpPr>
      <xdr:spPr bwMode="auto">
        <a:xfrm>
          <a:off x="5600700" y="678357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18299</xdr:rowOff>
    </xdr:from>
    <xdr:ext cx="762000" cy="259045"/>
    <xdr:sp macro="" textlink="">
      <xdr:nvSpPr>
        <xdr:cNvPr id="134" name="人口1人当たり決算額の推移該当値テキスト445">
          <a:extLst>
            <a:ext uri="{FF2B5EF4-FFF2-40B4-BE49-F238E27FC236}">
              <a16:creationId xmlns:a16="http://schemas.microsoft.com/office/drawing/2014/main" id="{00000000-0008-0000-0500-000086000000}"/>
            </a:ext>
          </a:extLst>
        </xdr:cNvPr>
        <xdr:cNvSpPr txBox="1"/>
      </xdr:nvSpPr>
      <xdr:spPr>
        <a:xfrm>
          <a:off x="5740400" y="6628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37,907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30004</xdr:rowOff>
    </xdr:from>
    <xdr:to>
      <xdr:col>26</xdr:col>
      <xdr:colOff>101600</xdr:colOff>
      <xdr:row>35</xdr:row>
      <xdr:rowOff>131604</xdr:rowOff>
    </xdr:to>
    <xdr:sp macro="" textlink="">
      <xdr:nvSpPr>
        <xdr:cNvPr id="135" name="楕円 134">
          <a:extLst>
            <a:ext uri="{FF2B5EF4-FFF2-40B4-BE49-F238E27FC236}">
              <a16:creationId xmlns:a16="http://schemas.microsoft.com/office/drawing/2014/main" id="{00000000-0008-0000-0500-000087000000}"/>
            </a:ext>
          </a:extLst>
        </xdr:cNvPr>
        <xdr:cNvSpPr/>
      </xdr:nvSpPr>
      <xdr:spPr bwMode="auto">
        <a:xfrm>
          <a:off x="4953000" y="664035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141781</xdr:rowOff>
    </xdr:from>
    <xdr:ext cx="7366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4622800" y="64092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45,425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18897</xdr:rowOff>
    </xdr:from>
    <xdr:to>
      <xdr:col>22</xdr:col>
      <xdr:colOff>165100</xdr:colOff>
      <xdr:row>35</xdr:row>
      <xdr:rowOff>120497</xdr:rowOff>
    </xdr:to>
    <xdr:sp macro="" textlink="">
      <xdr:nvSpPr>
        <xdr:cNvPr id="137" name="楕円 136">
          <a:extLst>
            <a:ext uri="{FF2B5EF4-FFF2-40B4-BE49-F238E27FC236}">
              <a16:creationId xmlns:a16="http://schemas.microsoft.com/office/drawing/2014/main" id="{00000000-0008-0000-0500-000089000000}"/>
            </a:ext>
          </a:extLst>
        </xdr:cNvPr>
        <xdr:cNvSpPr/>
      </xdr:nvSpPr>
      <xdr:spPr bwMode="auto">
        <a:xfrm>
          <a:off x="4254500" y="662924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130675</xdr:rowOff>
    </xdr:from>
    <xdr:ext cx="762000" cy="259045"/>
    <xdr:sp macro="" textlink="">
      <xdr:nvSpPr>
        <xdr:cNvPr id="138" name="テキスト ボックス 137">
          <a:extLst>
            <a:ext uri="{FF2B5EF4-FFF2-40B4-BE49-F238E27FC236}">
              <a16:creationId xmlns:a16="http://schemas.microsoft.com/office/drawing/2014/main" id="{00000000-0008-0000-0500-00008A000000}"/>
            </a:ext>
          </a:extLst>
        </xdr:cNvPr>
        <xdr:cNvSpPr txBox="1"/>
      </xdr:nvSpPr>
      <xdr:spPr>
        <a:xfrm>
          <a:off x="3924300" y="63981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34</xdr:row>
      <xdr:rowOff>307848</xdr:rowOff>
    </xdr:from>
    <xdr:to>
      <xdr:col>19</xdr:col>
      <xdr:colOff>38100</xdr:colOff>
      <xdr:row>35</xdr:row>
      <xdr:rowOff>66548</xdr:rowOff>
    </xdr:to>
    <xdr:sp macro="" textlink="">
      <xdr:nvSpPr>
        <xdr:cNvPr id="139" name="楕円 138">
          <a:extLst>
            <a:ext uri="{FF2B5EF4-FFF2-40B4-BE49-F238E27FC236}">
              <a16:creationId xmlns:a16="http://schemas.microsoft.com/office/drawing/2014/main" id="{00000000-0008-0000-0500-00008B000000}"/>
            </a:ext>
          </a:extLst>
        </xdr:cNvPr>
        <xdr:cNvSpPr/>
      </xdr:nvSpPr>
      <xdr:spPr bwMode="auto">
        <a:xfrm>
          <a:off x="3556000" y="657529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76725</xdr:rowOff>
    </xdr:from>
    <xdr:ext cx="762000" cy="259045"/>
    <xdr:sp macro="" textlink="">
      <xdr:nvSpPr>
        <xdr:cNvPr id="140" name="テキスト ボックス 139">
          <a:extLst>
            <a:ext uri="{FF2B5EF4-FFF2-40B4-BE49-F238E27FC236}">
              <a16:creationId xmlns:a16="http://schemas.microsoft.com/office/drawing/2014/main" id="{00000000-0008-0000-0500-00008C000000}"/>
            </a:ext>
          </a:extLst>
        </xdr:cNvPr>
        <xdr:cNvSpPr txBox="1"/>
      </xdr:nvSpPr>
      <xdr:spPr>
        <a:xfrm>
          <a:off x="3225800" y="63441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48,840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1181</xdr:rowOff>
    </xdr:from>
    <xdr:to>
      <xdr:col>15</xdr:col>
      <xdr:colOff>101600</xdr:colOff>
      <xdr:row>35</xdr:row>
      <xdr:rowOff>102781</xdr:rowOff>
    </xdr:to>
    <xdr:sp macro="" textlink="">
      <xdr:nvSpPr>
        <xdr:cNvPr id="141" name="楕円 140">
          <a:extLst>
            <a:ext uri="{FF2B5EF4-FFF2-40B4-BE49-F238E27FC236}">
              <a16:creationId xmlns:a16="http://schemas.microsoft.com/office/drawing/2014/main" id="{00000000-0008-0000-0500-00008D000000}"/>
            </a:ext>
          </a:extLst>
        </xdr:cNvPr>
        <xdr:cNvSpPr/>
      </xdr:nvSpPr>
      <xdr:spPr bwMode="auto">
        <a:xfrm>
          <a:off x="2857500" y="661153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112958</xdr:rowOff>
    </xdr:from>
    <xdr:ext cx="762000" cy="259045"/>
    <xdr:sp macro="" textlink="">
      <xdr:nvSpPr>
        <xdr:cNvPr id="142" name="テキスト ボックス 141">
          <a:extLst>
            <a:ext uri="{FF2B5EF4-FFF2-40B4-BE49-F238E27FC236}">
              <a16:creationId xmlns:a16="http://schemas.microsoft.com/office/drawing/2014/main" id="{00000000-0008-0000-0500-00008E000000}"/>
            </a:ext>
          </a:extLst>
        </xdr:cNvPr>
        <xdr:cNvSpPr txBox="1"/>
      </xdr:nvSpPr>
      <xdr:spPr>
        <a:xfrm>
          <a:off x="2527300" y="63804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46,938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北海道森町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14,456
14,157
368.79
14,232,368
14,107,528
82,363
6,418,934
9,285,868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79,912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94,703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a:extLst>
            <a:ext uri="{FF2B5EF4-FFF2-40B4-BE49-F238E27FC236}">
              <a16:creationId xmlns:a16="http://schemas.microsoft.com/office/drawing/2014/main" id="{00000000-0008-0000-06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110388</xdr:rowOff>
    </xdr:from>
    <xdr:to>
      <xdr:col>24</xdr:col>
      <xdr:colOff>62865</xdr:colOff>
      <xdr:row>38</xdr:row>
      <xdr:rowOff>71755</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flipV="1">
          <a:off x="4633595" y="5253888"/>
          <a:ext cx="1270" cy="13329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75582</xdr:rowOff>
    </xdr:from>
    <xdr:ext cx="534377" cy="259045"/>
    <xdr:sp macro="" textlink="">
      <xdr:nvSpPr>
        <xdr:cNvPr id="57" name="人件費最小値テキスト">
          <a:extLst>
            <a:ext uri="{FF2B5EF4-FFF2-40B4-BE49-F238E27FC236}">
              <a16:creationId xmlns:a16="http://schemas.microsoft.com/office/drawing/2014/main" id="{00000000-0008-0000-0600-000039000000}"/>
            </a:ext>
          </a:extLst>
        </xdr:cNvPr>
        <xdr:cNvSpPr txBox="1"/>
      </xdr:nvSpPr>
      <xdr:spPr>
        <a:xfrm>
          <a:off x="4686300" y="65906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71,350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71755</xdr:rowOff>
    </xdr:from>
    <xdr:to>
      <xdr:col>24</xdr:col>
      <xdr:colOff>152400</xdr:colOff>
      <xdr:row>38</xdr:row>
      <xdr:rowOff>71755</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a:off x="4546600" y="65868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57065</xdr:rowOff>
    </xdr:from>
    <xdr:ext cx="599010" cy="259045"/>
    <xdr:sp macro="" textlink="">
      <xdr:nvSpPr>
        <xdr:cNvPr id="59" name="人件費最大値テキスト">
          <a:extLst>
            <a:ext uri="{FF2B5EF4-FFF2-40B4-BE49-F238E27FC236}">
              <a16:creationId xmlns:a16="http://schemas.microsoft.com/office/drawing/2014/main" id="{00000000-0008-0000-0600-00003B000000}"/>
            </a:ext>
          </a:extLst>
        </xdr:cNvPr>
        <xdr:cNvSpPr txBox="1"/>
      </xdr:nvSpPr>
      <xdr:spPr>
        <a:xfrm>
          <a:off x="4686300" y="50291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176,308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110388</xdr:rowOff>
    </xdr:from>
    <xdr:to>
      <xdr:col>24</xdr:col>
      <xdr:colOff>152400</xdr:colOff>
      <xdr:row>30</xdr:row>
      <xdr:rowOff>110388</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52538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32</xdr:row>
      <xdr:rowOff>22187</xdr:rowOff>
    </xdr:from>
    <xdr:to>
      <xdr:col>24</xdr:col>
      <xdr:colOff>63500</xdr:colOff>
      <xdr:row>32</xdr:row>
      <xdr:rowOff>127597</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flipV="1">
          <a:off x="3797300" y="5508587"/>
          <a:ext cx="838200" cy="1054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85526</xdr:rowOff>
    </xdr:from>
    <xdr:ext cx="599010" cy="259045"/>
    <xdr:sp macro="" textlink="">
      <xdr:nvSpPr>
        <xdr:cNvPr id="62" name="人件費平均値テキスト">
          <a:extLst>
            <a:ext uri="{FF2B5EF4-FFF2-40B4-BE49-F238E27FC236}">
              <a16:creationId xmlns:a16="http://schemas.microsoft.com/office/drawing/2014/main" id="{00000000-0008-0000-0600-00003E000000}"/>
            </a:ext>
          </a:extLst>
        </xdr:cNvPr>
        <xdr:cNvSpPr txBox="1"/>
      </xdr:nvSpPr>
      <xdr:spPr>
        <a:xfrm>
          <a:off x="4686300" y="591482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118,567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107099</xdr:rowOff>
    </xdr:from>
    <xdr:to>
      <xdr:col>24</xdr:col>
      <xdr:colOff>114300</xdr:colOff>
      <xdr:row>35</xdr:row>
      <xdr:rowOff>37249</xdr:rowOff>
    </xdr:to>
    <xdr:sp macro="" textlink="">
      <xdr:nvSpPr>
        <xdr:cNvPr id="63" name="フローチャート: 判断 62">
          <a:extLst>
            <a:ext uri="{FF2B5EF4-FFF2-40B4-BE49-F238E27FC236}">
              <a16:creationId xmlns:a16="http://schemas.microsoft.com/office/drawing/2014/main" id="{00000000-0008-0000-0600-00003F000000}"/>
            </a:ext>
          </a:extLst>
        </xdr:cNvPr>
        <xdr:cNvSpPr/>
      </xdr:nvSpPr>
      <xdr:spPr>
        <a:xfrm>
          <a:off x="4584700" y="5936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32</xdr:row>
      <xdr:rowOff>127597</xdr:rowOff>
    </xdr:from>
    <xdr:to>
      <xdr:col>19</xdr:col>
      <xdr:colOff>177800</xdr:colOff>
      <xdr:row>33</xdr:row>
      <xdr:rowOff>97003</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flipV="1">
          <a:off x="2908300" y="5613997"/>
          <a:ext cx="889000" cy="1408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4470</xdr:rowOff>
    </xdr:from>
    <xdr:to>
      <xdr:col>20</xdr:col>
      <xdr:colOff>38100</xdr:colOff>
      <xdr:row>35</xdr:row>
      <xdr:rowOff>106070</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3746500" y="6005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35</xdr:row>
      <xdr:rowOff>97197</xdr:rowOff>
    </xdr:from>
    <xdr:ext cx="599010" cy="259045"/>
    <xdr:sp macro="" textlink="">
      <xdr:nvSpPr>
        <xdr:cNvPr id="66" name="テキスト ボックス 65">
          <a:extLst>
            <a:ext uri="{FF2B5EF4-FFF2-40B4-BE49-F238E27FC236}">
              <a16:creationId xmlns:a16="http://schemas.microsoft.com/office/drawing/2014/main" id="{00000000-0008-0000-0600-000042000000}"/>
            </a:ext>
          </a:extLst>
        </xdr:cNvPr>
        <xdr:cNvSpPr txBox="1"/>
      </xdr:nvSpPr>
      <xdr:spPr>
        <a:xfrm>
          <a:off x="3497795" y="60979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33</xdr:row>
      <xdr:rowOff>97003</xdr:rowOff>
    </xdr:from>
    <xdr:to>
      <xdr:col>15</xdr:col>
      <xdr:colOff>50800</xdr:colOff>
      <xdr:row>34</xdr:row>
      <xdr:rowOff>72999</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flipV="1">
          <a:off x="2019300" y="5754853"/>
          <a:ext cx="889000" cy="1474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55956</xdr:rowOff>
    </xdr:from>
    <xdr:to>
      <xdr:col>15</xdr:col>
      <xdr:colOff>101600</xdr:colOff>
      <xdr:row>36</xdr:row>
      <xdr:rowOff>157556</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2857500" y="62281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148683</xdr:rowOff>
    </xdr:from>
    <xdr:ext cx="534377"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2641111" y="63208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34</xdr:row>
      <xdr:rowOff>72999</xdr:rowOff>
    </xdr:from>
    <xdr:to>
      <xdr:col>10</xdr:col>
      <xdr:colOff>114300</xdr:colOff>
      <xdr:row>34</xdr:row>
      <xdr:rowOff>99847</xdr:rowOff>
    </xdr:to>
    <xdr:cxnSp macro="">
      <xdr:nvCxnSpPr>
        <xdr:cNvPr id="70" name="直線コネクタ 69">
          <a:extLst>
            <a:ext uri="{FF2B5EF4-FFF2-40B4-BE49-F238E27FC236}">
              <a16:creationId xmlns:a16="http://schemas.microsoft.com/office/drawing/2014/main" id="{00000000-0008-0000-0600-000046000000}"/>
            </a:ext>
          </a:extLst>
        </xdr:cNvPr>
        <xdr:cNvCxnSpPr/>
      </xdr:nvCxnSpPr>
      <xdr:spPr>
        <a:xfrm flipV="1">
          <a:off x="1130300" y="5902299"/>
          <a:ext cx="889000" cy="268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108471</xdr:rowOff>
    </xdr:from>
    <xdr:to>
      <xdr:col>10</xdr:col>
      <xdr:colOff>165100</xdr:colOff>
      <xdr:row>37</xdr:row>
      <xdr:rowOff>38621</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1968500" y="6280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29748</xdr:rowOff>
    </xdr:from>
    <xdr:ext cx="534377"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1752111" y="63733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123914</xdr:rowOff>
    </xdr:from>
    <xdr:to>
      <xdr:col>6</xdr:col>
      <xdr:colOff>38100</xdr:colOff>
      <xdr:row>37</xdr:row>
      <xdr:rowOff>54064</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079500" y="6296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45191</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863111" y="63888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31</xdr:row>
      <xdr:rowOff>142837</xdr:rowOff>
    </xdr:from>
    <xdr:to>
      <xdr:col>24</xdr:col>
      <xdr:colOff>114300</xdr:colOff>
      <xdr:row>32</xdr:row>
      <xdr:rowOff>72987</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4584700" y="5457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30</xdr:row>
      <xdr:rowOff>165714</xdr:rowOff>
    </xdr:from>
    <xdr:ext cx="599010" cy="259045"/>
    <xdr:sp macro="" textlink="">
      <xdr:nvSpPr>
        <xdr:cNvPr id="81" name="人件費該当値テキスト">
          <a:extLst>
            <a:ext uri="{FF2B5EF4-FFF2-40B4-BE49-F238E27FC236}">
              <a16:creationId xmlns:a16="http://schemas.microsoft.com/office/drawing/2014/main" id="{00000000-0008-0000-0600-000051000000}"/>
            </a:ext>
          </a:extLst>
        </xdr:cNvPr>
        <xdr:cNvSpPr txBox="1"/>
      </xdr:nvSpPr>
      <xdr:spPr>
        <a:xfrm>
          <a:off x="4686300" y="53092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156,253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32</xdr:row>
      <xdr:rowOff>76797</xdr:rowOff>
    </xdr:from>
    <xdr:to>
      <xdr:col>20</xdr:col>
      <xdr:colOff>38100</xdr:colOff>
      <xdr:row>33</xdr:row>
      <xdr:rowOff>6947</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3746500" y="55631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31</xdr:row>
      <xdr:rowOff>23474</xdr:rowOff>
    </xdr:from>
    <xdr:ext cx="599010"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3497795" y="53384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147,953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33</xdr:row>
      <xdr:rowOff>46203</xdr:rowOff>
    </xdr:from>
    <xdr:to>
      <xdr:col>15</xdr:col>
      <xdr:colOff>101600</xdr:colOff>
      <xdr:row>33</xdr:row>
      <xdr:rowOff>147803</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2857500" y="57040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31</xdr:row>
      <xdr:rowOff>164330</xdr:rowOff>
    </xdr:from>
    <xdr:ext cx="599010"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2608795" y="54792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22199</xdr:rowOff>
    </xdr:from>
    <xdr:to>
      <xdr:col>10</xdr:col>
      <xdr:colOff>165100</xdr:colOff>
      <xdr:row>34</xdr:row>
      <xdr:rowOff>123799</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1968500" y="58514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32</xdr:row>
      <xdr:rowOff>140326</xdr:rowOff>
    </xdr:from>
    <xdr:ext cx="599010"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1719795" y="56267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49047</xdr:rowOff>
    </xdr:from>
    <xdr:to>
      <xdr:col>6</xdr:col>
      <xdr:colOff>38100</xdr:colOff>
      <xdr:row>34</xdr:row>
      <xdr:rowOff>150647</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079500" y="58783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32</xdr:row>
      <xdr:rowOff>167174</xdr:rowOff>
    </xdr:from>
    <xdr:ext cx="599010"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830795" y="56535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72,843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0" name="直線コネクタ 99">
          <a:extLst>
            <a:ext uri="{FF2B5EF4-FFF2-40B4-BE49-F238E27FC236}">
              <a16:creationId xmlns:a16="http://schemas.microsoft.com/office/drawing/2014/main" id="{00000000-0008-0000-0600-000064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1" name="テキスト ボックス 100">
          <a:extLst>
            <a:ext uri="{FF2B5EF4-FFF2-40B4-BE49-F238E27FC236}">
              <a16:creationId xmlns:a16="http://schemas.microsoft.com/office/drawing/2014/main" id="{00000000-0008-0000-0600-000065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2" name="直線コネクタ 101">
          <a:extLst>
            <a:ext uri="{FF2B5EF4-FFF2-40B4-BE49-F238E27FC236}">
              <a16:creationId xmlns:a16="http://schemas.microsoft.com/office/drawing/2014/main" id="{00000000-0008-0000-0600-000066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3" name="テキスト ボックス 102">
          <a:extLst>
            <a:ext uri="{FF2B5EF4-FFF2-40B4-BE49-F238E27FC236}">
              <a16:creationId xmlns:a16="http://schemas.microsoft.com/office/drawing/2014/main" id="{00000000-0008-0000-0600-000067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4" name="直線コネクタ 103">
          <a:extLst>
            <a:ext uri="{FF2B5EF4-FFF2-40B4-BE49-F238E27FC236}">
              <a16:creationId xmlns:a16="http://schemas.microsoft.com/office/drawing/2014/main" id="{00000000-0008-0000-0600-000068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5" name="テキスト ボックス 104">
          <a:extLst>
            <a:ext uri="{FF2B5EF4-FFF2-40B4-BE49-F238E27FC236}">
              <a16:creationId xmlns:a16="http://schemas.microsoft.com/office/drawing/2014/main" id="{00000000-0008-0000-0600-000069000000}"/>
            </a:ext>
          </a:extLst>
        </xdr:cNvPr>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6" name="直線コネクタ 105">
          <a:extLst>
            <a:ext uri="{FF2B5EF4-FFF2-40B4-BE49-F238E27FC236}">
              <a16:creationId xmlns:a16="http://schemas.microsoft.com/office/drawing/2014/main" id="{00000000-0008-0000-0600-00006A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7" name="テキスト ボックス 106">
          <a:extLst>
            <a:ext uri="{FF2B5EF4-FFF2-40B4-BE49-F238E27FC236}">
              <a16:creationId xmlns:a16="http://schemas.microsoft.com/office/drawing/2014/main" id="{00000000-0008-0000-0600-00006B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8" name="直線コネクタ 107">
          <a:extLst>
            <a:ext uri="{FF2B5EF4-FFF2-40B4-BE49-F238E27FC236}">
              <a16:creationId xmlns:a16="http://schemas.microsoft.com/office/drawing/2014/main" id="{00000000-0008-0000-0600-00006C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9" name="テキスト ボックス 108">
          <a:extLst>
            <a:ext uri="{FF2B5EF4-FFF2-40B4-BE49-F238E27FC236}">
              <a16:creationId xmlns:a16="http://schemas.microsoft.com/office/drawing/2014/main" id="{00000000-0008-0000-0600-00006D000000}"/>
            </a:ext>
          </a:extLst>
        </xdr:cNvPr>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0" name="直線コネクタ 109">
          <a:extLst>
            <a:ext uri="{FF2B5EF4-FFF2-40B4-BE49-F238E27FC236}">
              <a16:creationId xmlns:a16="http://schemas.microsoft.com/office/drawing/2014/main" id="{00000000-0008-0000-0600-00006E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1" name="テキスト ボックス 110">
          <a:extLst>
            <a:ext uri="{FF2B5EF4-FFF2-40B4-BE49-F238E27FC236}">
              <a16:creationId xmlns:a16="http://schemas.microsoft.com/office/drawing/2014/main" id="{00000000-0008-0000-0600-00006F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2" name="物件費グラフ枠">
          <a:extLst>
            <a:ext uri="{FF2B5EF4-FFF2-40B4-BE49-F238E27FC236}">
              <a16:creationId xmlns:a16="http://schemas.microsoft.com/office/drawing/2014/main" id="{00000000-0008-0000-0600-000070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53</xdr:row>
      <xdr:rowOff>66872</xdr:rowOff>
    </xdr:from>
    <xdr:to>
      <xdr:col>24</xdr:col>
      <xdr:colOff>62865</xdr:colOff>
      <xdr:row>57</xdr:row>
      <xdr:rowOff>113876</xdr:rowOff>
    </xdr:to>
    <xdr:cxnSp macro="">
      <xdr:nvCxnSpPr>
        <xdr:cNvPr id="113" name="直線コネクタ 112">
          <a:extLst>
            <a:ext uri="{FF2B5EF4-FFF2-40B4-BE49-F238E27FC236}">
              <a16:creationId xmlns:a16="http://schemas.microsoft.com/office/drawing/2014/main" id="{00000000-0008-0000-0600-000071000000}"/>
            </a:ext>
          </a:extLst>
        </xdr:cNvPr>
        <xdr:cNvCxnSpPr/>
      </xdr:nvCxnSpPr>
      <xdr:spPr>
        <a:xfrm flipV="1">
          <a:off x="4633595" y="9153722"/>
          <a:ext cx="1270" cy="7328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117703</xdr:rowOff>
    </xdr:from>
    <xdr:ext cx="534377" cy="259045"/>
    <xdr:sp macro="" textlink="">
      <xdr:nvSpPr>
        <xdr:cNvPr id="114" name="物件費最小値テキスト">
          <a:extLst>
            <a:ext uri="{FF2B5EF4-FFF2-40B4-BE49-F238E27FC236}">
              <a16:creationId xmlns:a16="http://schemas.microsoft.com/office/drawing/2014/main" id="{00000000-0008-0000-0600-000072000000}"/>
            </a:ext>
          </a:extLst>
        </xdr:cNvPr>
        <xdr:cNvSpPr txBox="1"/>
      </xdr:nvSpPr>
      <xdr:spPr>
        <a:xfrm>
          <a:off x="4686300" y="98903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71,778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113876</xdr:rowOff>
    </xdr:from>
    <xdr:to>
      <xdr:col>24</xdr:col>
      <xdr:colOff>152400</xdr:colOff>
      <xdr:row>57</xdr:row>
      <xdr:rowOff>113876</xdr:rowOff>
    </xdr:to>
    <xdr:cxnSp macro="">
      <xdr:nvCxnSpPr>
        <xdr:cNvPr id="115" name="直線コネクタ 114">
          <a:extLst>
            <a:ext uri="{FF2B5EF4-FFF2-40B4-BE49-F238E27FC236}">
              <a16:creationId xmlns:a16="http://schemas.microsoft.com/office/drawing/2014/main" id="{00000000-0008-0000-0600-000073000000}"/>
            </a:ext>
          </a:extLst>
        </xdr:cNvPr>
        <xdr:cNvCxnSpPr/>
      </xdr:nvCxnSpPr>
      <xdr:spPr>
        <a:xfrm>
          <a:off x="4546600" y="98865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13549</xdr:rowOff>
    </xdr:from>
    <xdr:ext cx="599010" cy="259045"/>
    <xdr:sp macro="" textlink="">
      <xdr:nvSpPr>
        <xdr:cNvPr id="116" name="物件費最大値テキスト">
          <a:extLst>
            <a:ext uri="{FF2B5EF4-FFF2-40B4-BE49-F238E27FC236}">
              <a16:creationId xmlns:a16="http://schemas.microsoft.com/office/drawing/2014/main" id="{00000000-0008-0000-0600-000074000000}"/>
            </a:ext>
          </a:extLst>
        </xdr:cNvPr>
        <xdr:cNvSpPr txBox="1"/>
      </xdr:nvSpPr>
      <xdr:spPr>
        <a:xfrm>
          <a:off x="4686300" y="89289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264,115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53</xdr:row>
      <xdr:rowOff>66872</xdr:rowOff>
    </xdr:from>
    <xdr:to>
      <xdr:col>24</xdr:col>
      <xdr:colOff>152400</xdr:colOff>
      <xdr:row>53</xdr:row>
      <xdr:rowOff>66872</xdr:rowOff>
    </xdr:to>
    <xdr:cxnSp macro="">
      <xdr:nvCxnSpPr>
        <xdr:cNvPr id="117" name="直線コネクタ 116">
          <a:extLst>
            <a:ext uri="{FF2B5EF4-FFF2-40B4-BE49-F238E27FC236}">
              <a16:creationId xmlns:a16="http://schemas.microsoft.com/office/drawing/2014/main" id="{00000000-0008-0000-0600-000075000000}"/>
            </a:ext>
          </a:extLst>
        </xdr:cNvPr>
        <xdr:cNvCxnSpPr/>
      </xdr:nvCxnSpPr>
      <xdr:spPr>
        <a:xfrm>
          <a:off x="4546600" y="91537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54</xdr:row>
      <xdr:rowOff>51639</xdr:rowOff>
    </xdr:from>
    <xdr:to>
      <xdr:col>24</xdr:col>
      <xdr:colOff>63500</xdr:colOff>
      <xdr:row>55</xdr:row>
      <xdr:rowOff>58014</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flipV="1">
          <a:off x="3797300" y="9309939"/>
          <a:ext cx="838200" cy="1778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157749</xdr:rowOff>
    </xdr:from>
    <xdr:ext cx="599010" cy="259045"/>
    <xdr:sp macro="" textlink="">
      <xdr:nvSpPr>
        <xdr:cNvPr id="119" name="物件費平均値テキスト">
          <a:extLst>
            <a:ext uri="{FF2B5EF4-FFF2-40B4-BE49-F238E27FC236}">
              <a16:creationId xmlns:a16="http://schemas.microsoft.com/office/drawing/2014/main" id="{00000000-0008-0000-0600-000077000000}"/>
            </a:ext>
          </a:extLst>
        </xdr:cNvPr>
        <xdr:cNvSpPr txBox="1"/>
      </xdr:nvSpPr>
      <xdr:spPr>
        <a:xfrm>
          <a:off x="4686300" y="958749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131,267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7872</xdr:rowOff>
    </xdr:from>
    <xdr:to>
      <xdr:col>24</xdr:col>
      <xdr:colOff>114300</xdr:colOff>
      <xdr:row>56</xdr:row>
      <xdr:rowOff>109472</xdr:rowOff>
    </xdr:to>
    <xdr:sp macro="" textlink="">
      <xdr:nvSpPr>
        <xdr:cNvPr id="120" name="フローチャート: 判断 119">
          <a:extLst>
            <a:ext uri="{FF2B5EF4-FFF2-40B4-BE49-F238E27FC236}">
              <a16:creationId xmlns:a16="http://schemas.microsoft.com/office/drawing/2014/main" id="{00000000-0008-0000-0600-000078000000}"/>
            </a:ext>
          </a:extLst>
        </xdr:cNvPr>
        <xdr:cNvSpPr/>
      </xdr:nvSpPr>
      <xdr:spPr>
        <a:xfrm>
          <a:off x="4584700" y="9609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55</xdr:row>
      <xdr:rowOff>52992</xdr:rowOff>
    </xdr:from>
    <xdr:to>
      <xdr:col>19</xdr:col>
      <xdr:colOff>177800</xdr:colOff>
      <xdr:row>55</xdr:row>
      <xdr:rowOff>58014</xdr:rowOff>
    </xdr:to>
    <xdr:cxnSp macro="">
      <xdr:nvCxnSpPr>
        <xdr:cNvPr id="121" name="直線コネクタ 120">
          <a:extLst>
            <a:ext uri="{FF2B5EF4-FFF2-40B4-BE49-F238E27FC236}">
              <a16:creationId xmlns:a16="http://schemas.microsoft.com/office/drawing/2014/main" id="{00000000-0008-0000-0600-000079000000}"/>
            </a:ext>
          </a:extLst>
        </xdr:cNvPr>
        <xdr:cNvCxnSpPr/>
      </xdr:nvCxnSpPr>
      <xdr:spPr>
        <a:xfrm>
          <a:off x="2908300" y="9482742"/>
          <a:ext cx="889000" cy="50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63297</xdr:rowOff>
    </xdr:from>
    <xdr:to>
      <xdr:col>20</xdr:col>
      <xdr:colOff>38100</xdr:colOff>
      <xdr:row>56</xdr:row>
      <xdr:rowOff>164897</xdr:rowOff>
    </xdr:to>
    <xdr:sp macro="" textlink="">
      <xdr:nvSpPr>
        <xdr:cNvPr id="122" name="フローチャート: 判断 121">
          <a:extLst>
            <a:ext uri="{FF2B5EF4-FFF2-40B4-BE49-F238E27FC236}">
              <a16:creationId xmlns:a16="http://schemas.microsoft.com/office/drawing/2014/main" id="{00000000-0008-0000-0600-00007A000000}"/>
            </a:ext>
          </a:extLst>
        </xdr:cNvPr>
        <xdr:cNvSpPr/>
      </xdr:nvSpPr>
      <xdr:spPr>
        <a:xfrm>
          <a:off x="3746500" y="96644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156024</xdr:rowOff>
    </xdr:from>
    <xdr:ext cx="599010" cy="259045"/>
    <xdr:sp macro="" textlink="">
      <xdr:nvSpPr>
        <xdr:cNvPr id="123" name="テキスト ボックス 122">
          <a:extLst>
            <a:ext uri="{FF2B5EF4-FFF2-40B4-BE49-F238E27FC236}">
              <a16:creationId xmlns:a16="http://schemas.microsoft.com/office/drawing/2014/main" id="{00000000-0008-0000-0600-00007B000000}"/>
            </a:ext>
          </a:extLst>
        </xdr:cNvPr>
        <xdr:cNvSpPr txBox="1"/>
      </xdr:nvSpPr>
      <xdr:spPr>
        <a:xfrm>
          <a:off x="3497795" y="97572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116,720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50</xdr:row>
      <xdr:rowOff>30349</xdr:rowOff>
    </xdr:from>
    <xdr:to>
      <xdr:col>15</xdr:col>
      <xdr:colOff>50800</xdr:colOff>
      <xdr:row>55</xdr:row>
      <xdr:rowOff>52992</xdr:rowOff>
    </xdr:to>
    <xdr:cxnSp macro="">
      <xdr:nvCxnSpPr>
        <xdr:cNvPr id="124" name="直線コネクタ 123">
          <a:extLst>
            <a:ext uri="{FF2B5EF4-FFF2-40B4-BE49-F238E27FC236}">
              <a16:creationId xmlns:a16="http://schemas.microsoft.com/office/drawing/2014/main" id="{00000000-0008-0000-0600-00007C000000}"/>
            </a:ext>
          </a:extLst>
        </xdr:cNvPr>
        <xdr:cNvCxnSpPr/>
      </xdr:nvCxnSpPr>
      <xdr:spPr>
        <a:xfrm>
          <a:off x="2019300" y="8602849"/>
          <a:ext cx="889000" cy="8798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111855</xdr:rowOff>
    </xdr:from>
    <xdr:to>
      <xdr:col>15</xdr:col>
      <xdr:colOff>101600</xdr:colOff>
      <xdr:row>57</xdr:row>
      <xdr:rowOff>42005</xdr:rowOff>
    </xdr:to>
    <xdr:sp macro="" textlink="">
      <xdr:nvSpPr>
        <xdr:cNvPr id="125" name="フローチャート: 判断 124">
          <a:extLst>
            <a:ext uri="{FF2B5EF4-FFF2-40B4-BE49-F238E27FC236}">
              <a16:creationId xmlns:a16="http://schemas.microsoft.com/office/drawing/2014/main" id="{00000000-0008-0000-0600-00007D000000}"/>
            </a:ext>
          </a:extLst>
        </xdr:cNvPr>
        <xdr:cNvSpPr/>
      </xdr:nvSpPr>
      <xdr:spPr>
        <a:xfrm>
          <a:off x="2857500" y="97130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57</xdr:row>
      <xdr:rowOff>33132</xdr:rowOff>
    </xdr:from>
    <xdr:ext cx="599010" cy="259045"/>
    <xdr:sp macro="" textlink="">
      <xdr:nvSpPr>
        <xdr:cNvPr id="126" name="テキスト ボックス 125">
          <a:extLst>
            <a:ext uri="{FF2B5EF4-FFF2-40B4-BE49-F238E27FC236}">
              <a16:creationId xmlns:a16="http://schemas.microsoft.com/office/drawing/2014/main" id="{00000000-0008-0000-0600-00007E000000}"/>
            </a:ext>
          </a:extLst>
        </xdr:cNvPr>
        <xdr:cNvSpPr txBox="1"/>
      </xdr:nvSpPr>
      <xdr:spPr>
        <a:xfrm>
          <a:off x="2608795" y="98057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103,975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50</xdr:row>
      <xdr:rowOff>30349</xdr:rowOff>
    </xdr:from>
    <xdr:to>
      <xdr:col>10</xdr:col>
      <xdr:colOff>114300</xdr:colOff>
      <xdr:row>53</xdr:row>
      <xdr:rowOff>163581</xdr:rowOff>
    </xdr:to>
    <xdr:cxnSp macro="">
      <xdr:nvCxnSpPr>
        <xdr:cNvPr id="127" name="直線コネクタ 126">
          <a:extLst>
            <a:ext uri="{FF2B5EF4-FFF2-40B4-BE49-F238E27FC236}">
              <a16:creationId xmlns:a16="http://schemas.microsoft.com/office/drawing/2014/main" id="{00000000-0008-0000-0600-00007F000000}"/>
            </a:ext>
          </a:extLst>
        </xdr:cNvPr>
        <xdr:cNvCxnSpPr/>
      </xdr:nvCxnSpPr>
      <xdr:spPr>
        <a:xfrm flipV="1">
          <a:off x="1130300" y="8602849"/>
          <a:ext cx="889000" cy="6475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99099</xdr:rowOff>
    </xdr:from>
    <xdr:to>
      <xdr:col>10</xdr:col>
      <xdr:colOff>165100</xdr:colOff>
      <xdr:row>57</xdr:row>
      <xdr:rowOff>29249</xdr:rowOff>
    </xdr:to>
    <xdr:sp macro="" textlink="">
      <xdr:nvSpPr>
        <xdr:cNvPr id="128" name="フローチャート: 判断 127">
          <a:extLst>
            <a:ext uri="{FF2B5EF4-FFF2-40B4-BE49-F238E27FC236}">
              <a16:creationId xmlns:a16="http://schemas.microsoft.com/office/drawing/2014/main" id="{00000000-0008-0000-0600-000080000000}"/>
            </a:ext>
          </a:extLst>
        </xdr:cNvPr>
        <xdr:cNvSpPr/>
      </xdr:nvSpPr>
      <xdr:spPr>
        <a:xfrm>
          <a:off x="1968500" y="9700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57</xdr:row>
      <xdr:rowOff>20376</xdr:rowOff>
    </xdr:from>
    <xdr:ext cx="599010" cy="259045"/>
    <xdr:sp macro="" textlink="">
      <xdr:nvSpPr>
        <xdr:cNvPr id="129" name="テキスト ボックス 128">
          <a:extLst>
            <a:ext uri="{FF2B5EF4-FFF2-40B4-BE49-F238E27FC236}">
              <a16:creationId xmlns:a16="http://schemas.microsoft.com/office/drawing/2014/main" id="{00000000-0008-0000-0600-000081000000}"/>
            </a:ext>
          </a:extLst>
        </xdr:cNvPr>
        <xdr:cNvSpPr txBox="1"/>
      </xdr:nvSpPr>
      <xdr:spPr>
        <a:xfrm>
          <a:off x="1719795" y="97930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107,323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140202</xdr:rowOff>
    </xdr:from>
    <xdr:to>
      <xdr:col>6</xdr:col>
      <xdr:colOff>38100</xdr:colOff>
      <xdr:row>57</xdr:row>
      <xdr:rowOff>70352</xdr:rowOff>
    </xdr:to>
    <xdr:sp macro="" textlink="">
      <xdr:nvSpPr>
        <xdr:cNvPr id="130" name="フローチャート: 判断 129">
          <a:extLst>
            <a:ext uri="{FF2B5EF4-FFF2-40B4-BE49-F238E27FC236}">
              <a16:creationId xmlns:a16="http://schemas.microsoft.com/office/drawing/2014/main" id="{00000000-0008-0000-0600-000082000000}"/>
            </a:ext>
          </a:extLst>
        </xdr:cNvPr>
        <xdr:cNvSpPr/>
      </xdr:nvSpPr>
      <xdr:spPr>
        <a:xfrm>
          <a:off x="1079500" y="9741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61479</xdr:rowOff>
    </xdr:from>
    <xdr:ext cx="534377"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863111" y="9834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54</xdr:row>
      <xdr:rowOff>839</xdr:rowOff>
    </xdr:from>
    <xdr:to>
      <xdr:col>24</xdr:col>
      <xdr:colOff>114300</xdr:colOff>
      <xdr:row>54</xdr:row>
      <xdr:rowOff>102439</xdr:rowOff>
    </xdr:to>
    <xdr:sp macro="" textlink="">
      <xdr:nvSpPr>
        <xdr:cNvPr id="137" name="楕円 136">
          <a:extLst>
            <a:ext uri="{FF2B5EF4-FFF2-40B4-BE49-F238E27FC236}">
              <a16:creationId xmlns:a16="http://schemas.microsoft.com/office/drawing/2014/main" id="{00000000-0008-0000-0600-000089000000}"/>
            </a:ext>
          </a:extLst>
        </xdr:cNvPr>
        <xdr:cNvSpPr/>
      </xdr:nvSpPr>
      <xdr:spPr>
        <a:xfrm>
          <a:off x="4584700" y="9259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53</xdr:row>
      <xdr:rowOff>23716</xdr:rowOff>
    </xdr:from>
    <xdr:ext cx="599010" cy="259045"/>
    <xdr:sp macro="" textlink="">
      <xdr:nvSpPr>
        <xdr:cNvPr id="138" name="物件費該当値テキスト">
          <a:extLst>
            <a:ext uri="{FF2B5EF4-FFF2-40B4-BE49-F238E27FC236}">
              <a16:creationId xmlns:a16="http://schemas.microsoft.com/office/drawing/2014/main" id="{00000000-0008-0000-0600-00008A000000}"/>
            </a:ext>
          </a:extLst>
        </xdr:cNvPr>
        <xdr:cNvSpPr txBox="1"/>
      </xdr:nvSpPr>
      <xdr:spPr>
        <a:xfrm>
          <a:off x="4686300" y="91105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223,113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55</xdr:row>
      <xdr:rowOff>7214</xdr:rowOff>
    </xdr:from>
    <xdr:to>
      <xdr:col>20</xdr:col>
      <xdr:colOff>38100</xdr:colOff>
      <xdr:row>55</xdr:row>
      <xdr:rowOff>108814</xdr:rowOff>
    </xdr:to>
    <xdr:sp macro="" textlink="">
      <xdr:nvSpPr>
        <xdr:cNvPr id="139" name="楕円 138">
          <a:extLst>
            <a:ext uri="{FF2B5EF4-FFF2-40B4-BE49-F238E27FC236}">
              <a16:creationId xmlns:a16="http://schemas.microsoft.com/office/drawing/2014/main" id="{00000000-0008-0000-0600-00008B000000}"/>
            </a:ext>
          </a:extLst>
        </xdr:cNvPr>
        <xdr:cNvSpPr/>
      </xdr:nvSpPr>
      <xdr:spPr>
        <a:xfrm>
          <a:off x="3746500" y="9436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53</xdr:row>
      <xdr:rowOff>125341</xdr:rowOff>
    </xdr:from>
    <xdr:ext cx="599010" cy="259045"/>
    <xdr:sp macro="" textlink="">
      <xdr:nvSpPr>
        <xdr:cNvPr id="140" name="テキスト ボックス 139">
          <a:extLst>
            <a:ext uri="{FF2B5EF4-FFF2-40B4-BE49-F238E27FC236}">
              <a16:creationId xmlns:a16="http://schemas.microsoft.com/office/drawing/2014/main" id="{00000000-0008-0000-0600-00008C000000}"/>
            </a:ext>
          </a:extLst>
        </xdr:cNvPr>
        <xdr:cNvSpPr txBox="1"/>
      </xdr:nvSpPr>
      <xdr:spPr>
        <a:xfrm>
          <a:off x="3497795" y="92121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176,440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55</xdr:row>
      <xdr:rowOff>2192</xdr:rowOff>
    </xdr:from>
    <xdr:to>
      <xdr:col>15</xdr:col>
      <xdr:colOff>101600</xdr:colOff>
      <xdr:row>55</xdr:row>
      <xdr:rowOff>103792</xdr:rowOff>
    </xdr:to>
    <xdr:sp macro="" textlink="">
      <xdr:nvSpPr>
        <xdr:cNvPr id="141" name="楕円 140">
          <a:extLst>
            <a:ext uri="{FF2B5EF4-FFF2-40B4-BE49-F238E27FC236}">
              <a16:creationId xmlns:a16="http://schemas.microsoft.com/office/drawing/2014/main" id="{00000000-0008-0000-0600-00008D000000}"/>
            </a:ext>
          </a:extLst>
        </xdr:cNvPr>
        <xdr:cNvSpPr/>
      </xdr:nvSpPr>
      <xdr:spPr>
        <a:xfrm>
          <a:off x="2857500" y="9431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53</xdr:row>
      <xdr:rowOff>120319</xdr:rowOff>
    </xdr:from>
    <xdr:ext cx="599010" cy="259045"/>
    <xdr:sp macro="" textlink="">
      <xdr:nvSpPr>
        <xdr:cNvPr id="142" name="テキスト ボックス 141">
          <a:extLst>
            <a:ext uri="{FF2B5EF4-FFF2-40B4-BE49-F238E27FC236}">
              <a16:creationId xmlns:a16="http://schemas.microsoft.com/office/drawing/2014/main" id="{00000000-0008-0000-0600-00008E000000}"/>
            </a:ext>
          </a:extLst>
        </xdr:cNvPr>
        <xdr:cNvSpPr txBox="1"/>
      </xdr:nvSpPr>
      <xdr:spPr>
        <a:xfrm>
          <a:off x="2608795" y="92071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177,758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49</xdr:row>
      <xdr:rowOff>150999</xdr:rowOff>
    </xdr:from>
    <xdr:to>
      <xdr:col>10</xdr:col>
      <xdr:colOff>165100</xdr:colOff>
      <xdr:row>50</xdr:row>
      <xdr:rowOff>81149</xdr:rowOff>
    </xdr:to>
    <xdr:sp macro="" textlink="">
      <xdr:nvSpPr>
        <xdr:cNvPr id="143" name="楕円 142">
          <a:extLst>
            <a:ext uri="{FF2B5EF4-FFF2-40B4-BE49-F238E27FC236}">
              <a16:creationId xmlns:a16="http://schemas.microsoft.com/office/drawing/2014/main" id="{00000000-0008-0000-0600-00008F000000}"/>
            </a:ext>
          </a:extLst>
        </xdr:cNvPr>
        <xdr:cNvSpPr/>
      </xdr:nvSpPr>
      <xdr:spPr>
        <a:xfrm>
          <a:off x="1968500" y="85520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48</xdr:row>
      <xdr:rowOff>97676</xdr:rowOff>
    </xdr:from>
    <xdr:ext cx="599010" cy="259045"/>
    <xdr:sp macro="" textlink="">
      <xdr:nvSpPr>
        <xdr:cNvPr id="144" name="テキスト ボックス 143">
          <a:extLst>
            <a:ext uri="{FF2B5EF4-FFF2-40B4-BE49-F238E27FC236}">
              <a16:creationId xmlns:a16="http://schemas.microsoft.com/office/drawing/2014/main" id="{00000000-0008-0000-0600-000090000000}"/>
            </a:ext>
          </a:extLst>
        </xdr:cNvPr>
        <xdr:cNvSpPr txBox="1"/>
      </xdr:nvSpPr>
      <xdr:spPr>
        <a:xfrm>
          <a:off x="1719795" y="83272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408,701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53</xdr:row>
      <xdr:rowOff>112781</xdr:rowOff>
    </xdr:from>
    <xdr:to>
      <xdr:col>6</xdr:col>
      <xdr:colOff>38100</xdr:colOff>
      <xdr:row>54</xdr:row>
      <xdr:rowOff>42931</xdr:rowOff>
    </xdr:to>
    <xdr:sp macro="" textlink="">
      <xdr:nvSpPr>
        <xdr:cNvPr id="145" name="楕円 144">
          <a:extLst>
            <a:ext uri="{FF2B5EF4-FFF2-40B4-BE49-F238E27FC236}">
              <a16:creationId xmlns:a16="http://schemas.microsoft.com/office/drawing/2014/main" id="{00000000-0008-0000-0600-000091000000}"/>
            </a:ext>
          </a:extLst>
        </xdr:cNvPr>
        <xdr:cNvSpPr/>
      </xdr:nvSpPr>
      <xdr:spPr>
        <a:xfrm>
          <a:off x="1079500" y="9199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52</xdr:row>
      <xdr:rowOff>59458</xdr:rowOff>
    </xdr:from>
    <xdr:ext cx="599010" cy="259045"/>
    <xdr:sp macro="" textlink="">
      <xdr:nvSpPr>
        <xdr:cNvPr id="146" name="テキスト ボックス 145">
          <a:extLst>
            <a:ext uri="{FF2B5EF4-FFF2-40B4-BE49-F238E27FC236}">
              <a16:creationId xmlns:a16="http://schemas.microsoft.com/office/drawing/2014/main" id="{00000000-0008-0000-0600-000092000000}"/>
            </a:ext>
          </a:extLst>
        </xdr:cNvPr>
        <xdr:cNvSpPr txBox="1"/>
      </xdr:nvSpPr>
      <xdr:spPr>
        <a:xfrm>
          <a:off x="830795" y="89748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238,732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7" name="正方形/長方形 146">
          <a:extLst>
            <a:ext uri="{FF2B5EF4-FFF2-40B4-BE49-F238E27FC236}">
              <a16:creationId xmlns:a16="http://schemas.microsoft.com/office/drawing/2014/main" id="{00000000-0008-0000-0600-000093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5" name="テキスト ボックス 154">
          <a:extLst>
            <a:ext uri="{FF2B5EF4-FFF2-40B4-BE49-F238E27FC236}">
              <a16:creationId xmlns:a16="http://schemas.microsoft.com/office/drawing/2014/main" id="{00000000-0008-0000-0600-00009B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6" name="直線コネクタ 155">
          <a:extLst>
            <a:ext uri="{FF2B5EF4-FFF2-40B4-BE49-F238E27FC236}">
              <a16:creationId xmlns:a16="http://schemas.microsoft.com/office/drawing/2014/main" id="{00000000-0008-0000-0600-00009C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7" name="直線コネクタ 156">
          <a:extLst>
            <a:ext uri="{FF2B5EF4-FFF2-40B4-BE49-F238E27FC236}">
              <a16:creationId xmlns:a16="http://schemas.microsoft.com/office/drawing/2014/main" id="{00000000-0008-0000-0600-00009D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8" name="テキスト ボックス 157">
          <a:extLst>
            <a:ext uri="{FF2B5EF4-FFF2-40B4-BE49-F238E27FC236}">
              <a16:creationId xmlns:a16="http://schemas.microsoft.com/office/drawing/2014/main" id="{00000000-0008-0000-0600-00009E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9" name="直線コネクタ 158">
          <a:extLst>
            <a:ext uri="{FF2B5EF4-FFF2-40B4-BE49-F238E27FC236}">
              <a16:creationId xmlns:a16="http://schemas.microsoft.com/office/drawing/2014/main" id="{00000000-0008-0000-0600-00009F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60" name="テキスト ボックス 159">
          <a:extLst>
            <a:ext uri="{FF2B5EF4-FFF2-40B4-BE49-F238E27FC236}">
              <a16:creationId xmlns:a16="http://schemas.microsoft.com/office/drawing/2014/main" id="{00000000-0008-0000-0600-0000A0000000}"/>
            </a:ext>
          </a:extLst>
        </xdr:cNvPr>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1" name="直線コネクタ 160">
          <a:extLst>
            <a:ext uri="{FF2B5EF4-FFF2-40B4-BE49-F238E27FC236}">
              <a16:creationId xmlns:a16="http://schemas.microsoft.com/office/drawing/2014/main" id="{00000000-0008-0000-0600-0000A1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2" name="テキスト ボックス 161">
          <a:extLst>
            <a:ext uri="{FF2B5EF4-FFF2-40B4-BE49-F238E27FC236}">
              <a16:creationId xmlns:a16="http://schemas.microsoft.com/office/drawing/2014/main" id="{00000000-0008-0000-0600-0000A2000000}"/>
            </a:ext>
          </a:extLst>
        </xdr:cNvPr>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3" name="直線コネクタ 162">
          <a:extLst>
            <a:ext uri="{FF2B5EF4-FFF2-40B4-BE49-F238E27FC236}">
              <a16:creationId xmlns:a16="http://schemas.microsoft.com/office/drawing/2014/main" id="{00000000-0008-0000-0600-0000A3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4" name="テキスト ボックス 163">
          <a:extLst>
            <a:ext uri="{FF2B5EF4-FFF2-40B4-BE49-F238E27FC236}">
              <a16:creationId xmlns:a16="http://schemas.microsoft.com/office/drawing/2014/main" id="{00000000-0008-0000-0600-0000A4000000}"/>
            </a:ext>
          </a:extLst>
        </xdr:cNvPr>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5" name="直線コネクタ 164">
          <a:extLst>
            <a:ext uri="{FF2B5EF4-FFF2-40B4-BE49-F238E27FC236}">
              <a16:creationId xmlns:a16="http://schemas.microsoft.com/office/drawing/2014/main" id="{00000000-0008-0000-0600-0000A5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66" name="テキスト ボックス 165">
          <a:extLst>
            <a:ext uri="{FF2B5EF4-FFF2-40B4-BE49-F238E27FC236}">
              <a16:creationId xmlns:a16="http://schemas.microsoft.com/office/drawing/2014/main" id="{00000000-0008-0000-0600-0000A6000000}"/>
            </a:ext>
          </a:extLst>
        </xdr:cNvPr>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8" name="テキスト ボックス 167">
          <a:extLst>
            <a:ext uri="{FF2B5EF4-FFF2-40B4-BE49-F238E27FC236}">
              <a16:creationId xmlns:a16="http://schemas.microsoft.com/office/drawing/2014/main" id="{00000000-0008-0000-0600-0000A8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9" name="維持補修費グラフ枠">
          <a:extLst>
            <a:ext uri="{FF2B5EF4-FFF2-40B4-BE49-F238E27FC236}">
              <a16:creationId xmlns:a16="http://schemas.microsoft.com/office/drawing/2014/main" id="{00000000-0008-0000-0600-0000A9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147854</xdr:rowOff>
    </xdr:from>
    <xdr:to>
      <xdr:col>24</xdr:col>
      <xdr:colOff>62865</xdr:colOff>
      <xdr:row>79</xdr:row>
      <xdr:rowOff>7646</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flipV="1">
          <a:off x="4633595" y="12320804"/>
          <a:ext cx="1270" cy="12313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11473</xdr:rowOff>
    </xdr:from>
    <xdr:ext cx="378565" cy="259045"/>
    <xdr:sp macro="" textlink="">
      <xdr:nvSpPr>
        <xdr:cNvPr id="171" name="維持補修費最小値テキスト">
          <a:extLst>
            <a:ext uri="{FF2B5EF4-FFF2-40B4-BE49-F238E27FC236}">
              <a16:creationId xmlns:a16="http://schemas.microsoft.com/office/drawing/2014/main" id="{00000000-0008-0000-0600-0000AB000000}"/>
            </a:ext>
          </a:extLst>
        </xdr:cNvPr>
        <xdr:cNvSpPr txBox="1"/>
      </xdr:nvSpPr>
      <xdr:spPr>
        <a:xfrm>
          <a:off x="4686300" y="1355602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7646</xdr:rowOff>
    </xdr:from>
    <xdr:to>
      <xdr:col>24</xdr:col>
      <xdr:colOff>152400</xdr:colOff>
      <xdr:row>79</xdr:row>
      <xdr:rowOff>7646</xdr:rowOff>
    </xdr:to>
    <xdr:cxnSp macro="">
      <xdr:nvCxnSpPr>
        <xdr:cNvPr id="172" name="直線コネクタ 171">
          <a:extLst>
            <a:ext uri="{FF2B5EF4-FFF2-40B4-BE49-F238E27FC236}">
              <a16:creationId xmlns:a16="http://schemas.microsoft.com/office/drawing/2014/main" id="{00000000-0008-0000-0600-0000AC000000}"/>
            </a:ext>
          </a:extLst>
        </xdr:cNvPr>
        <xdr:cNvCxnSpPr/>
      </xdr:nvCxnSpPr>
      <xdr:spPr>
        <a:xfrm>
          <a:off x="4546600" y="135521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94531</xdr:rowOff>
    </xdr:from>
    <xdr:ext cx="534377" cy="259045"/>
    <xdr:sp macro="" textlink="">
      <xdr:nvSpPr>
        <xdr:cNvPr id="173" name="維持補修費最大値テキスト">
          <a:extLst>
            <a:ext uri="{FF2B5EF4-FFF2-40B4-BE49-F238E27FC236}">
              <a16:creationId xmlns:a16="http://schemas.microsoft.com/office/drawing/2014/main" id="{00000000-0008-0000-0600-0000AD000000}"/>
            </a:ext>
          </a:extLst>
        </xdr:cNvPr>
        <xdr:cNvSpPr txBox="1"/>
      </xdr:nvSpPr>
      <xdr:spPr>
        <a:xfrm>
          <a:off x="4686300" y="120960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33,286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147854</xdr:rowOff>
    </xdr:from>
    <xdr:to>
      <xdr:col>24</xdr:col>
      <xdr:colOff>152400</xdr:colOff>
      <xdr:row>71</xdr:row>
      <xdr:rowOff>147854</xdr:rowOff>
    </xdr:to>
    <xdr:cxnSp macro="">
      <xdr:nvCxnSpPr>
        <xdr:cNvPr id="174" name="直線コネクタ 173">
          <a:extLst>
            <a:ext uri="{FF2B5EF4-FFF2-40B4-BE49-F238E27FC236}">
              <a16:creationId xmlns:a16="http://schemas.microsoft.com/office/drawing/2014/main" id="{00000000-0008-0000-0600-0000AE000000}"/>
            </a:ext>
          </a:extLst>
        </xdr:cNvPr>
        <xdr:cNvCxnSpPr/>
      </xdr:nvCxnSpPr>
      <xdr:spPr>
        <a:xfrm>
          <a:off x="4546600" y="123208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74</xdr:row>
      <xdr:rowOff>89179</xdr:rowOff>
    </xdr:from>
    <xdr:to>
      <xdr:col>24</xdr:col>
      <xdr:colOff>63500</xdr:colOff>
      <xdr:row>75</xdr:row>
      <xdr:rowOff>5283</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a:off x="3797300" y="12776479"/>
          <a:ext cx="838200" cy="875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123829</xdr:rowOff>
    </xdr:from>
    <xdr:ext cx="534377" cy="259045"/>
    <xdr:sp macro="" textlink="">
      <xdr:nvSpPr>
        <xdr:cNvPr id="176" name="維持補修費平均値テキスト">
          <a:extLst>
            <a:ext uri="{FF2B5EF4-FFF2-40B4-BE49-F238E27FC236}">
              <a16:creationId xmlns:a16="http://schemas.microsoft.com/office/drawing/2014/main" id="{00000000-0008-0000-0600-0000B0000000}"/>
            </a:ext>
          </a:extLst>
        </xdr:cNvPr>
        <xdr:cNvSpPr txBox="1"/>
      </xdr:nvSpPr>
      <xdr:spPr>
        <a:xfrm>
          <a:off x="4686300" y="1298257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145402</xdr:rowOff>
    </xdr:from>
    <xdr:to>
      <xdr:col>24</xdr:col>
      <xdr:colOff>114300</xdr:colOff>
      <xdr:row>76</xdr:row>
      <xdr:rowOff>75552</xdr:rowOff>
    </xdr:to>
    <xdr:sp macro="" textlink="">
      <xdr:nvSpPr>
        <xdr:cNvPr id="177" name="フローチャート: 判断 176">
          <a:extLst>
            <a:ext uri="{FF2B5EF4-FFF2-40B4-BE49-F238E27FC236}">
              <a16:creationId xmlns:a16="http://schemas.microsoft.com/office/drawing/2014/main" id="{00000000-0008-0000-0600-0000B1000000}"/>
            </a:ext>
          </a:extLst>
        </xdr:cNvPr>
        <xdr:cNvSpPr/>
      </xdr:nvSpPr>
      <xdr:spPr>
        <a:xfrm>
          <a:off x="4584700" y="130041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74</xdr:row>
      <xdr:rowOff>89179</xdr:rowOff>
    </xdr:from>
    <xdr:to>
      <xdr:col>19</xdr:col>
      <xdr:colOff>177800</xdr:colOff>
      <xdr:row>76</xdr:row>
      <xdr:rowOff>25743</xdr:rowOff>
    </xdr:to>
    <xdr:cxnSp macro="">
      <xdr:nvCxnSpPr>
        <xdr:cNvPr id="178" name="直線コネクタ 177">
          <a:extLst>
            <a:ext uri="{FF2B5EF4-FFF2-40B4-BE49-F238E27FC236}">
              <a16:creationId xmlns:a16="http://schemas.microsoft.com/office/drawing/2014/main" id="{00000000-0008-0000-0600-0000B2000000}"/>
            </a:ext>
          </a:extLst>
        </xdr:cNvPr>
        <xdr:cNvCxnSpPr/>
      </xdr:nvCxnSpPr>
      <xdr:spPr>
        <a:xfrm flipV="1">
          <a:off x="2908300" y="12776479"/>
          <a:ext cx="889000" cy="2794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72326</xdr:rowOff>
    </xdr:from>
    <xdr:to>
      <xdr:col>20</xdr:col>
      <xdr:colOff>38100</xdr:colOff>
      <xdr:row>77</xdr:row>
      <xdr:rowOff>2476</xdr:rowOff>
    </xdr:to>
    <xdr:sp macro="" textlink="">
      <xdr:nvSpPr>
        <xdr:cNvPr id="179" name="フローチャート: 判断 178">
          <a:extLst>
            <a:ext uri="{FF2B5EF4-FFF2-40B4-BE49-F238E27FC236}">
              <a16:creationId xmlns:a16="http://schemas.microsoft.com/office/drawing/2014/main" id="{00000000-0008-0000-0600-0000B3000000}"/>
            </a:ext>
          </a:extLst>
        </xdr:cNvPr>
        <xdr:cNvSpPr/>
      </xdr:nvSpPr>
      <xdr:spPr>
        <a:xfrm>
          <a:off x="3746500" y="13102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76</xdr:row>
      <xdr:rowOff>165053</xdr:rowOff>
    </xdr:from>
    <xdr:ext cx="534377" cy="259045"/>
    <xdr:sp macro="" textlink="">
      <xdr:nvSpPr>
        <xdr:cNvPr id="180" name="テキスト ボックス 179">
          <a:extLst>
            <a:ext uri="{FF2B5EF4-FFF2-40B4-BE49-F238E27FC236}">
              <a16:creationId xmlns:a16="http://schemas.microsoft.com/office/drawing/2014/main" id="{00000000-0008-0000-0600-0000B4000000}"/>
            </a:ext>
          </a:extLst>
        </xdr:cNvPr>
        <xdr:cNvSpPr txBox="1"/>
      </xdr:nvSpPr>
      <xdr:spPr>
        <a:xfrm>
          <a:off x="3530111" y="13195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75</xdr:row>
      <xdr:rowOff>8674</xdr:rowOff>
    </xdr:from>
    <xdr:to>
      <xdr:col>15</xdr:col>
      <xdr:colOff>50800</xdr:colOff>
      <xdr:row>76</xdr:row>
      <xdr:rowOff>25743</xdr:rowOff>
    </xdr:to>
    <xdr:cxnSp macro="">
      <xdr:nvCxnSpPr>
        <xdr:cNvPr id="181" name="直線コネクタ 180">
          <a:extLst>
            <a:ext uri="{FF2B5EF4-FFF2-40B4-BE49-F238E27FC236}">
              <a16:creationId xmlns:a16="http://schemas.microsoft.com/office/drawing/2014/main" id="{00000000-0008-0000-0600-0000B5000000}"/>
            </a:ext>
          </a:extLst>
        </xdr:cNvPr>
        <xdr:cNvCxnSpPr/>
      </xdr:nvCxnSpPr>
      <xdr:spPr>
        <a:xfrm>
          <a:off x="2019300" y="12867424"/>
          <a:ext cx="889000" cy="188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147841</xdr:rowOff>
    </xdr:from>
    <xdr:to>
      <xdr:col>15</xdr:col>
      <xdr:colOff>101600</xdr:colOff>
      <xdr:row>77</xdr:row>
      <xdr:rowOff>77991</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2857500" y="13178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69118</xdr:rowOff>
    </xdr:from>
    <xdr:ext cx="469744" cy="259045"/>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2673428" y="132707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74</xdr:row>
      <xdr:rowOff>82321</xdr:rowOff>
    </xdr:from>
    <xdr:to>
      <xdr:col>10</xdr:col>
      <xdr:colOff>114300</xdr:colOff>
      <xdr:row>75</xdr:row>
      <xdr:rowOff>8674</xdr:rowOff>
    </xdr:to>
    <xdr:cxnSp macro="">
      <xdr:nvCxnSpPr>
        <xdr:cNvPr id="184" name="直線コネクタ 183">
          <a:extLst>
            <a:ext uri="{FF2B5EF4-FFF2-40B4-BE49-F238E27FC236}">
              <a16:creationId xmlns:a16="http://schemas.microsoft.com/office/drawing/2014/main" id="{00000000-0008-0000-0600-0000B8000000}"/>
            </a:ext>
          </a:extLst>
        </xdr:cNvPr>
        <xdr:cNvCxnSpPr/>
      </xdr:nvCxnSpPr>
      <xdr:spPr>
        <a:xfrm>
          <a:off x="1130300" y="12769621"/>
          <a:ext cx="889000" cy="978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166281</xdr:rowOff>
    </xdr:from>
    <xdr:to>
      <xdr:col>10</xdr:col>
      <xdr:colOff>165100</xdr:colOff>
      <xdr:row>77</xdr:row>
      <xdr:rowOff>96431</xdr:rowOff>
    </xdr:to>
    <xdr:sp macro="" textlink="">
      <xdr:nvSpPr>
        <xdr:cNvPr id="185" name="フローチャート: 判断 184">
          <a:extLst>
            <a:ext uri="{FF2B5EF4-FFF2-40B4-BE49-F238E27FC236}">
              <a16:creationId xmlns:a16="http://schemas.microsoft.com/office/drawing/2014/main" id="{00000000-0008-0000-0600-0000B9000000}"/>
            </a:ext>
          </a:extLst>
        </xdr:cNvPr>
        <xdr:cNvSpPr/>
      </xdr:nvSpPr>
      <xdr:spPr>
        <a:xfrm>
          <a:off x="1968500" y="131964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77</xdr:row>
      <xdr:rowOff>87558</xdr:rowOff>
    </xdr:from>
    <xdr:ext cx="469744"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1784428" y="132892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146926</xdr:rowOff>
    </xdr:from>
    <xdr:to>
      <xdr:col>6</xdr:col>
      <xdr:colOff>38100</xdr:colOff>
      <xdr:row>77</xdr:row>
      <xdr:rowOff>77076</xdr:rowOff>
    </xdr:to>
    <xdr:sp macro="" textlink="">
      <xdr:nvSpPr>
        <xdr:cNvPr id="187" name="フローチャート: 判断 186">
          <a:extLst>
            <a:ext uri="{FF2B5EF4-FFF2-40B4-BE49-F238E27FC236}">
              <a16:creationId xmlns:a16="http://schemas.microsoft.com/office/drawing/2014/main" id="{00000000-0008-0000-0600-0000BB000000}"/>
            </a:ext>
          </a:extLst>
        </xdr:cNvPr>
        <xdr:cNvSpPr/>
      </xdr:nvSpPr>
      <xdr:spPr>
        <a:xfrm>
          <a:off x="1079500" y="13177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77</xdr:row>
      <xdr:rowOff>68203</xdr:rowOff>
    </xdr:from>
    <xdr:ext cx="469744"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895428" y="132698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125933</xdr:rowOff>
    </xdr:from>
    <xdr:to>
      <xdr:col>24</xdr:col>
      <xdr:colOff>114300</xdr:colOff>
      <xdr:row>75</xdr:row>
      <xdr:rowOff>56083</xdr:rowOff>
    </xdr:to>
    <xdr:sp macro="" textlink="">
      <xdr:nvSpPr>
        <xdr:cNvPr id="194" name="楕円 193">
          <a:extLst>
            <a:ext uri="{FF2B5EF4-FFF2-40B4-BE49-F238E27FC236}">
              <a16:creationId xmlns:a16="http://schemas.microsoft.com/office/drawing/2014/main" id="{00000000-0008-0000-0600-0000C2000000}"/>
            </a:ext>
          </a:extLst>
        </xdr:cNvPr>
        <xdr:cNvSpPr/>
      </xdr:nvSpPr>
      <xdr:spPr>
        <a:xfrm>
          <a:off x="4584700" y="12813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148810</xdr:rowOff>
    </xdr:from>
    <xdr:ext cx="534377" cy="259045"/>
    <xdr:sp macro="" textlink="">
      <xdr:nvSpPr>
        <xdr:cNvPr id="195" name="維持補修費該当値テキスト">
          <a:extLst>
            <a:ext uri="{FF2B5EF4-FFF2-40B4-BE49-F238E27FC236}">
              <a16:creationId xmlns:a16="http://schemas.microsoft.com/office/drawing/2014/main" id="{00000000-0008-0000-0600-0000C3000000}"/>
            </a:ext>
          </a:extLst>
        </xdr:cNvPr>
        <xdr:cNvSpPr txBox="1"/>
      </xdr:nvSpPr>
      <xdr:spPr>
        <a:xfrm>
          <a:off x="4686300" y="126646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74</xdr:row>
      <xdr:rowOff>38379</xdr:rowOff>
    </xdr:from>
    <xdr:to>
      <xdr:col>20</xdr:col>
      <xdr:colOff>38100</xdr:colOff>
      <xdr:row>74</xdr:row>
      <xdr:rowOff>139979</xdr:rowOff>
    </xdr:to>
    <xdr:sp macro="" textlink="">
      <xdr:nvSpPr>
        <xdr:cNvPr id="196" name="楕円 195">
          <a:extLst>
            <a:ext uri="{FF2B5EF4-FFF2-40B4-BE49-F238E27FC236}">
              <a16:creationId xmlns:a16="http://schemas.microsoft.com/office/drawing/2014/main" id="{00000000-0008-0000-0600-0000C4000000}"/>
            </a:ext>
          </a:extLst>
        </xdr:cNvPr>
        <xdr:cNvSpPr/>
      </xdr:nvSpPr>
      <xdr:spPr>
        <a:xfrm>
          <a:off x="3746500" y="127256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72</xdr:row>
      <xdr:rowOff>156506</xdr:rowOff>
    </xdr:from>
    <xdr:ext cx="534377" cy="259045"/>
    <xdr:sp macro="" textlink="">
      <xdr:nvSpPr>
        <xdr:cNvPr id="197" name="テキスト ボックス 196">
          <a:extLst>
            <a:ext uri="{FF2B5EF4-FFF2-40B4-BE49-F238E27FC236}">
              <a16:creationId xmlns:a16="http://schemas.microsoft.com/office/drawing/2014/main" id="{00000000-0008-0000-0600-0000C5000000}"/>
            </a:ext>
          </a:extLst>
        </xdr:cNvPr>
        <xdr:cNvSpPr txBox="1"/>
      </xdr:nvSpPr>
      <xdr:spPr>
        <a:xfrm>
          <a:off x="3530111" y="125009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21,326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75</xdr:row>
      <xdr:rowOff>146393</xdr:rowOff>
    </xdr:from>
    <xdr:to>
      <xdr:col>15</xdr:col>
      <xdr:colOff>101600</xdr:colOff>
      <xdr:row>76</xdr:row>
      <xdr:rowOff>76543</xdr:rowOff>
    </xdr:to>
    <xdr:sp macro="" textlink="">
      <xdr:nvSpPr>
        <xdr:cNvPr id="198" name="楕円 197">
          <a:extLst>
            <a:ext uri="{FF2B5EF4-FFF2-40B4-BE49-F238E27FC236}">
              <a16:creationId xmlns:a16="http://schemas.microsoft.com/office/drawing/2014/main" id="{00000000-0008-0000-0600-0000C6000000}"/>
            </a:ext>
          </a:extLst>
        </xdr:cNvPr>
        <xdr:cNvSpPr/>
      </xdr:nvSpPr>
      <xdr:spPr>
        <a:xfrm>
          <a:off x="2857500" y="13005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74</xdr:row>
      <xdr:rowOff>93070</xdr:rowOff>
    </xdr:from>
    <xdr:ext cx="534377" cy="259045"/>
    <xdr:sp macro="" textlink="">
      <xdr:nvSpPr>
        <xdr:cNvPr id="199" name="テキスト ボックス 198">
          <a:extLst>
            <a:ext uri="{FF2B5EF4-FFF2-40B4-BE49-F238E27FC236}">
              <a16:creationId xmlns:a16="http://schemas.microsoft.com/office/drawing/2014/main" id="{00000000-0008-0000-0600-0000C7000000}"/>
            </a:ext>
          </a:extLst>
        </xdr:cNvPr>
        <xdr:cNvSpPr txBox="1"/>
      </xdr:nvSpPr>
      <xdr:spPr>
        <a:xfrm>
          <a:off x="2641111" y="12780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74</xdr:row>
      <xdr:rowOff>129324</xdr:rowOff>
    </xdr:from>
    <xdr:to>
      <xdr:col>10</xdr:col>
      <xdr:colOff>165100</xdr:colOff>
      <xdr:row>75</xdr:row>
      <xdr:rowOff>59474</xdr:rowOff>
    </xdr:to>
    <xdr:sp macro="" textlink="">
      <xdr:nvSpPr>
        <xdr:cNvPr id="200" name="楕円 199">
          <a:extLst>
            <a:ext uri="{FF2B5EF4-FFF2-40B4-BE49-F238E27FC236}">
              <a16:creationId xmlns:a16="http://schemas.microsoft.com/office/drawing/2014/main" id="{00000000-0008-0000-0600-0000C8000000}"/>
            </a:ext>
          </a:extLst>
        </xdr:cNvPr>
        <xdr:cNvSpPr/>
      </xdr:nvSpPr>
      <xdr:spPr>
        <a:xfrm>
          <a:off x="1968500" y="12816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73</xdr:row>
      <xdr:rowOff>76001</xdr:rowOff>
    </xdr:from>
    <xdr:ext cx="534377" cy="259045"/>
    <xdr:sp macro="" textlink="">
      <xdr:nvSpPr>
        <xdr:cNvPr id="201" name="テキスト ボックス 200">
          <a:extLst>
            <a:ext uri="{FF2B5EF4-FFF2-40B4-BE49-F238E27FC236}">
              <a16:creationId xmlns:a16="http://schemas.microsoft.com/office/drawing/2014/main" id="{00000000-0008-0000-0600-0000C9000000}"/>
            </a:ext>
          </a:extLst>
        </xdr:cNvPr>
        <xdr:cNvSpPr txBox="1"/>
      </xdr:nvSpPr>
      <xdr:spPr>
        <a:xfrm>
          <a:off x="1752111" y="12591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74</xdr:row>
      <xdr:rowOff>31521</xdr:rowOff>
    </xdr:from>
    <xdr:to>
      <xdr:col>6</xdr:col>
      <xdr:colOff>38100</xdr:colOff>
      <xdr:row>74</xdr:row>
      <xdr:rowOff>133121</xdr:rowOff>
    </xdr:to>
    <xdr:sp macro="" textlink="">
      <xdr:nvSpPr>
        <xdr:cNvPr id="202" name="楕円 201">
          <a:extLst>
            <a:ext uri="{FF2B5EF4-FFF2-40B4-BE49-F238E27FC236}">
              <a16:creationId xmlns:a16="http://schemas.microsoft.com/office/drawing/2014/main" id="{00000000-0008-0000-0600-0000CA000000}"/>
            </a:ext>
          </a:extLst>
        </xdr:cNvPr>
        <xdr:cNvSpPr/>
      </xdr:nvSpPr>
      <xdr:spPr>
        <a:xfrm>
          <a:off x="1079500" y="127188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72</xdr:row>
      <xdr:rowOff>149648</xdr:rowOff>
    </xdr:from>
    <xdr:ext cx="534377" cy="259045"/>
    <xdr:sp macro="" textlink="">
      <xdr:nvSpPr>
        <xdr:cNvPr id="203" name="テキスト ボックス 202">
          <a:extLst>
            <a:ext uri="{FF2B5EF4-FFF2-40B4-BE49-F238E27FC236}">
              <a16:creationId xmlns:a16="http://schemas.microsoft.com/office/drawing/2014/main" id="{00000000-0008-0000-0600-0000CB000000}"/>
            </a:ext>
          </a:extLst>
        </xdr:cNvPr>
        <xdr:cNvSpPr txBox="1"/>
      </xdr:nvSpPr>
      <xdr:spPr>
        <a:xfrm>
          <a:off x="863111" y="124940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166,341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2" name="テキスト ボックス 211">
          <a:extLst>
            <a:ext uri="{FF2B5EF4-FFF2-40B4-BE49-F238E27FC236}">
              <a16:creationId xmlns:a16="http://schemas.microsoft.com/office/drawing/2014/main" id="{00000000-0008-0000-0600-0000D4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3" name="直線コネクタ 212">
          <a:extLst>
            <a:ext uri="{FF2B5EF4-FFF2-40B4-BE49-F238E27FC236}">
              <a16:creationId xmlns:a16="http://schemas.microsoft.com/office/drawing/2014/main" id="{00000000-0008-0000-0600-0000D5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4" name="テキスト ボックス 213">
          <a:extLst>
            <a:ext uri="{FF2B5EF4-FFF2-40B4-BE49-F238E27FC236}">
              <a16:creationId xmlns:a16="http://schemas.microsoft.com/office/drawing/2014/main" id="{00000000-0008-0000-0600-0000D6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5" name="直線コネクタ 214">
          <a:extLst>
            <a:ext uri="{FF2B5EF4-FFF2-40B4-BE49-F238E27FC236}">
              <a16:creationId xmlns:a16="http://schemas.microsoft.com/office/drawing/2014/main" id="{00000000-0008-0000-0600-0000D7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6" name="テキスト ボックス 215">
          <a:extLst>
            <a:ext uri="{FF2B5EF4-FFF2-40B4-BE49-F238E27FC236}">
              <a16:creationId xmlns:a16="http://schemas.microsoft.com/office/drawing/2014/main" id="{00000000-0008-0000-0600-0000D8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7" name="直線コネクタ 216">
          <a:extLst>
            <a:ext uri="{FF2B5EF4-FFF2-40B4-BE49-F238E27FC236}">
              <a16:creationId xmlns:a16="http://schemas.microsoft.com/office/drawing/2014/main" id="{00000000-0008-0000-0600-0000D9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94</xdr:row>
      <xdr:rowOff>160763</xdr:rowOff>
    </xdr:from>
    <xdr:ext cx="59541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166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3" name="直線コネクタ 222">
          <a:extLst>
            <a:ext uri="{FF2B5EF4-FFF2-40B4-BE49-F238E27FC236}">
              <a16:creationId xmlns:a16="http://schemas.microsoft.com/office/drawing/2014/main" id="{00000000-0008-0000-0600-0000DF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4" name="テキスト ボックス 223">
          <a:extLst>
            <a:ext uri="{FF2B5EF4-FFF2-40B4-BE49-F238E27FC236}">
              <a16:creationId xmlns:a16="http://schemas.microsoft.com/office/drawing/2014/main" id="{00000000-0008-0000-0600-0000E0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5" name="直線コネクタ 224">
          <a:extLst>
            <a:ext uri="{FF2B5EF4-FFF2-40B4-BE49-F238E27FC236}">
              <a16:creationId xmlns:a16="http://schemas.microsoft.com/office/drawing/2014/main" id="{00000000-0008-0000-0600-0000E1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6" name="テキスト ボックス 225">
          <a:extLst>
            <a:ext uri="{FF2B5EF4-FFF2-40B4-BE49-F238E27FC236}">
              <a16:creationId xmlns:a16="http://schemas.microsoft.com/office/drawing/2014/main" id="{00000000-0008-0000-0600-0000E2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7" name="直線コネクタ 226">
          <a:extLst>
            <a:ext uri="{FF2B5EF4-FFF2-40B4-BE49-F238E27FC236}">
              <a16:creationId xmlns:a16="http://schemas.microsoft.com/office/drawing/2014/main" id="{00000000-0008-0000-0600-0000E3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8" name="テキスト ボックス 227">
          <a:extLst>
            <a:ext uri="{FF2B5EF4-FFF2-40B4-BE49-F238E27FC236}">
              <a16:creationId xmlns:a16="http://schemas.microsoft.com/office/drawing/2014/main" id="{00000000-0008-0000-0600-0000E4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9" name="扶助費グラフ枠">
          <a:extLst>
            <a:ext uri="{FF2B5EF4-FFF2-40B4-BE49-F238E27FC236}">
              <a16:creationId xmlns:a16="http://schemas.microsoft.com/office/drawing/2014/main" id="{00000000-0008-0000-0600-0000E5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49958</xdr:rowOff>
    </xdr:from>
    <xdr:to>
      <xdr:col>24</xdr:col>
      <xdr:colOff>62865</xdr:colOff>
      <xdr:row>99</xdr:row>
      <xdr:rowOff>116464</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flipV="1">
          <a:off x="4633595" y="15480458"/>
          <a:ext cx="1270" cy="16095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120291</xdr:rowOff>
    </xdr:from>
    <xdr:ext cx="534377" cy="259045"/>
    <xdr:sp macro="" textlink="">
      <xdr:nvSpPr>
        <xdr:cNvPr id="231" name="扶助費最小値テキスト">
          <a:extLst>
            <a:ext uri="{FF2B5EF4-FFF2-40B4-BE49-F238E27FC236}">
              <a16:creationId xmlns:a16="http://schemas.microsoft.com/office/drawing/2014/main" id="{00000000-0008-0000-0600-0000E7000000}"/>
            </a:ext>
          </a:extLst>
        </xdr:cNvPr>
        <xdr:cNvSpPr txBox="1"/>
      </xdr:nvSpPr>
      <xdr:spPr>
        <a:xfrm>
          <a:off x="4686300" y="170938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58,923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116464</xdr:rowOff>
    </xdr:from>
    <xdr:to>
      <xdr:col>24</xdr:col>
      <xdr:colOff>152400</xdr:colOff>
      <xdr:row>99</xdr:row>
      <xdr:rowOff>116464</xdr:rowOff>
    </xdr:to>
    <xdr:cxnSp macro="">
      <xdr:nvCxnSpPr>
        <xdr:cNvPr id="232" name="直線コネクタ 231">
          <a:extLst>
            <a:ext uri="{FF2B5EF4-FFF2-40B4-BE49-F238E27FC236}">
              <a16:creationId xmlns:a16="http://schemas.microsoft.com/office/drawing/2014/main" id="{00000000-0008-0000-0600-0000E8000000}"/>
            </a:ext>
          </a:extLst>
        </xdr:cNvPr>
        <xdr:cNvCxnSpPr/>
      </xdr:nvCxnSpPr>
      <xdr:spPr>
        <a:xfrm>
          <a:off x="4546600" y="170900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168085</xdr:rowOff>
    </xdr:from>
    <xdr:ext cx="599010" cy="259045"/>
    <xdr:sp macro="" textlink="">
      <xdr:nvSpPr>
        <xdr:cNvPr id="233" name="扶助費最大値テキスト">
          <a:extLst>
            <a:ext uri="{FF2B5EF4-FFF2-40B4-BE49-F238E27FC236}">
              <a16:creationId xmlns:a16="http://schemas.microsoft.com/office/drawing/2014/main" id="{00000000-0008-0000-0600-0000E9000000}"/>
            </a:ext>
          </a:extLst>
        </xdr:cNvPr>
        <xdr:cNvSpPr txBox="1"/>
      </xdr:nvSpPr>
      <xdr:spPr>
        <a:xfrm>
          <a:off x="4686300" y="152556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157,496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49958</xdr:rowOff>
    </xdr:from>
    <xdr:to>
      <xdr:col>24</xdr:col>
      <xdr:colOff>152400</xdr:colOff>
      <xdr:row>90</xdr:row>
      <xdr:rowOff>49958</xdr:rowOff>
    </xdr:to>
    <xdr:cxnSp macro="">
      <xdr:nvCxnSpPr>
        <xdr:cNvPr id="234" name="直線コネクタ 233">
          <a:extLst>
            <a:ext uri="{FF2B5EF4-FFF2-40B4-BE49-F238E27FC236}">
              <a16:creationId xmlns:a16="http://schemas.microsoft.com/office/drawing/2014/main" id="{00000000-0008-0000-0600-0000EA000000}"/>
            </a:ext>
          </a:extLst>
        </xdr:cNvPr>
        <xdr:cNvCxnSpPr/>
      </xdr:nvCxnSpPr>
      <xdr:spPr>
        <a:xfrm>
          <a:off x="4546600" y="154804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13954</xdr:rowOff>
    </xdr:from>
    <xdr:to>
      <xdr:col>24</xdr:col>
      <xdr:colOff>63500</xdr:colOff>
      <xdr:row>99</xdr:row>
      <xdr:rowOff>1594</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flipV="1">
          <a:off x="3797300" y="16473154"/>
          <a:ext cx="838200" cy="5019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32061</xdr:rowOff>
    </xdr:from>
    <xdr:ext cx="599010" cy="259045"/>
    <xdr:sp macro="" textlink="">
      <xdr:nvSpPr>
        <xdr:cNvPr id="236" name="扶助費平均値テキスト">
          <a:extLst>
            <a:ext uri="{FF2B5EF4-FFF2-40B4-BE49-F238E27FC236}">
              <a16:creationId xmlns:a16="http://schemas.microsoft.com/office/drawing/2014/main" id="{00000000-0008-0000-0600-0000EC000000}"/>
            </a:ext>
          </a:extLst>
        </xdr:cNvPr>
        <xdr:cNvSpPr txBox="1"/>
      </xdr:nvSpPr>
      <xdr:spPr>
        <a:xfrm>
          <a:off x="4686300" y="1614836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104,382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9184</xdr:rowOff>
    </xdr:from>
    <xdr:to>
      <xdr:col>24</xdr:col>
      <xdr:colOff>114300</xdr:colOff>
      <xdr:row>95</xdr:row>
      <xdr:rowOff>110784</xdr:rowOff>
    </xdr:to>
    <xdr:sp macro="" textlink="">
      <xdr:nvSpPr>
        <xdr:cNvPr id="237" name="フローチャート: 判断 236">
          <a:extLst>
            <a:ext uri="{FF2B5EF4-FFF2-40B4-BE49-F238E27FC236}">
              <a16:creationId xmlns:a16="http://schemas.microsoft.com/office/drawing/2014/main" id="{00000000-0008-0000-0600-0000ED000000}"/>
            </a:ext>
          </a:extLst>
        </xdr:cNvPr>
        <xdr:cNvSpPr/>
      </xdr:nvSpPr>
      <xdr:spPr>
        <a:xfrm>
          <a:off x="4584700" y="162969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147489</xdr:rowOff>
    </xdr:from>
    <xdr:to>
      <xdr:col>19</xdr:col>
      <xdr:colOff>177800</xdr:colOff>
      <xdr:row>99</xdr:row>
      <xdr:rowOff>1594</xdr:rowOff>
    </xdr:to>
    <xdr:cxnSp macro="">
      <xdr:nvCxnSpPr>
        <xdr:cNvPr id="238" name="直線コネクタ 237">
          <a:extLst>
            <a:ext uri="{FF2B5EF4-FFF2-40B4-BE49-F238E27FC236}">
              <a16:creationId xmlns:a16="http://schemas.microsoft.com/office/drawing/2014/main" id="{00000000-0008-0000-0600-0000EE000000}"/>
            </a:ext>
          </a:extLst>
        </xdr:cNvPr>
        <xdr:cNvCxnSpPr/>
      </xdr:nvCxnSpPr>
      <xdr:spPr>
        <a:xfrm>
          <a:off x="2908300" y="16949589"/>
          <a:ext cx="889000" cy="255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45630</xdr:rowOff>
    </xdr:from>
    <xdr:to>
      <xdr:col>20</xdr:col>
      <xdr:colOff>38100</xdr:colOff>
      <xdr:row>97</xdr:row>
      <xdr:rowOff>147230</xdr:rowOff>
    </xdr:to>
    <xdr:sp macro="" textlink="">
      <xdr:nvSpPr>
        <xdr:cNvPr id="239" name="フローチャート: 判断 238">
          <a:extLst>
            <a:ext uri="{FF2B5EF4-FFF2-40B4-BE49-F238E27FC236}">
              <a16:creationId xmlns:a16="http://schemas.microsoft.com/office/drawing/2014/main" id="{00000000-0008-0000-0600-0000EF000000}"/>
            </a:ext>
          </a:extLst>
        </xdr:cNvPr>
        <xdr:cNvSpPr/>
      </xdr:nvSpPr>
      <xdr:spPr>
        <a:xfrm>
          <a:off x="3746500" y="16676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163757</xdr:rowOff>
    </xdr:from>
    <xdr:ext cx="534377" cy="259045"/>
    <xdr:sp macro="" textlink="">
      <xdr:nvSpPr>
        <xdr:cNvPr id="240" name="テキスト ボックス 239">
          <a:extLst>
            <a:ext uri="{FF2B5EF4-FFF2-40B4-BE49-F238E27FC236}">
              <a16:creationId xmlns:a16="http://schemas.microsoft.com/office/drawing/2014/main" id="{00000000-0008-0000-0600-0000F0000000}"/>
            </a:ext>
          </a:extLst>
        </xdr:cNvPr>
        <xdr:cNvSpPr txBox="1"/>
      </xdr:nvSpPr>
      <xdr:spPr>
        <a:xfrm>
          <a:off x="3530111" y="164515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147489</xdr:rowOff>
    </xdr:from>
    <xdr:to>
      <xdr:col>15</xdr:col>
      <xdr:colOff>50800</xdr:colOff>
      <xdr:row>99</xdr:row>
      <xdr:rowOff>13822</xdr:rowOff>
    </xdr:to>
    <xdr:cxnSp macro="">
      <xdr:nvCxnSpPr>
        <xdr:cNvPr id="241" name="直線コネクタ 240">
          <a:extLst>
            <a:ext uri="{FF2B5EF4-FFF2-40B4-BE49-F238E27FC236}">
              <a16:creationId xmlns:a16="http://schemas.microsoft.com/office/drawing/2014/main" id="{00000000-0008-0000-0600-0000F1000000}"/>
            </a:ext>
          </a:extLst>
        </xdr:cNvPr>
        <xdr:cNvCxnSpPr/>
      </xdr:nvCxnSpPr>
      <xdr:spPr>
        <a:xfrm flipV="1">
          <a:off x="2019300" y="16949589"/>
          <a:ext cx="889000" cy="377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58545</xdr:rowOff>
    </xdr:from>
    <xdr:to>
      <xdr:col>15</xdr:col>
      <xdr:colOff>101600</xdr:colOff>
      <xdr:row>97</xdr:row>
      <xdr:rowOff>160145</xdr:rowOff>
    </xdr:to>
    <xdr:sp macro="" textlink="">
      <xdr:nvSpPr>
        <xdr:cNvPr id="242" name="フローチャート: 判断 241">
          <a:extLst>
            <a:ext uri="{FF2B5EF4-FFF2-40B4-BE49-F238E27FC236}">
              <a16:creationId xmlns:a16="http://schemas.microsoft.com/office/drawing/2014/main" id="{00000000-0008-0000-0600-0000F2000000}"/>
            </a:ext>
          </a:extLst>
        </xdr:cNvPr>
        <xdr:cNvSpPr/>
      </xdr:nvSpPr>
      <xdr:spPr>
        <a:xfrm>
          <a:off x="2857500" y="16689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5222</xdr:rowOff>
    </xdr:from>
    <xdr:ext cx="534377"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2641111" y="164644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80,359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136468</xdr:rowOff>
    </xdr:from>
    <xdr:to>
      <xdr:col>10</xdr:col>
      <xdr:colOff>114300</xdr:colOff>
      <xdr:row>99</xdr:row>
      <xdr:rowOff>13822</xdr:rowOff>
    </xdr:to>
    <xdr:cxnSp macro="">
      <xdr:nvCxnSpPr>
        <xdr:cNvPr id="244" name="直線コネクタ 243">
          <a:extLst>
            <a:ext uri="{FF2B5EF4-FFF2-40B4-BE49-F238E27FC236}">
              <a16:creationId xmlns:a16="http://schemas.microsoft.com/office/drawing/2014/main" id="{00000000-0008-0000-0600-0000F4000000}"/>
            </a:ext>
          </a:extLst>
        </xdr:cNvPr>
        <xdr:cNvCxnSpPr/>
      </xdr:nvCxnSpPr>
      <xdr:spPr>
        <a:xfrm>
          <a:off x="1130300" y="16938568"/>
          <a:ext cx="889000" cy="488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140156</xdr:rowOff>
    </xdr:from>
    <xdr:to>
      <xdr:col>10</xdr:col>
      <xdr:colOff>165100</xdr:colOff>
      <xdr:row>98</xdr:row>
      <xdr:rowOff>70306</xdr:rowOff>
    </xdr:to>
    <xdr:sp macro="" textlink="">
      <xdr:nvSpPr>
        <xdr:cNvPr id="245" name="フローチャート: 判断 244">
          <a:extLst>
            <a:ext uri="{FF2B5EF4-FFF2-40B4-BE49-F238E27FC236}">
              <a16:creationId xmlns:a16="http://schemas.microsoft.com/office/drawing/2014/main" id="{00000000-0008-0000-0600-0000F5000000}"/>
            </a:ext>
          </a:extLst>
        </xdr:cNvPr>
        <xdr:cNvSpPr/>
      </xdr:nvSpPr>
      <xdr:spPr>
        <a:xfrm>
          <a:off x="1968500" y="16770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86833</xdr:rowOff>
    </xdr:from>
    <xdr:ext cx="534377"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1752111" y="165460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75,361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165546</xdr:rowOff>
    </xdr:from>
    <xdr:to>
      <xdr:col>6</xdr:col>
      <xdr:colOff>38100</xdr:colOff>
      <xdr:row>98</xdr:row>
      <xdr:rowOff>95696</xdr:rowOff>
    </xdr:to>
    <xdr:sp macro="" textlink="">
      <xdr:nvSpPr>
        <xdr:cNvPr id="247" name="フローチャート: 判断 246">
          <a:extLst>
            <a:ext uri="{FF2B5EF4-FFF2-40B4-BE49-F238E27FC236}">
              <a16:creationId xmlns:a16="http://schemas.microsoft.com/office/drawing/2014/main" id="{00000000-0008-0000-0600-0000F7000000}"/>
            </a:ext>
          </a:extLst>
        </xdr:cNvPr>
        <xdr:cNvSpPr/>
      </xdr:nvSpPr>
      <xdr:spPr>
        <a:xfrm>
          <a:off x="1079500" y="16796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112223</xdr:rowOff>
    </xdr:from>
    <xdr:ext cx="534377" cy="259045"/>
    <xdr:sp macro="" textlink="">
      <xdr:nvSpPr>
        <xdr:cNvPr id="248" name="テキスト ボックス 247">
          <a:extLst>
            <a:ext uri="{FF2B5EF4-FFF2-40B4-BE49-F238E27FC236}">
              <a16:creationId xmlns:a16="http://schemas.microsoft.com/office/drawing/2014/main" id="{00000000-0008-0000-0600-0000F8000000}"/>
            </a:ext>
          </a:extLst>
        </xdr:cNvPr>
        <xdr:cNvSpPr txBox="1"/>
      </xdr:nvSpPr>
      <xdr:spPr>
        <a:xfrm>
          <a:off x="863111" y="165714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73,806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134604</xdr:rowOff>
    </xdr:from>
    <xdr:to>
      <xdr:col>24</xdr:col>
      <xdr:colOff>114300</xdr:colOff>
      <xdr:row>96</xdr:row>
      <xdr:rowOff>64754</xdr:rowOff>
    </xdr:to>
    <xdr:sp macro="" textlink="">
      <xdr:nvSpPr>
        <xdr:cNvPr id="254" name="楕円 253">
          <a:extLst>
            <a:ext uri="{FF2B5EF4-FFF2-40B4-BE49-F238E27FC236}">
              <a16:creationId xmlns:a16="http://schemas.microsoft.com/office/drawing/2014/main" id="{00000000-0008-0000-0600-0000FE000000}"/>
            </a:ext>
          </a:extLst>
        </xdr:cNvPr>
        <xdr:cNvSpPr/>
      </xdr:nvSpPr>
      <xdr:spPr>
        <a:xfrm>
          <a:off x="4584700" y="164223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113031</xdr:rowOff>
    </xdr:from>
    <xdr:ext cx="534377" cy="259045"/>
    <xdr:sp macro="" textlink="">
      <xdr:nvSpPr>
        <xdr:cNvPr id="255" name="扶助費該当値テキスト">
          <a:extLst>
            <a:ext uri="{FF2B5EF4-FFF2-40B4-BE49-F238E27FC236}">
              <a16:creationId xmlns:a16="http://schemas.microsoft.com/office/drawing/2014/main" id="{00000000-0008-0000-0600-0000FF000000}"/>
            </a:ext>
          </a:extLst>
        </xdr:cNvPr>
        <xdr:cNvSpPr txBox="1"/>
      </xdr:nvSpPr>
      <xdr:spPr>
        <a:xfrm>
          <a:off x="4686300" y="164007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122244</xdr:rowOff>
    </xdr:from>
    <xdr:to>
      <xdr:col>20</xdr:col>
      <xdr:colOff>38100</xdr:colOff>
      <xdr:row>99</xdr:row>
      <xdr:rowOff>52394</xdr:rowOff>
    </xdr:to>
    <xdr:sp macro="" textlink="">
      <xdr:nvSpPr>
        <xdr:cNvPr id="256" name="楕円 255">
          <a:extLst>
            <a:ext uri="{FF2B5EF4-FFF2-40B4-BE49-F238E27FC236}">
              <a16:creationId xmlns:a16="http://schemas.microsoft.com/office/drawing/2014/main" id="{00000000-0008-0000-0600-000000010000}"/>
            </a:ext>
          </a:extLst>
        </xdr:cNvPr>
        <xdr:cNvSpPr/>
      </xdr:nvSpPr>
      <xdr:spPr>
        <a:xfrm>
          <a:off x="3746500" y="169243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99</xdr:row>
      <xdr:rowOff>43521</xdr:rowOff>
    </xdr:from>
    <xdr:ext cx="534377" cy="259045"/>
    <xdr:sp macro="" textlink="">
      <xdr:nvSpPr>
        <xdr:cNvPr id="257" name="テキスト ボックス 256">
          <a:extLst>
            <a:ext uri="{FF2B5EF4-FFF2-40B4-BE49-F238E27FC236}">
              <a16:creationId xmlns:a16="http://schemas.microsoft.com/office/drawing/2014/main" id="{00000000-0008-0000-0600-000001010000}"/>
            </a:ext>
          </a:extLst>
        </xdr:cNvPr>
        <xdr:cNvSpPr txBox="1"/>
      </xdr:nvSpPr>
      <xdr:spPr>
        <a:xfrm>
          <a:off x="3530111" y="170170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96689</xdr:rowOff>
    </xdr:from>
    <xdr:to>
      <xdr:col>15</xdr:col>
      <xdr:colOff>101600</xdr:colOff>
      <xdr:row>99</xdr:row>
      <xdr:rowOff>26839</xdr:rowOff>
    </xdr:to>
    <xdr:sp macro="" textlink="">
      <xdr:nvSpPr>
        <xdr:cNvPr id="258" name="楕円 257">
          <a:extLst>
            <a:ext uri="{FF2B5EF4-FFF2-40B4-BE49-F238E27FC236}">
              <a16:creationId xmlns:a16="http://schemas.microsoft.com/office/drawing/2014/main" id="{00000000-0008-0000-0600-000002010000}"/>
            </a:ext>
          </a:extLst>
        </xdr:cNvPr>
        <xdr:cNvSpPr/>
      </xdr:nvSpPr>
      <xdr:spPr>
        <a:xfrm>
          <a:off x="2857500" y="16898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99</xdr:row>
      <xdr:rowOff>17966</xdr:rowOff>
    </xdr:from>
    <xdr:ext cx="534377" cy="259045"/>
    <xdr:sp macro="" textlink="">
      <xdr:nvSpPr>
        <xdr:cNvPr id="259" name="テキスト ボックス 258">
          <a:extLst>
            <a:ext uri="{FF2B5EF4-FFF2-40B4-BE49-F238E27FC236}">
              <a16:creationId xmlns:a16="http://schemas.microsoft.com/office/drawing/2014/main" id="{00000000-0008-0000-0600-000003010000}"/>
            </a:ext>
          </a:extLst>
        </xdr:cNvPr>
        <xdr:cNvSpPr txBox="1"/>
      </xdr:nvSpPr>
      <xdr:spPr>
        <a:xfrm>
          <a:off x="2641111" y="169915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134472</xdr:rowOff>
    </xdr:from>
    <xdr:to>
      <xdr:col>10</xdr:col>
      <xdr:colOff>165100</xdr:colOff>
      <xdr:row>99</xdr:row>
      <xdr:rowOff>64622</xdr:rowOff>
    </xdr:to>
    <xdr:sp macro="" textlink="">
      <xdr:nvSpPr>
        <xdr:cNvPr id="260" name="楕円 259">
          <a:extLst>
            <a:ext uri="{FF2B5EF4-FFF2-40B4-BE49-F238E27FC236}">
              <a16:creationId xmlns:a16="http://schemas.microsoft.com/office/drawing/2014/main" id="{00000000-0008-0000-0600-000004010000}"/>
            </a:ext>
          </a:extLst>
        </xdr:cNvPr>
        <xdr:cNvSpPr/>
      </xdr:nvSpPr>
      <xdr:spPr>
        <a:xfrm>
          <a:off x="1968500" y="16936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99</xdr:row>
      <xdr:rowOff>55749</xdr:rowOff>
    </xdr:from>
    <xdr:ext cx="534377" cy="259045"/>
    <xdr:sp macro="" textlink="">
      <xdr:nvSpPr>
        <xdr:cNvPr id="261" name="テキスト ボックス 260">
          <a:extLst>
            <a:ext uri="{FF2B5EF4-FFF2-40B4-BE49-F238E27FC236}">
              <a16:creationId xmlns:a16="http://schemas.microsoft.com/office/drawing/2014/main" id="{00000000-0008-0000-0600-000005010000}"/>
            </a:ext>
          </a:extLst>
        </xdr:cNvPr>
        <xdr:cNvSpPr txBox="1"/>
      </xdr:nvSpPr>
      <xdr:spPr>
        <a:xfrm>
          <a:off x="1752111" y="17029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85668</xdr:rowOff>
    </xdr:from>
    <xdr:to>
      <xdr:col>6</xdr:col>
      <xdr:colOff>38100</xdr:colOff>
      <xdr:row>99</xdr:row>
      <xdr:rowOff>15818</xdr:rowOff>
    </xdr:to>
    <xdr:sp macro="" textlink="">
      <xdr:nvSpPr>
        <xdr:cNvPr id="262" name="楕円 261">
          <a:extLst>
            <a:ext uri="{FF2B5EF4-FFF2-40B4-BE49-F238E27FC236}">
              <a16:creationId xmlns:a16="http://schemas.microsoft.com/office/drawing/2014/main" id="{00000000-0008-0000-0600-000006010000}"/>
            </a:ext>
          </a:extLst>
        </xdr:cNvPr>
        <xdr:cNvSpPr/>
      </xdr:nvSpPr>
      <xdr:spPr>
        <a:xfrm>
          <a:off x="1079500" y="16887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6945</xdr:rowOff>
    </xdr:from>
    <xdr:ext cx="534377" cy="259045"/>
    <xdr:sp macro="" textlink="">
      <xdr:nvSpPr>
        <xdr:cNvPr id="263" name="テキスト ボックス 262">
          <a:extLst>
            <a:ext uri="{FF2B5EF4-FFF2-40B4-BE49-F238E27FC236}">
              <a16:creationId xmlns:a16="http://schemas.microsoft.com/office/drawing/2014/main" id="{00000000-0008-0000-0600-000007010000}"/>
            </a:ext>
          </a:extLst>
        </xdr:cNvPr>
        <xdr:cNvSpPr txBox="1"/>
      </xdr:nvSpPr>
      <xdr:spPr>
        <a:xfrm>
          <a:off x="863111" y="169804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98,388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2" name="テキスト ボックス 271">
          <a:extLst>
            <a:ext uri="{FF2B5EF4-FFF2-40B4-BE49-F238E27FC236}">
              <a16:creationId xmlns:a16="http://schemas.microsoft.com/office/drawing/2014/main" id="{00000000-0008-0000-0600-000010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3" name="直線コネクタ 272">
          <a:extLst>
            <a:ext uri="{FF2B5EF4-FFF2-40B4-BE49-F238E27FC236}">
              <a16:creationId xmlns:a16="http://schemas.microsoft.com/office/drawing/2014/main" id="{00000000-0008-0000-0600-000011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4" name="直線コネクタ 273">
          <a:extLst>
            <a:ext uri="{FF2B5EF4-FFF2-40B4-BE49-F238E27FC236}">
              <a16:creationId xmlns:a16="http://schemas.microsoft.com/office/drawing/2014/main" id="{00000000-0008-0000-0600-000012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9" name="テキスト ボックス 278">
          <a:extLst>
            <a:ext uri="{FF2B5EF4-FFF2-40B4-BE49-F238E27FC236}">
              <a16:creationId xmlns:a16="http://schemas.microsoft.com/office/drawing/2014/main" id="{00000000-0008-0000-0600-000017010000}"/>
            </a:ext>
          </a:extLst>
        </xdr:cNvPr>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80" name="直線コネクタ 279">
          <a:extLst>
            <a:ext uri="{FF2B5EF4-FFF2-40B4-BE49-F238E27FC236}">
              <a16:creationId xmlns:a16="http://schemas.microsoft.com/office/drawing/2014/main" id="{00000000-0008-0000-0600-000018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81" name="テキスト ボックス 280">
          <a:extLst>
            <a:ext uri="{FF2B5EF4-FFF2-40B4-BE49-F238E27FC236}">
              <a16:creationId xmlns:a16="http://schemas.microsoft.com/office/drawing/2014/main" id="{00000000-0008-0000-0600-000019010000}"/>
            </a:ext>
          </a:extLst>
        </xdr:cNvPr>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2" name="直線コネクタ 281">
          <a:extLst>
            <a:ext uri="{FF2B5EF4-FFF2-40B4-BE49-F238E27FC236}">
              <a16:creationId xmlns:a16="http://schemas.microsoft.com/office/drawing/2014/main" id="{00000000-0008-0000-0600-00001A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3" name="テキスト ボックス 282">
          <a:extLst>
            <a:ext uri="{FF2B5EF4-FFF2-40B4-BE49-F238E27FC236}">
              <a16:creationId xmlns:a16="http://schemas.microsoft.com/office/drawing/2014/main" id="{00000000-0008-0000-0600-00001B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4" name="補助費等グラフ枠">
          <a:extLst>
            <a:ext uri="{FF2B5EF4-FFF2-40B4-BE49-F238E27FC236}">
              <a16:creationId xmlns:a16="http://schemas.microsoft.com/office/drawing/2014/main" id="{00000000-0008-0000-0600-00001C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19987</xdr:rowOff>
    </xdr:from>
    <xdr:to>
      <xdr:col>54</xdr:col>
      <xdr:colOff>189865</xdr:colOff>
      <xdr:row>37</xdr:row>
      <xdr:rowOff>74325</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flipV="1">
          <a:off x="10475595" y="5163487"/>
          <a:ext cx="1270" cy="12544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78152</xdr:rowOff>
    </xdr:from>
    <xdr:ext cx="534377" cy="259045"/>
    <xdr:sp macro="" textlink="">
      <xdr:nvSpPr>
        <xdr:cNvPr id="286" name="補助費等最小値テキスト">
          <a:extLst>
            <a:ext uri="{FF2B5EF4-FFF2-40B4-BE49-F238E27FC236}">
              <a16:creationId xmlns:a16="http://schemas.microsoft.com/office/drawing/2014/main" id="{00000000-0008-0000-0600-00001E010000}"/>
            </a:ext>
          </a:extLst>
        </xdr:cNvPr>
        <xdr:cNvSpPr txBox="1"/>
      </xdr:nvSpPr>
      <xdr:spPr>
        <a:xfrm>
          <a:off x="10528300" y="64218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51,799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74325</xdr:rowOff>
    </xdr:from>
    <xdr:to>
      <xdr:col>55</xdr:col>
      <xdr:colOff>88900</xdr:colOff>
      <xdr:row>37</xdr:row>
      <xdr:rowOff>74325</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a:off x="10388600" y="64179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138114</xdr:rowOff>
    </xdr:from>
    <xdr:ext cx="599010" cy="259045"/>
    <xdr:sp macro="" textlink="">
      <xdr:nvSpPr>
        <xdr:cNvPr id="288" name="補助費等最大値テキスト">
          <a:extLst>
            <a:ext uri="{FF2B5EF4-FFF2-40B4-BE49-F238E27FC236}">
              <a16:creationId xmlns:a16="http://schemas.microsoft.com/office/drawing/2014/main" id="{00000000-0008-0000-0600-000020010000}"/>
            </a:ext>
          </a:extLst>
        </xdr:cNvPr>
        <xdr:cNvSpPr txBox="1"/>
      </xdr:nvSpPr>
      <xdr:spPr>
        <a:xfrm>
          <a:off x="10528300" y="49387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326,184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19987</xdr:rowOff>
    </xdr:from>
    <xdr:to>
      <xdr:col>55</xdr:col>
      <xdr:colOff>88900</xdr:colOff>
      <xdr:row>30</xdr:row>
      <xdr:rowOff>19987</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a:off x="10388600" y="51634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33</xdr:row>
      <xdr:rowOff>12324</xdr:rowOff>
    </xdr:from>
    <xdr:to>
      <xdr:col>55</xdr:col>
      <xdr:colOff>0</xdr:colOff>
      <xdr:row>36</xdr:row>
      <xdr:rowOff>73182</xdr:rowOff>
    </xdr:to>
    <xdr:cxnSp macro="">
      <xdr:nvCxnSpPr>
        <xdr:cNvPr id="290" name="直線コネクタ 289">
          <a:extLst>
            <a:ext uri="{FF2B5EF4-FFF2-40B4-BE49-F238E27FC236}">
              <a16:creationId xmlns:a16="http://schemas.microsoft.com/office/drawing/2014/main" id="{00000000-0008-0000-0600-000022010000}"/>
            </a:ext>
          </a:extLst>
        </xdr:cNvPr>
        <xdr:cNvCxnSpPr/>
      </xdr:nvCxnSpPr>
      <xdr:spPr>
        <a:xfrm>
          <a:off x="9639300" y="5670174"/>
          <a:ext cx="838200" cy="5752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33</xdr:row>
      <xdr:rowOff>100050</xdr:rowOff>
    </xdr:from>
    <xdr:ext cx="599010" cy="259045"/>
    <xdr:sp macro="" textlink="">
      <xdr:nvSpPr>
        <xdr:cNvPr id="291" name="補助費等平均値テキスト">
          <a:extLst>
            <a:ext uri="{FF2B5EF4-FFF2-40B4-BE49-F238E27FC236}">
              <a16:creationId xmlns:a16="http://schemas.microsoft.com/office/drawing/2014/main" id="{00000000-0008-0000-0600-000023010000}"/>
            </a:ext>
          </a:extLst>
        </xdr:cNvPr>
        <xdr:cNvSpPr txBox="1"/>
      </xdr:nvSpPr>
      <xdr:spPr>
        <a:xfrm>
          <a:off x="10528300" y="575790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152,565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77173</xdr:rowOff>
    </xdr:from>
    <xdr:to>
      <xdr:col>55</xdr:col>
      <xdr:colOff>50800</xdr:colOff>
      <xdr:row>35</xdr:row>
      <xdr:rowOff>7323</xdr:rowOff>
    </xdr:to>
    <xdr:sp macro="" textlink="">
      <xdr:nvSpPr>
        <xdr:cNvPr id="292" name="フローチャート: 判断 291">
          <a:extLst>
            <a:ext uri="{FF2B5EF4-FFF2-40B4-BE49-F238E27FC236}">
              <a16:creationId xmlns:a16="http://schemas.microsoft.com/office/drawing/2014/main" id="{00000000-0008-0000-0600-000024010000}"/>
            </a:ext>
          </a:extLst>
        </xdr:cNvPr>
        <xdr:cNvSpPr/>
      </xdr:nvSpPr>
      <xdr:spPr>
        <a:xfrm>
          <a:off x="10426700" y="59064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33</xdr:row>
      <xdr:rowOff>12324</xdr:rowOff>
    </xdr:from>
    <xdr:to>
      <xdr:col>50</xdr:col>
      <xdr:colOff>114300</xdr:colOff>
      <xdr:row>36</xdr:row>
      <xdr:rowOff>88493</xdr:rowOff>
    </xdr:to>
    <xdr:cxnSp macro="">
      <xdr:nvCxnSpPr>
        <xdr:cNvPr id="293" name="直線コネクタ 292">
          <a:extLst>
            <a:ext uri="{FF2B5EF4-FFF2-40B4-BE49-F238E27FC236}">
              <a16:creationId xmlns:a16="http://schemas.microsoft.com/office/drawing/2014/main" id="{00000000-0008-0000-0600-000025010000}"/>
            </a:ext>
          </a:extLst>
        </xdr:cNvPr>
        <xdr:cNvCxnSpPr/>
      </xdr:nvCxnSpPr>
      <xdr:spPr>
        <a:xfrm flipV="1">
          <a:off x="8750300" y="5670174"/>
          <a:ext cx="889000" cy="590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31</xdr:row>
      <xdr:rowOff>162244</xdr:rowOff>
    </xdr:from>
    <xdr:to>
      <xdr:col>50</xdr:col>
      <xdr:colOff>165100</xdr:colOff>
      <xdr:row>32</xdr:row>
      <xdr:rowOff>92394</xdr:rowOff>
    </xdr:to>
    <xdr:sp macro="" textlink="">
      <xdr:nvSpPr>
        <xdr:cNvPr id="294" name="フローチャート: 判断 293">
          <a:extLst>
            <a:ext uri="{FF2B5EF4-FFF2-40B4-BE49-F238E27FC236}">
              <a16:creationId xmlns:a16="http://schemas.microsoft.com/office/drawing/2014/main" id="{00000000-0008-0000-0600-000026010000}"/>
            </a:ext>
          </a:extLst>
        </xdr:cNvPr>
        <xdr:cNvSpPr/>
      </xdr:nvSpPr>
      <xdr:spPr>
        <a:xfrm>
          <a:off x="9588500" y="54771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30</xdr:row>
      <xdr:rowOff>108921</xdr:rowOff>
    </xdr:from>
    <xdr:ext cx="599010" cy="259045"/>
    <xdr:sp macro="" textlink="">
      <xdr:nvSpPr>
        <xdr:cNvPr id="295" name="テキスト ボックス 294">
          <a:extLst>
            <a:ext uri="{FF2B5EF4-FFF2-40B4-BE49-F238E27FC236}">
              <a16:creationId xmlns:a16="http://schemas.microsoft.com/office/drawing/2014/main" id="{00000000-0008-0000-0600-000027010000}"/>
            </a:ext>
          </a:extLst>
        </xdr:cNvPr>
        <xdr:cNvSpPr txBox="1"/>
      </xdr:nvSpPr>
      <xdr:spPr>
        <a:xfrm>
          <a:off x="9339795" y="52524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246,458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36</xdr:row>
      <xdr:rowOff>88493</xdr:rowOff>
    </xdr:from>
    <xdr:to>
      <xdr:col>45</xdr:col>
      <xdr:colOff>177800</xdr:colOff>
      <xdr:row>36</xdr:row>
      <xdr:rowOff>126647</xdr:rowOff>
    </xdr:to>
    <xdr:cxnSp macro="">
      <xdr:nvCxnSpPr>
        <xdr:cNvPr id="296" name="直線コネクタ 295">
          <a:extLst>
            <a:ext uri="{FF2B5EF4-FFF2-40B4-BE49-F238E27FC236}">
              <a16:creationId xmlns:a16="http://schemas.microsoft.com/office/drawing/2014/main" id="{00000000-0008-0000-0600-000028010000}"/>
            </a:ext>
          </a:extLst>
        </xdr:cNvPr>
        <xdr:cNvCxnSpPr/>
      </xdr:nvCxnSpPr>
      <xdr:spPr>
        <a:xfrm flipV="1">
          <a:off x="7861300" y="6260693"/>
          <a:ext cx="889000" cy="381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35</xdr:row>
      <xdr:rowOff>150896</xdr:rowOff>
    </xdr:from>
    <xdr:to>
      <xdr:col>46</xdr:col>
      <xdr:colOff>38100</xdr:colOff>
      <xdr:row>36</xdr:row>
      <xdr:rowOff>81046</xdr:rowOff>
    </xdr:to>
    <xdr:sp macro="" textlink="">
      <xdr:nvSpPr>
        <xdr:cNvPr id="297" name="フローチャート: 判断 296">
          <a:extLst>
            <a:ext uri="{FF2B5EF4-FFF2-40B4-BE49-F238E27FC236}">
              <a16:creationId xmlns:a16="http://schemas.microsoft.com/office/drawing/2014/main" id="{00000000-0008-0000-0600-000029010000}"/>
            </a:ext>
          </a:extLst>
        </xdr:cNvPr>
        <xdr:cNvSpPr/>
      </xdr:nvSpPr>
      <xdr:spPr>
        <a:xfrm>
          <a:off x="8699500" y="61516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34</xdr:row>
      <xdr:rowOff>97573</xdr:rowOff>
    </xdr:from>
    <xdr:ext cx="534377" cy="259045"/>
    <xdr:sp macro="" textlink="">
      <xdr:nvSpPr>
        <xdr:cNvPr id="298" name="テキスト ボックス 297">
          <a:extLst>
            <a:ext uri="{FF2B5EF4-FFF2-40B4-BE49-F238E27FC236}">
              <a16:creationId xmlns:a16="http://schemas.microsoft.com/office/drawing/2014/main" id="{00000000-0008-0000-0600-00002A010000}"/>
            </a:ext>
          </a:extLst>
        </xdr:cNvPr>
        <xdr:cNvSpPr txBox="1"/>
      </xdr:nvSpPr>
      <xdr:spPr>
        <a:xfrm>
          <a:off x="8483111" y="59268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36</xdr:row>
      <xdr:rowOff>78389</xdr:rowOff>
    </xdr:from>
    <xdr:to>
      <xdr:col>41</xdr:col>
      <xdr:colOff>50800</xdr:colOff>
      <xdr:row>36</xdr:row>
      <xdr:rowOff>126647</xdr:rowOff>
    </xdr:to>
    <xdr:cxnSp macro="">
      <xdr:nvCxnSpPr>
        <xdr:cNvPr id="299" name="直線コネクタ 298">
          <a:extLst>
            <a:ext uri="{FF2B5EF4-FFF2-40B4-BE49-F238E27FC236}">
              <a16:creationId xmlns:a16="http://schemas.microsoft.com/office/drawing/2014/main" id="{00000000-0008-0000-0600-00002B010000}"/>
            </a:ext>
          </a:extLst>
        </xdr:cNvPr>
        <xdr:cNvCxnSpPr/>
      </xdr:nvCxnSpPr>
      <xdr:spPr>
        <a:xfrm>
          <a:off x="6972300" y="6250589"/>
          <a:ext cx="889000" cy="48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35</xdr:row>
      <xdr:rowOff>139786</xdr:rowOff>
    </xdr:from>
    <xdr:to>
      <xdr:col>41</xdr:col>
      <xdr:colOff>101600</xdr:colOff>
      <xdr:row>36</xdr:row>
      <xdr:rowOff>69936</xdr:rowOff>
    </xdr:to>
    <xdr:sp macro="" textlink="">
      <xdr:nvSpPr>
        <xdr:cNvPr id="300" name="フローチャート: 判断 299">
          <a:extLst>
            <a:ext uri="{FF2B5EF4-FFF2-40B4-BE49-F238E27FC236}">
              <a16:creationId xmlns:a16="http://schemas.microsoft.com/office/drawing/2014/main" id="{00000000-0008-0000-0600-00002C010000}"/>
            </a:ext>
          </a:extLst>
        </xdr:cNvPr>
        <xdr:cNvSpPr/>
      </xdr:nvSpPr>
      <xdr:spPr>
        <a:xfrm>
          <a:off x="7810500" y="6140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34</xdr:row>
      <xdr:rowOff>86463</xdr:rowOff>
    </xdr:from>
    <xdr:ext cx="599010" cy="259045"/>
    <xdr:sp macro="" textlink="">
      <xdr:nvSpPr>
        <xdr:cNvPr id="301" name="テキスト ボックス 300">
          <a:extLst>
            <a:ext uri="{FF2B5EF4-FFF2-40B4-BE49-F238E27FC236}">
              <a16:creationId xmlns:a16="http://schemas.microsoft.com/office/drawing/2014/main" id="{00000000-0008-0000-0600-00002D010000}"/>
            </a:ext>
          </a:extLst>
        </xdr:cNvPr>
        <xdr:cNvSpPr txBox="1"/>
      </xdr:nvSpPr>
      <xdr:spPr>
        <a:xfrm>
          <a:off x="7561795" y="59157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154819</xdr:rowOff>
    </xdr:from>
    <xdr:to>
      <xdr:col>36</xdr:col>
      <xdr:colOff>165100</xdr:colOff>
      <xdr:row>36</xdr:row>
      <xdr:rowOff>84969</xdr:rowOff>
    </xdr:to>
    <xdr:sp macro="" textlink="">
      <xdr:nvSpPr>
        <xdr:cNvPr id="302" name="フローチャート: 判断 301">
          <a:extLst>
            <a:ext uri="{FF2B5EF4-FFF2-40B4-BE49-F238E27FC236}">
              <a16:creationId xmlns:a16="http://schemas.microsoft.com/office/drawing/2014/main" id="{00000000-0008-0000-0600-00002E010000}"/>
            </a:ext>
          </a:extLst>
        </xdr:cNvPr>
        <xdr:cNvSpPr/>
      </xdr:nvSpPr>
      <xdr:spPr>
        <a:xfrm>
          <a:off x="6921500" y="6155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34</xdr:row>
      <xdr:rowOff>101496</xdr:rowOff>
    </xdr:from>
    <xdr:ext cx="534377"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6705111" y="59307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600-000030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22382</xdr:rowOff>
    </xdr:from>
    <xdr:to>
      <xdr:col>55</xdr:col>
      <xdr:colOff>50800</xdr:colOff>
      <xdr:row>36</xdr:row>
      <xdr:rowOff>123982</xdr:rowOff>
    </xdr:to>
    <xdr:sp macro="" textlink="">
      <xdr:nvSpPr>
        <xdr:cNvPr id="309" name="楕円 308">
          <a:extLst>
            <a:ext uri="{FF2B5EF4-FFF2-40B4-BE49-F238E27FC236}">
              <a16:creationId xmlns:a16="http://schemas.microsoft.com/office/drawing/2014/main" id="{00000000-0008-0000-0600-000035010000}"/>
            </a:ext>
          </a:extLst>
        </xdr:cNvPr>
        <xdr:cNvSpPr/>
      </xdr:nvSpPr>
      <xdr:spPr>
        <a:xfrm>
          <a:off x="10426700" y="61945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809</xdr:rowOff>
    </xdr:from>
    <xdr:ext cx="534377" cy="259045"/>
    <xdr:sp macro="" textlink="">
      <xdr:nvSpPr>
        <xdr:cNvPr id="310" name="補助費等該当値テキスト">
          <a:extLst>
            <a:ext uri="{FF2B5EF4-FFF2-40B4-BE49-F238E27FC236}">
              <a16:creationId xmlns:a16="http://schemas.microsoft.com/office/drawing/2014/main" id="{00000000-0008-0000-0600-000036010000}"/>
            </a:ext>
          </a:extLst>
        </xdr:cNvPr>
        <xdr:cNvSpPr txBox="1"/>
      </xdr:nvSpPr>
      <xdr:spPr>
        <a:xfrm>
          <a:off x="10528300" y="61730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89,549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32</xdr:row>
      <xdr:rowOff>132974</xdr:rowOff>
    </xdr:from>
    <xdr:to>
      <xdr:col>50</xdr:col>
      <xdr:colOff>165100</xdr:colOff>
      <xdr:row>33</xdr:row>
      <xdr:rowOff>63124</xdr:rowOff>
    </xdr:to>
    <xdr:sp macro="" textlink="">
      <xdr:nvSpPr>
        <xdr:cNvPr id="311" name="楕円 310">
          <a:extLst>
            <a:ext uri="{FF2B5EF4-FFF2-40B4-BE49-F238E27FC236}">
              <a16:creationId xmlns:a16="http://schemas.microsoft.com/office/drawing/2014/main" id="{00000000-0008-0000-0600-000037010000}"/>
            </a:ext>
          </a:extLst>
        </xdr:cNvPr>
        <xdr:cNvSpPr/>
      </xdr:nvSpPr>
      <xdr:spPr>
        <a:xfrm>
          <a:off x="9588500" y="5619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33</xdr:row>
      <xdr:rowOff>54251</xdr:rowOff>
    </xdr:from>
    <xdr:ext cx="59901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9339795" y="57121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215,360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36</xdr:row>
      <xdr:rowOff>37693</xdr:rowOff>
    </xdr:from>
    <xdr:to>
      <xdr:col>46</xdr:col>
      <xdr:colOff>38100</xdr:colOff>
      <xdr:row>36</xdr:row>
      <xdr:rowOff>139293</xdr:rowOff>
    </xdr:to>
    <xdr:sp macro="" textlink="">
      <xdr:nvSpPr>
        <xdr:cNvPr id="313" name="楕円 312">
          <a:extLst>
            <a:ext uri="{FF2B5EF4-FFF2-40B4-BE49-F238E27FC236}">
              <a16:creationId xmlns:a16="http://schemas.microsoft.com/office/drawing/2014/main" id="{00000000-0008-0000-0600-000039010000}"/>
            </a:ext>
          </a:extLst>
        </xdr:cNvPr>
        <xdr:cNvSpPr/>
      </xdr:nvSpPr>
      <xdr:spPr>
        <a:xfrm>
          <a:off x="8699500" y="62098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130420</xdr:rowOff>
    </xdr:from>
    <xdr:ext cx="534377" cy="259045"/>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8483111" y="63026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75847</xdr:rowOff>
    </xdr:from>
    <xdr:to>
      <xdr:col>41</xdr:col>
      <xdr:colOff>101600</xdr:colOff>
      <xdr:row>37</xdr:row>
      <xdr:rowOff>5997</xdr:rowOff>
    </xdr:to>
    <xdr:sp macro="" textlink="">
      <xdr:nvSpPr>
        <xdr:cNvPr id="315" name="楕円 314">
          <a:extLst>
            <a:ext uri="{FF2B5EF4-FFF2-40B4-BE49-F238E27FC236}">
              <a16:creationId xmlns:a16="http://schemas.microsoft.com/office/drawing/2014/main" id="{00000000-0008-0000-0600-00003B010000}"/>
            </a:ext>
          </a:extLst>
        </xdr:cNvPr>
        <xdr:cNvSpPr/>
      </xdr:nvSpPr>
      <xdr:spPr>
        <a:xfrm>
          <a:off x="7810500" y="62480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168574</xdr:rowOff>
    </xdr:from>
    <xdr:ext cx="534377" cy="259045"/>
    <xdr:sp macro="" textlink="">
      <xdr:nvSpPr>
        <xdr:cNvPr id="316" name="テキスト ボックス 315">
          <a:extLst>
            <a:ext uri="{FF2B5EF4-FFF2-40B4-BE49-F238E27FC236}">
              <a16:creationId xmlns:a16="http://schemas.microsoft.com/office/drawing/2014/main" id="{00000000-0008-0000-0600-00003C010000}"/>
            </a:ext>
          </a:extLst>
        </xdr:cNvPr>
        <xdr:cNvSpPr txBox="1"/>
      </xdr:nvSpPr>
      <xdr:spPr>
        <a:xfrm>
          <a:off x="7594111" y="63407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27589</xdr:rowOff>
    </xdr:from>
    <xdr:to>
      <xdr:col>36</xdr:col>
      <xdr:colOff>165100</xdr:colOff>
      <xdr:row>36</xdr:row>
      <xdr:rowOff>129189</xdr:rowOff>
    </xdr:to>
    <xdr:sp macro="" textlink="">
      <xdr:nvSpPr>
        <xdr:cNvPr id="317" name="楕円 316">
          <a:extLst>
            <a:ext uri="{FF2B5EF4-FFF2-40B4-BE49-F238E27FC236}">
              <a16:creationId xmlns:a16="http://schemas.microsoft.com/office/drawing/2014/main" id="{00000000-0008-0000-0600-00003D010000}"/>
            </a:ext>
          </a:extLst>
        </xdr:cNvPr>
        <xdr:cNvSpPr/>
      </xdr:nvSpPr>
      <xdr:spPr>
        <a:xfrm>
          <a:off x="6921500" y="6199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120316</xdr:rowOff>
    </xdr:from>
    <xdr:ext cx="534377" cy="259045"/>
    <xdr:sp macro="" textlink="">
      <xdr:nvSpPr>
        <xdr:cNvPr id="318" name="テキスト ボックス 317">
          <a:extLst>
            <a:ext uri="{FF2B5EF4-FFF2-40B4-BE49-F238E27FC236}">
              <a16:creationId xmlns:a16="http://schemas.microsoft.com/office/drawing/2014/main" id="{00000000-0008-0000-0600-00003E010000}"/>
            </a:ext>
          </a:extLst>
        </xdr:cNvPr>
        <xdr:cNvSpPr txBox="1"/>
      </xdr:nvSpPr>
      <xdr:spPr>
        <a:xfrm>
          <a:off x="6705111" y="62925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9" name="正方形/長方形 318">
          <a:extLst>
            <a:ext uri="{FF2B5EF4-FFF2-40B4-BE49-F238E27FC236}">
              <a16:creationId xmlns:a16="http://schemas.microsoft.com/office/drawing/2014/main" id="{00000000-0008-0000-0600-00003F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0" name="正方形/長方形 319">
          <a:extLst>
            <a:ext uri="{FF2B5EF4-FFF2-40B4-BE49-F238E27FC236}">
              <a16:creationId xmlns:a16="http://schemas.microsoft.com/office/drawing/2014/main" id="{00000000-0008-0000-0600-000040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1" name="正方形/長方形 320">
          <a:extLst>
            <a:ext uri="{FF2B5EF4-FFF2-40B4-BE49-F238E27FC236}">
              <a16:creationId xmlns:a16="http://schemas.microsoft.com/office/drawing/2014/main" id="{00000000-0008-0000-0600-000041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3" name="正方形/長方形 322">
          <a:extLst>
            <a:ext uri="{FF2B5EF4-FFF2-40B4-BE49-F238E27FC236}">
              <a16:creationId xmlns:a16="http://schemas.microsoft.com/office/drawing/2014/main" id="{00000000-0008-0000-0600-000043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88,309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7" name="テキスト ボックス 326">
          <a:extLst>
            <a:ext uri="{FF2B5EF4-FFF2-40B4-BE49-F238E27FC236}">
              <a16:creationId xmlns:a16="http://schemas.microsoft.com/office/drawing/2014/main" id="{00000000-0008-0000-0600-000047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8" name="直線コネクタ 327">
          <a:extLst>
            <a:ext uri="{FF2B5EF4-FFF2-40B4-BE49-F238E27FC236}">
              <a16:creationId xmlns:a16="http://schemas.microsoft.com/office/drawing/2014/main" id="{00000000-0008-0000-0600-000048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9" name="直線コネクタ 328">
          <a:extLst>
            <a:ext uri="{FF2B5EF4-FFF2-40B4-BE49-F238E27FC236}">
              <a16:creationId xmlns:a16="http://schemas.microsoft.com/office/drawing/2014/main" id="{00000000-0008-0000-0600-000049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0" name="テキスト ボックス 329">
          <a:extLst>
            <a:ext uri="{FF2B5EF4-FFF2-40B4-BE49-F238E27FC236}">
              <a16:creationId xmlns:a16="http://schemas.microsoft.com/office/drawing/2014/main" id="{00000000-0008-0000-0600-00004A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1" name="直線コネクタ 330">
          <a:extLst>
            <a:ext uri="{FF2B5EF4-FFF2-40B4-BE49-F238E27FC236}">
              <a16:creationId xmlns:a16="http://schemas.microsoft.com/office/drawing/2014/main" id="{00000000-0008-0000-0600-00004B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35577</xdr:rowOff>
    </xdr:from>
    <xdr:ext cx="595419" cy="259045"/>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4" name="テキスト ボックス 333">
          <a:extLst>
            <a:ext uri="{FF2B5EF4-FFF2-40B4-BE49-F238E27FC236}">
              <a16:creationId xmlns:a16="http://schemas.microsoft.com/office/drawing/2014/main" id="{00000000-0008-0000-0600-00004E010000}"/>
            </a:ext>
          </a:extLst>
        </xdr:cNvPr>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36" name="テキスト ボックス 335">
          <a:extLst>
            <a:ext uri="{FF2B5EF4-FFF2-40B4-BE49-F238E27FC236}">
              <a16:creationId xmlns:a16="http://schemas.microsoft.com/office/drawing/2014/main" id="{00000000-0008-0000-0600-000050010000}"/>
            </a:ext>
          </a:extLst>
        </xdr:cNvPr>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38" name="テキスト ボックス 337">
          <a:extLst>
            <a:ext uri="{FF2B5EF4-FFF2-40B4-BE49-F238E27FC236}">
              <a16:creationId xmlns:a16="http://schemas.microsoft.com/office/drawing/2014/main" id="{00000000-0008-0000-0600-000052010000}"/>
            </a:ext>
          </a:extLst>
        </xdr:cNvPr>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9" name="直線コネクタ 338">
          <a:extLst>
            <a:ext uri="{FF2B5EF4-FFF2-40B4-BE49-F238E27FC236}">
              <a16:creationId xmlns:a16="http://schemas.microsoft.com/office/drawing/2014/main" id="{00000000-0008-0000-0600-000053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0" name="テキスト ボックス 339">
          <a:extLst>
            <a:ext uri="{FF2B5EF4-FFF2-40B4-BE49-F238E27FC236}">
              <a16:creationId xmlns:a16="http://schemas.microsoft.com/office/drawing/2014/main" id="{00000000-0008-0000-0600-000054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1" name="普通建設事業費グラフ枠">
          <a:extLst>
            <a:ext uri="{FF2B5EF4-FFF2-40B4-BE49-F238E27FC236}">
              <a16:creationId xmlns:a16="http://schemas.microsoft.com/office/drawing/2014/main" id="{00000000-0008-0000-0600-000055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151526</xdr:rowOff>
    </xdr:from>
    <xdr:to>
      <xdr:col>54</xdr:col>
      <xdr:colOff>189865</xdr:colOff>
      <xdr:row>58</xdr:row>
      <xdr:rowOff>107437</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flipV="1">
          <a:off x="10475595" y="8724026"/>
          <a:ext cx="1270" cy="13275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111264</xdr:rowOff>
    </xdr:from>
    <xdr:ext cx="534377" cy="259045"/>
    <xdr:sp macro="" textlink="">
      <xdr:nvSpPr>
        <xdr:cNvPr id="343" name="普通建設事業費最小値テキスト">
          <a:extLst>
            <a:ext uri="{FF2B5EF4-FFF2-40B4-BE49-F238E27FC236}">
              <a16:creationId xmlns:a16="http://schemas.microsoft.com/office/drawing/2014/main" id="{00000000-0008-0000-0600-000057010000}"/>
            </a:ext>
          </a:extLst>
        </xdr:cNvPr>
        <xdr:cNvSpPr txBox="1"/>
      </xdr:nvSpPr>
      <xdr:spPr>
        <a:xfrm>
          <a:off x="10528300" y="100553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28,468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107437</xdr:rowOff>
    </xdr:from>
    <xdr:to>
      <xdr:col>55</xdr:col>
      <xdr:colOff>88900</xdr:colOff>
      <xdr:row>58</xdr:row>
      <xdr:rowOff>107437</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a:off x="10388600" y="100515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98203</xdr:rowOff>
    </xdr:from>
    <xdr:ext cx="599010" cy="259045"/>
    <xdr:sp macro="" textlink="">
      <xdr:nvSpPr>
        <xdr:cNvPr id="345" name="普通建設事業費最大値テキスト">
          <a:extLst>
            <a:ext uri="{FF2B5EF4-FFF2-40B4-BE49-F238E27FC236}">
              <a16:creationId xmlns:a16="http://schemas.microsoft.com/office/drawing/2014/main" id="{00000000-0008-0000-0600-000059010000}"/>
            </a:ext>
          </a:extLst>
        </xdr:cNvPr>
        <xdr:cNvSpPr txBox="1"/>
      </xdr:nvSpPr>
      <xdr:spPr>
        <a:xfrm>
          <a:off x="10528300" y="84992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376,896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151526</xdr:rowOff>
    </xdr:from>
    <xdr:to>
      <xdr:col>55</xdr:col>
      <xdr:colOff>88900</xdr:colOff>
      <xdr:row>50</xdr:row>
      <xdr:rowOff>151526</xdr:rowOff>
    </xdr:to>
    <xdr:cxnSp macro="">
      <xdr:nvCxnSpPr>
        <xdr:cNvPr id="346" name="直線コネクタ 345">
          <a:extLst>
            <a:ext uri="{FF2B5EF4-FFF2-40B4-BE49-F238E27FC236}">
              <a16:creationId xmlns:a16="http://schemas.microsoft.com/office/drawing/2014/main" id="{00000000-0008-0000-0600-00005A010000}"/>
            </a:ext>
          </a:extLst>
        </xdr:cNvPr>
        <xdr:cNvCxnSpPr/>
      </xdr:nvCxnSpPr>
      <xdr:spPr>
        <a:xfrm>
          <a:off x="10388600" y="87240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56</xdr:row>
      <xdr:rowOff>164557</xdr:rowOff>
    </xdr:from>
    <xdr:to>
      <xdr:col>55</xdr:col>
      <xdr:colOff>0</xdr:colOff>
      <xdr:row>58</xdr:row>
      <xdr:rowOff>114512</xdr:rowOff>
    </xdr:to>
    <xdr:cxnSp macro="">
      <xdr:nvCxnSpPr>
        <xdr:cNvPr id="347" name="直線コネクタ 346">
          <a:extLst>
            <a:ext uri="{FF2B5EF4-FFF2-40B4-BE49-F238E27FC236}">
              <a16:creationId xmlns:a16="http://schemas.microsoft.com/office/drawing/2014/main" id="{00000000-0008-0000-0600-00005B010000}"/>
            </a:ext>
          </a:extLst>
        </xdr:cNvPr>
        <xdr:cNvCxnSpPr/>
      </xdr:nvCxnSpPr>
      <xdr:spPr>
        <a:xfrm flipV="1">
          <a:off x="9639300" y="9765757"/>
          <a:ext cx="838200" cy="2928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93333</xdr:rowOff>
    </xdr:from>
    <xdr:ext cx="599010" cy="259045"/>
    <xdr:sp macro="" textlink="">
      <xdr:nvSpPr>
        <xdr:cNvPr id="348" name="普通建設事業費平均値テキスト">
          <a:extLst>
            <a:ext uri="{FF2B5EF4-FFF2-40B4-BE49-F238E27FC236}">
              <a16:creationId xmlns:a16="http://schemas.microsoft.com/office/drawing/2014/main" id="{00000000-0008-0000-0600-00005C010000}"/>
            </a:ext>
          </a:extLst>
        </xdr:cNvPr>
        <xdr:cNvSpPr txBox="1"/>
      </xdr:nvSpPr>
      <xdr:spPr>
        <a:xfrm>
          <a:off x="10528300" y="952308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114,841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70456</xdr:rowOff>
    </xdr:from>
    <xdr:to>
      <xdr:col>55</xdr:col>
      <xdr:colOff>50800</xdr:colOff>
      <xdr:row>57</xdr:row>
      <xdr:rowOff>606</xdr:rowOff>
    </xdr:to>
    <xdr:sp macro="" textlink="">
      <xdr:nvSpPr>
        <xdr:cNvPr id="349" name="フローチャート: 判断 348">
          <a:extLst>
            <a:ext uri="{FF2B5EF4-FFF2-40B4-BE49-F238E27FC236}">
              <a16:creationId xmlns:a16="http://schemas.microsoft.com/office/drawing/2014/main" id="{00000000-0008-0000-0600-00005D010000}"/>
            </a:ext>
          </a:extLst>
        </xdr:cNvPr>
        <xdr:cNvSpPr/>
      </xdr:nvSpPr>
      <xdr:spPr>
        <a:xfrm>
          <a:off x="10426700" y="9671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132495</xdr:rowOff>
    </xdr:from>
    <xdr:to>
      <xdr:col>50</xdr:col>
      <xdr:colOff>114300</xdr:colOff>
      <xdr:row>58</xdr:row>
      <xdr:rowOff>114512</xdr:rowOff>
    </xdr:to>
    <xdr:cxnSp macro="">
      <xdr:nvCxnSpPr>
        <xdr:cNvPr id="350" name="直線コネクタ 349">
          <a:extLst>
            <a:ext uri="{FF2B5EF4-FFF2-40B4-BE49-F238E27FC236}">
              <a16:creationId xmlns:a16="http://schemas.microsoft.com/office/drawing/2014/main" id="{00000000-0008-0000-0600-00005E010000}"/>
            </a:ext>
          </a:extLst>
        </xdr:cNvPr>
        <xdr:cNvCxnSpPr/>
      </xdr:nvCxnSpPr>
      <xdr:spPr>
        <a:xfrm>
          <a:off x="8750300" y="9733695"/>
          <a:ext cx="889000" cy="3249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49650</xdr:rowOff>
    </xdr:from>
    <xdr:to>
      <xdr:col>50</xdr:col>
      <xdr:colOff>165100</xdr:colOff>
      <xdr:row>56</xdr:row>
      <xdr:rowOff>151250</xdr:rowOff>
    </xdr:to>
    <xdr:sp macro="" textlink="">
      <xdr:nvSpPr>
        <xdr:cNvPr id="351" name="フローチャート: 判断 350">
          <a:extLst>
            <a:ext uri="{FF2B5EF4-FFF2-40B4-BE49-F238E27FC236}">
              <a16:creationId xmlns:a16="http://schemas.microsoft.com/office/drawing/2014/main" id="{00000000-0008-0000-0600-00005F010000}"/>
            </a:ext>
          </a:extLst>
        </xdr:cNvPr>
        <xdr:cNvSpPr/>
      </xdr:nvSpPr>
      <xdr:spPr>
        <a:xfrm>
          <a:off x="9588500" y="9650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54</xdr:row>
      <xdr:rowOff>167777</xdr:rowOff>
    </xdr:from>
    <xdr:ext cx="599010" cy="259045"/>
    <xdr:sp macro="" textlink="">
      <xdr:nvSpPr>
        <xdr:cNvPr id="352" name="テキスト ボックス 351">
          <a:extLst>
            <a:ext uri="{FF2B5EF4-FFF2-40B4-BE49-F238E27FC236}">
              <a16:creationId xmlns:a16="http://schemas.microsoft.com/office/drawing/2014/main" id="{00000000-0008-0000-0600-000060010000}"/>
            </a:ext>
          </a:extLst>
        </xdr:cNvPr>
        <xdr:cNvSpPr txBox="1"/>
      </xdr:nvSpPr>
      <xdr:spPr>
        <a:xfrm>
          <a:off x="9339795" y="94260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120,302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132495</xdr:rowOff>
    </xdr:from>
    <xdr:to>
      <xdr:col>45</xdr:col>
      <xdr:colOff>177800</xdr:colOff>
      <xdr:row>58</xdr:row>
      <xdr:rowOff>75566</xdr:rowOff>
    </xdr:to>
    <xdr:cxnSp macro="">
      <xdr:nvCxnSpPr>
        <xdr:cNvPr id="353" name="直線コネクタ 352">
          <a:extLst>
            <a:ext uri="{FF2B5EF4-FFF2-40B4-BE49-F238E27FC236}">
              <a16:creationId xmlns:a16="http://schemas.microsoft.com/office/drawing/2014/main" id="{00000000-0008-0000-0600-000061010000}"/>
            </a:ext>
          </a:extLst>
        </xdr:cNvPr>
        <xdr:cNvCxnSpPr/>
      </xdr:nvCxnSpPr>
      <xdr:spPr>
        <a:xfrm flipV="1">
          <a:off x="7861300" y="9733695"/>
          <a:ext cx="889000" cy="2859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76148</xdr:rowOff>
    </xdr:from>
    <xdr:to>
      <xdr:col>46</xdr:col>
      <xdr:colOff>38100</xdr:colOff>
      <xdr:row>57</xdr:row>
      <xdr:rowOff>6298</xdr:rowOff>
    </xdr:to>
    <xdr:sp macro="" textlink="">
      <xdr:nvSpPr>
        <xdr:cNvPr id="354" name="フローチャート: 判断 353">
          <a:extLst>
            <a:ext uri="{FF2B5EF4-FFF2-40B4-BE49-F238E27FC236}">
              <a16:creationId xmlns:a16="http://schemas.microsoft.com/office/drawing/2014/main" id="{00000000-0008-0000-0600-000062010000}"/>
            </a:ext>
          </a:extLst>
        </xdr:cNvPr>
        <xdr:cNvSpPr/>
      </xdr:nvSpPr>
      <xdr:spPr>
        <a:xfrm>
          <a:off x="8699500" y="96773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55</xdr:row>
      <xdr:rowOff>22825</xdr:rowOff>
    </xdr:from>
    <xdr:ext cx="599010" cy="259045"/>
    <xdr:sp macro="" textlink="">
      <xdr:nvSpPr>
        <xdr:cNvPr id="355" name="テキスト ボックス 354">
          <a:extLst>
            <a:ext uri="{FF2B5EF4-FFF2-40B4-BE49-F238E27FC236}">
              <a16:creationId xmlns:a16="http://schemas.microsoft.com/office/drawing/2014/main" id="{00000000-0008-0000-0600-000063010000}"/>
            </a:ext>
          </a:extLst>
        </xdr:cNvPr>
        <xdr:cNvSpPr txBox="1"/>
      </xdr:nvSpPr>
      <xdr:spPr>
        <a:xfrm>
          <a:off x="8450795" y="94525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113,347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136873</xdr:rowOff>
    </xdr:from>
    <xdr:to>
      <xdr:col>41</xdr:col>
      <xdr:colOff>50800</xdr:colOff>
      <xdr:row>58</xdr:row>
      <xdr:rowOff>75566</xdr:rowOff>
    </xdr:to>
    <xdr:cxnSp macro="">
      <xdr:nvCxnSpPr>
        <xdr:cNvPr id="356" name="直線コネクタ 355">
          <a:extLst>
            <a:ext uri="{FF2B5EF4-FFF2-40B4-BE49-F238E27FC236}">
              <a16:creationId xmlns:a16="http://schemas.microsoft.com/office/drawing/2014/main" id="{00000000-0008-0000-0600-000064010000}"/>
            </a:ext>
          </a:extLst>
        </xdr:cNvPr>
        <xdr:cNvCxnSpPr/>
      </xdr:nvCxnSpPr>
      <xdr:spPr>
        <a:xfrm>
          <a:off x="6972300" y="9738073"/>
          <a:ext cx="889000" cy="2815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132688</xdr:rowOff>
    </xdr:from>
    <xdr:to>
      <xdr:col>41</xdr:col>
      <xdr:colOff>101600</xdr:colOff>
      <xdr:row>57</xdr:row>
      <xdr:rowOff>62838</xdr:rowOff>
    </xdr:to>
    <xdr:sp macro="" textlink="">
      <xdr:nvSpPr>
        <xdr:cNvPr id="357" name="フローチャート: 判断 356">
          <a:extLst>
            <a:ext uri="{FF2B5EF4-FFF2-40B4-BE49-F238E27FC236}">
              <a16:creationId xmlns:a16="http://schemas.microsoft.com/office/drawing/2014/main" id="{00000000-0008-0000-0600-000065010000}"/>
            </a:ext>
          </a:extLst>
        </xdr:cNvPr>
        <xdr:cNvSpPr/>
      </xdr:nvSpPr>
      <xdr:spPr>
        <a:xfrm>
          <a:off x="7810500" y="97338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79365</xdr:rowOff>
    </xdr:from>
    <xdr:ext cx="534377" cy="259045"/>
    <xdr:sp macro="" textlink="">
      <xdr:nvSpPr>
        <xdr:cNvPr id="358" name="テキスト ボックス 357">
          <a:extLst>
            <a:ext uri="{FF2B5EF4-FFF2-40B4-BE49-F238E27FC236}">
              <a16:creationId xmlns:a16="http://schemas.microsoft.com/office/drawing/2014/main" id="{00000000-0008-0000-0600-000066010000}"/>
            </a:ext>
          </a:extLst>
        </xdr:cNvPr>
        <xdr:cNvSpPr txBox="1"/>
      </xdr:nvSpPr>
      <xdr:spPr>
        <a:xfrm>
          <a:off x="7594111" y="95091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104121</xdr:rowOff>
    </xdr:from>
    <xdr:to>
      <xdr:col>36</xdr:col>
      <xdr:colOff>165100</xdr:colOff>
      <xdr:row>57</xdr:row>
      <xdr:rowOff>34271</xdr:rowOff>
    </xdr:to>
    <xdr:sp macro="" textlink="">
      <xdr:nvSpPr>
        <xdr:cNvPr id="359" name="フローチャート: 判断 358">
          <a:extLst>
            <a:ext uri="{FF2B5EF4-FFF2-40B4-BE49-F238E27FC236}">
              <a16:creationId xmlns:a16="http://schemas.microsoft.com/office/drawing/2014/main" id="{00000000-0008-0000-0600-000067010000}"/>
            </a:ext>
          </a:extLst>
        </xdr:cNvPr>
        <xdr:cNvSpPr/>
      </xdr:nvSpPr>
      <xdr:spPr>
        <a:xfrm>
          <a:off x="6921500" y="97053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57</xdr:row>
      <xdr:rowOff>25398</xdr:rowOff>
    </xdr:from>
    <xdr:ext cx="599010"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6672795" y="97980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106,005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113757</xdr:rowOff>
    </xdr:from>
    <xdr:to>
      <xdr:col>55</xdr:col>
      <xdr:colOff>50800</xdr:colOff>
      <xdr:row>57</xdr:row>
      <xdr:rowOff>43907</xdr:rowOff>
    </xdr:to>
    <xdr:sp macro="" textlink="">
      <xdr:nvSpPr>
        <xdr:cNvPr id="366" name="楕円 365">
          <a:extLst>
            <a:ext uri="{FF2B5EF4-FFF2-40B4-BE49-F238E27FC236}">
              <a16:creationId xmlns:a16="http://schemas.microsoft.com/office/drawing/2014/main" id="{00000000-0008-0000-0600-00006E010000}"/>
            </a:ext>
          </a:extLst>
        </xdr:cNvPr>
        <xdr:cNvSpPr/>
      </xdr:nvSpPr>
      <xdr:spPr>
        <a:xfrm>
          <a:off x="10426700" y="9714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92184</xdr:rowOff>
    </xdr:from>
    <xdr:ext cx="599010" cy="259045"/>
    <xdr:sp macro="" textlink="">
      <xdr:nvSpPr>
        <xdr:cNvPr id="367" name="普通建設事業費該当値テキスト">
          <a:extLst>
            <a:ext uri="{FF2B5EF4-FFF2-40B4-BE49-F238E27FC236}">
              <a16:creationId xmlns:a16="http://schemas.microsoft.com/office/drawing/2014/main" id="{00000000-0008-0000-0600-00006F010000}"/>
            </a:ext>
          </a:extLst>
        </xdr:cNvPr>
        <xdr:cNvSpPr txBox="1"/>
      </xdr:nvSpPr>
      <xdr:spPr>
        <a:xfrm>
          <a:off x="10528300" y="96933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103,476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63712</xdr:rowOff>
    </xdr:from>
    <xdr:to>
      <xdr:col>50</xdr:col>
      <xdr:colOff>165100</xdr:colOff>
      <xdr:row>58</xdr:row>
      <xdr:rowOff>165312</xdr:rowOff>
    </xdr:to>
    <xdr:sp macro="" textlink="">
      <xdr:nvSpPr>
        <xdr:cNvPr id="368" name="楕円 367">
          <a:extLst>
            <a:ext uri="{FF2B5EF4-FFF2-40B4-BE49-F238E27FC236}">
              <a16:creationId xmlns:a16="http://schemas.microsoft.com/office/drawing/2014/main" id="{00000000-0008-0000-0600-000070010000}"/>
            </a:ext>
          </a:extLst>
        </xdr:cNvPr>
        <xdr:cNvSpPr/>
      </xdr:nvSpPr>
      <xdr:spPr>
        <a:xfrm>
          <a:off x="9588500" y="10007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156439</xdr:rowOff>
    </xdr:from>
    <xdr:ext cx="534377"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9372111" y="101005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81695</xdr:rowOff>
    </xdr:from>
    <xdr:to>
      <xdr:col>46</xdr:col>
      <xdr:colOff>38100</xdr:colOff>
      <xdr:row>57</xdr:row>
      <xdr:rowOff>11845</xdr:rowOff>
    </xdr:to>
    <xdr:sp macro="" textlink="">
      <xdr:nvSpPr>
        <xdr:cNvPr id="370" name="楕円 369">
          <a:extLst>
            <a:ext uri="{FF2B5EF4-FFF2-40B4-BE49-F238E27FC236}">
              <a16:creationId xmlns:a16="http://schemas.microsoft.com/office/drawing/2014/main" id="{00000000-0008-0000-0600-000072010000}"/>
            </a:ext>
          </a:extLst>
        </xdr:cNvPr>
        <xdr:cNvSpPr/>
      </xdr:nvSpPr>
      <xdr:spPr>
        <a:xfrm>
          <a:off x="8699500" y="9682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57</xdr:row>
      <xdr:rowOff>2972</xdr:rowOff>
    </xdr:from>
    <xdr:ext cx="599010"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8450795" y="97756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111,891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24766</xdr:rowOff>
    </xdr:from>
    <xdr:to>
      <xdr:col>41</xdr:col>
      <xdr:colOff>101600</xdr:colOff>
      <xdr:row>58</xdr:row>
      <xdr:rowOff>126366</xdr:rowOff>
    </xdr:to>
    <xdr:sp macro="" textlink="">
      <xdr:nvSpPr>
        <xdr:cNvPr id="372" name="楕円 371">
          <a:extLst>
            <a:ext uri="{FF2B5EF4-FFF2-40B4-BE49-F238E27FC236}">
              <a16:creationId xmlns:a16="http://schemas.microsoft.com/office/drawing/2014/main" id="{00000000-0008-0000-0600-000074010000}"/>
            </a:ext>
          </a:extLst>
        </xdr:cNvPr>
        <xdr:cNvSpPr/>
      </xdr:nvSpPr>
      <xdr:spPr>
        <a:xfrm>
          <a:off x="7810500" y="99688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117493</xdr:rowOff>
    </xdr:from>
    <xdr:ext cx="534377" cy="259045"/>
    <xdr:sp macro="" textlink="">
      <xdr:nvSpPr>
        <xdr:cNvPr id="373" name="テキスト ボックス 372">
          <a:extLst>
            <a:ext uri="{FF2B5EF4-FFF2-40B4-BE49-F238E27FC236}">
              <a16:creationId xmlns:a16="http://schemas.microsoft.com/office/drawing/2014/main" id="{00000000-0008-0000-0600-000075010000}"/>
            </a:ext>
          </a:extLst>
        </xdr:cNvPr>
        <xdr:cNvSpPr txBox="1"/>
      </xdr:nvSpPr>
      <xdr:spPr>
        <a:xfrm>
          <a:off x="7594111" y="100615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36,833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86073</xdr:rowOff>
    </xdr:from>
    <xdr:to>
      <xdr:col>36</xdr:col>
      <xdr:colOff>165100</xdr:colOff>
      <xdr:row>57</xdr:row>
      <xdr:rowOff>16223</xdr:rowOff>
    </xdr:to>
    <xdr:sp macro="" textlink="">
      <xdr:nvSpPr>
        <xdr:cNvPr id="374" name="楕円 373">
          <a:extLst>
            <a:ext uri="{FF2B5EF4-FFF2-40B4-BE49-F238E27FC236}">
              <a16:creationId xmlns:a16="http://schemas.microsoft.com/office/drawing/2014/main" id="{00000000-0008-0000-0600-000076010000}"/>
            </a:ext>
          </a:extLst>
        </xdr:cNvPr>
        <xdr:cNvSpPr/>
      </xdr:nvSpPr>
      <xdr:spPr>
        <a:xfrm>
          <a:off x="6921500" y="96872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55</xdr:row>
      <xdr:rowOff>32750</xdr:rowOff>
    </xdr:from>
    <xdr:ext cx="599010" cy="259045"/>
    <xdr:sp macro="" textlink="">
      <xdr:nvSpPr>
        <xdr:cNvPr id="375" name="テキスト ボックス 374">
          <a:extLst>
            <a:ext uri="{FF2B5EF4-FFF2-40B4-BE49-F238E27FC236}">
              <a16:creationId xmlns:a16="http://schemas.microsoft.com/office/drawing/2014/main" id="{00000000-0008-0000-0600-000077010000}"/>
            </a:ext>
          </a:extLst>
        </xdr:cNvPr>
        <xdr:cNvSpPr txBox="1"/>
      </xdr:nvSpPr>
      <xdr:spPr>
        <a:xfrm>
          <a:off x="6672795" y="94625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110,742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6" name="正方形/長方形 375">
          <a:extLst>
            <a:ext uri="{FF2B5EF4-FFF2-40B4-BE49-F238E27FC236}">
              <a16:creationId xmlns:a16="http://schemas.microsoft.com/office/drawing/2014/main" id="{00000000-0008-0000-0600-000078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7" name="正方形/長方形 376">
          <a:extLst>
            <a:ext uri="{FF2B5EF4-FFF2-40B4-BE49-F238E27FC236}">
              <a16:creationId xmlns:a16="http://schemas.microsoft.com/office/drawing/2014/main" id="{00000000-0008-0000-0600-000079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2" name="正方形/長方形 381">
          <a:extLst>
            <a:ext uri="{FF2B5EF4-FFF2-40B4-BE49-F238E27FC236}">
              <a16:creationId xmlns:a16="http://schemas.microsoft.com/office/drawing/2014/main" id="{00000000-0008-0000-0600-00007E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4" name="テキスト ボックス 383">
          <a:extLst>
            <a:ext uri="{FF2B5EF4-FFF2-40B4-BE49-F238E27FC236}">
              <a16:creationId xmlns:a16="http://schemas.microsoft.com/office/drawing/2014/main" id="{00000000-0008-0000-0600-000080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5" name="直線コネクタ 384">
          <a:extLst>
            <a:ext uri="{FF2B5EF4-FFF2-40B4-BE49-F238E27FC236}">
              <a16:creationId xmlns:a16="http://schemas.microsoft.com/office/drawing/2014/main" id="{00000000-0008-0000-0600-000081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6" name="直線コネクタ 385">
          <a:extLst>
            <a:ext uri="{FF2B5EF4-FFF2-40B4-BE49-F238E27FC236}">
              <a16:creationId xmlns:a16="http://schemas.microsoft.com/office/drawing/2014/main" id="{00000000-0008-0000-0600-000082010000}"/>
            </a:ext>
          </a:extLst>
        </xdr:cNvPr>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7" name="テキスト ボックス 386">
          <a:extLst>
            <a:ext uri="{FF2B5EF4-FFF2-40B4-BE49-F238E27FC236}">
              <a16:creationId xmlns:a16="http://schemas.microsoft.com/office/drawing/2014/main" id="{00000000-0008-0000-0600-000083010000}"/>
            </a:ext>
          </a:extLst>
        </xdr:cNvPr>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8" name="直線コネクタ 387">
          <a:extLst>
            <a:ext uri="{FF2B5EF4-FFF2-40B4-BE49-F238E27FC236}">
              <a16:creationId xmlns:a16="http://schemas.microsoft.com/office/drawing/2014/main" id="{00000000-0008-0000-0600-000084010000}"/>
            </a:ext>
          </a:extLst>
        </xdr:cNvPr>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89" name="テキスト ボックス 388">
          <a:extLst>
            <a:ext uri="{FF2B5EF4-FFF2-40B4-BE49-F238E27FC236}">
              <a16:creationId xmlns:a16="http://schemas.microsoft.com/office/drawing/2014/main" id="{00000000-0008-0000-0600-000085010000}"/>
            </a:ext>
          </a:extLst>
        </xdr:cNvPr>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90" name="直線コネクタ 389">
          <a:extLst>
            <a:ext uri="{FF2B5EF4-FFF2-40B4-BE49-F238E27FC236}">
              <a16:creationId xmlns:a16="http://schemas.microsoft.com/office/drawing/2014/main" id="{00000000-0008-0000-0600-000086010000}"/>
            </a:ext>
          </a:extLst>
        </xdr:cNvPr>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91" name="テキスト ボックス 390">
          <a:extLst>
            <a:ext uri="{FF2B5EF4-FFF2-40B4-BE49-F238E27FC236}">
              <a16:creationId xmlns:a16="http://schemas.microsoft.com/office/drawing/2014/main" id="{00000000-0008-0000-0600-000087010000}"/>
            </a:ext>
          </a:extLst>
        </xdr:cNvPr>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393" name="テキスト ボックス 392">
          <a:extLst>
            <a:ext uri="{FF2B5EF4-FFF2-40B4-BE49-F238E27FC236}">
              <a16:creationId xmlns:a16="http://schemas.microsoft.com/office/drawing/2014/main" id="{00000000-0008-0000-0600-000089010000}"/>
            </a:ext>
          </a:extLst>
        </xdr:cNvPr>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4" name="直線コネクタ 393">
          <a:extLst>
            <a:ext uri="{FF2B5EF4-FFF2-40B4-BE49-F238E27FC236}">
              <a16:creationId xmlns:a16="http://schemas.microsoft.com/office/drawing/2014/main" id="{00000000-0008-0000-0600-00008A010000}"/>
            </a:ext>
          </a:extLst>
        </xdr:cNvPr>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21970</xdr:rowOff>
    </xdr:from>
    <xdr:ext cx="595419" cy="259045"/>
    <xdr:sp macro="" textlink="">
      <xdr:nvSpPr>
        <xdr:cNvPr id="395" name="テキスト ボックス 394">
          <a:extLst>
            <a:ext uri="{FF2B5EF4-FFF2-40B4-BE49-F238E27FC236}">
              <a16:creationId xmlns:a16="http://schemas.microsoft.com/office/drawing/2014/main" id="{00000000-0008-0000-0600-00008B010000}"/>
            </a:ext>
          </a:extLst>
        </xdr:cNvPr>
        <xdr:cNvSpPr txBox="1"/>
      </xdr:nvSpPr>
      <xdr:spPr>
        <a:xfrm>
          <a:off x="6008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6" name="直線コネクタ 395">
          <a:extLst>
            <a:ext uri="{FF2B5EF4-FFF2-40B4-BE49-F238E27FC236}">
              <a16:creationId xmlns:a16="http://schemas.microsoft.com/office/drawing/2014/main" id="{00000000-0008-0000-0600-00008C010000}"/>
            </a:ext>
          </a:extLst>
        </xdr:cNvPr>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397" name="テキスト ボックス 396">
          <a:extLst>
            <a:ext uri="{FF2B5EF4-FFF2-40B4-BE49-F238E27FC236}">
              <a16:creationId xmlns:a16="http://schemas.microsoft.com/office/drawing/2014/main" id="{00000000-0008-0000-0600-00008D010000}"/>
            </a:ext>
          </a:extLst>
        </xdr:cNvPr>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8" name="直線コネクタ 397">
          <a:extLst>
            <a:ext uri="{FF2B5EF4-FFF2-40B4-BE49-F238E27FC236}">
              <a16:creationId xmlns:a16="http://schemas.microsoft.com/office/drawing/2014/main" id="{00000000-0008-0000-0600-00008E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9" name="テキスト ボックス 398">
          <a:extLst>
            <a:ext uri="{FF2B5EF4-FFF2-40B4-BE49-F238E27FC236}">
              <a16:creationId xmlns:a16="http://schemas.microsoft.com/office/drawing/2014/main" id="{00000000-0008-0000-0600-00008F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0" name="普通建設事業費 （ うち新規整備　）グラフ枠">
          <a:extLst>
            <a:ext uri="{FF2B5EF4-FFF2-40B4-BE49-F238E27FC236}">
              <a16:creationId xmlns:a16="http://schemas.microsoft.com/office/drawing/2014/main" id="{00000000-0008-0000-0600-000090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81004</xdr:rowOff>
    </xdr:from>
    <xdr:to>
      <xdr:col>54</xdr:col>
      <xdr:colOff>189865</xdr:colOff>
      <xdr:row>79</xdr:row>
      <xdr:rowOff>98879</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flipV="1">
          <a:off x="10475595" y="12082504"/>
          <a:ext cx="1270" cy="15609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102706</xdr:rowOff>
    </xdr:from>
    <xdr:ext cx="249299" cy="259045"/>
    <xdr:sp macro="" textlink="">
      <xdr:nvSpPr>
        <xdr:cNvPr id="402" name="普通建設事業費 （ うち新規整備　）最小値テキスト">
          <a:extLst>
            <a:ext uri="{FF2B5EF4-FFF2-40B4-BE49-F238E27FC236}">
              <a16:creationId xmlns:a16="http://schemas.microsoft.com/office/drawing/2014/main" id="{00000000-0008-0000-0600-000092010000}"/>
            </a:ext>
          </a:extLst>
        </xdr:cNvPr>
        <xdr:cNvSpPr txBox="1"/>
      </xdr:nvSpPr>
      <xdr:spPr>
        <a:xfrm>
          <a:off x="10528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98879</xdr:rowOff>
    </xdr:from>
    <xdr:to>
      <xdr:col>55</xdr:col>
      <xdr:colOff>88900</xdr:colOff>
      <xdr:row>79</xdr:row>
      <xdr:rowOff>98879</xdr:rowOff>
    </xdr:to>
    <xdr:cxnSp macro="">
      <xdr:nvCxnSpPr>
        <xdr:cNvPr id="403" name="直線コネクタ 402">
          <a:extLst>
            <a:ext uri="{FF2B5EF4-FFF2-40B4-BE49-F238E27FC236}">
              <a16:creationId xmlns:a16="http://schemas.microsoft.com/office/drawing/2014/main" id="{00000000-0008-0000-0600-000093010000}"/>
            </a:ext>
          </a:extLst>
        </xdr:cNvPr>
        <xdr:cNvCxnSpPr/>
      </xdr:nvCxnSpPr>
      <xdr:spPr>
        <a:xfrm>
          <a:off x="10388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27681</xdr:rowOff>
    </xdr:from>
    <xdr:ext cx="599010" cy="259045"/>
    <xdr:sp macro="" textlink="">
      <xdr:nvSpPr>
        <xdr:cNvPr id="404" name="普通建設事業費 （ うち新規整備　）最大値テキスト">
          <a:extLst>
            <a:ext uri="{FF2B5EF4-FFF2-40B4-BE49-F238E27FC236}">
              <a16:creationId xmlns:a16="http://schemas.microsoft.com/office/drawing/2014/main" id="{00000000-0008-0000-0600-000094010000}"/>
            </a:ext>
          </a:extLst>
        </xdr:cNvPr>
        <xdr:cNvSpPr txBox="1"/>
      </xdr:nvSpPr>
      <xdr:spPr>
        <a:xfrm>
          <a:off x="10528300" y="118577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143,392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81004</xdr:rowOff>
    </xdr:from>
    <xdr:to>
      <xdr:col>55</xdr:col>
      <xdr:colOff>88900</xdr:colOff>
      <xdr:row>70</xdr:row>
      <xdr:rowOff>81004</xdr:rowOff>
    </xdr:to>
    <xdr:cxnSp macro="">
      <xdr:nvCxnSpPr>
        <xdr:cNvPr id="405" name="直線コネクタ 404">
          <a:extLst>
            <a:ext uri="{FF2B5EF4-FFF2-40B4-BE49-F238E27FC236}">
              <a16:creationId xmlns:a16="http://schemas.microsoft.com/office/drawing/2014/main" id="{00000000-0008-0000-0600-000095010000}"/>
            </a:ext>
          </a:extLst>
        </xdr:cNvPr>
        <xdr:cNvCxnSpPr/>
      </xdr:nvCxnSpPr>
      <xdr:spPr>
        <a:xfrm>
          <a:off x="10388600" y="120825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171149</xdr:rowOff>
    </xdr:from>
    <xdr:to>
      <xdr:col>55</xdr:col>
      <xdr:colOff>0</xdr:colOff>
      <xdr:row>79</xdr:row>
      <xdr:rowOff>18205</xdr:rowOff>
    </xdr:to>
    <xdr:cxnSp macro="">
      <xdr:nvCxnSpPr>
        <xdr:cNvPr id="406" name="直線コネクタ 405">
          <a:extLst>
            <a:ext uri="{FF2B5EF4-FFF2-40B4-BE49-F238E27FC236}">
              <a16:creationId xmlns:a16="http://schemas.microsoft.com/office/drawing/2014/main" id="{00000000-0008-0000-0600-000096010000}"/>
            </a:ext>
          </a:extLst>
        </xdr:cNvPr>
        <xdr:cNvCxnSpPr/>
      </xdr:nvCxnSpPr>
      <xdr:spPr>
        <a:xfrm flipV="1">
          <a:off x="9639300" y="13544249"/>
          <a:ext cx="838200" cy="185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97984</xdr:rowOff>
    </xdr:from>
    <xdr:ext cx="534377" cy="259045"/>
    <xdr:sp macro="" textlink="">
      <xdr:nvSpPr>
        <xdr:cNvPr id="407" name="普通建設事業費 （ うち新規整備　）平均値テキスト">
          <a:extLst>
            <a:ext uri="{FF2B5EF4-FFF2-40B4-BE49-F238E27FC236}">
              <a16:creationId xmlns:a16="http://schemas.microsoft.com/office/drawing/2014/main" id="{00000000-0008-0000-0600-000097010000}"/>
            </a:ext>
          </a:extLst>
        </xdr:cNvPr>
        <xdr:cNvSpPr txBox="1"/>
      </xdr:nvSpPr>
      <xdr:spPr>
        <a:xfrm>
          <a:off x="10528300" y="1312818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29,017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75107</xdr:rowOff>
    </xdr:from>
    <xdr:to>
      <xdr:col>55</xdr:col>
      <xdr:colOff>50800</xdr:colOff>
      <xdr:row>78</xdr:row>
      <xdr:rowOff>5257</xdr:rowOff>
    </xdr:to>
    <xdr:sp macro="" textlink="">
      <xdr:nvSpPr>
        <xdr:cNvPr id="408" name="フローチャート: 判断 407">
          <a:extLst>
            <a:ext uri="{FF2B5EF4-FFF2-40B4-BE49-F238E27FC236}">
              <a16:creationId xmlns:a16="http://schemas.microsoft.com/office/drawing/2014/main" id="{00000000-0008-0000-0600-000098010000}"/>
            </a:ext>
          </a:extLst>
        </xdr:cNvPr>
        <xdr:cNvSpPr/>
      </xdr:nvSpPr>
      <xdr:spPr>
        <a:xfrm>
          <a:off x="10426700" y="13276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74</xdr:row>
      <xdr:rowOff>52288</xdr:rowOff>
    </xdr:from>
    <xdr:to>
      <xdr:col>50</xdr:col>
      <xdr:colOff>114300</xdr:colOff>
      <xdr:row>79</xdr:row>
      <xdr:rowOff>18205</xdr:rowOff>
    </xdr:to>
    <xdr:cxnSp macro="">
      <xdr:nvCxnSpPr>
        <xdr:cNvPr id="409" name="直線コネクタ 408">
          <a:extLst>
            <a:ext uri="{FF2B5EF4-FFF2-40B4-BE49-F238E27FC236}">
              <a16:creationId xmlns:a16="http://schemas.microsoft.com/office/drawing/2014/main" id="{00000000-0008-0000-0600-000099010000}"/>
            </a:ext>
          </a:extLst>
        </xdr:cNvPr>
        <xdr:cNvCxnSpPr/>
      </xdr:nvCxnSpPr>
      <xdr:spPr>
        <a:xfrm>
          <a:off x="8750300" y="12739588"/>
          <a:ext cx="889000" cy="8231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104586</xdr:rowOff>
    </xdr:from>
    <xdr:to>
      <xdr:col>50</xdr:col>
      <xdr:colOff>165100</xdr:colOff>
      <xdr:row>78</xdr:row>
      <xdr:rowOff>34736</xdr:rowOff>
    </xdr:to>
    <xdr:sp macro="" textlink="">
      <xdr:nvSpPr>
        <xdr:cNvPr id="410" name="フローチャート: 判断 409">
          <a:extLst>
            <a:ext uri="{FF2B5EF4-FFF2-40B4-BE49-F238E27FC236}">
              <a16:creationId xmlns:a16="http://schemas.microsoft.com/office/drawing/2014/main" id="{00000000-0008-0000-0600-00009A010000}"/>
            </a:ext>
          </a:extLst>
        </xdr:cNvPr>
        <xdr:cNvSpPr/>
      </xdr:nvSpPr>
      <xdr:spPr>
        <a:xfrm>
          <a:off x="9588500" y="13306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51263</xdr:rowOff>
    </xdr:from>
    <xdr:ext cx="534377" cy="259045"/>
    <xdr:sp macro="" textlink="">
      <xdr:nvSpPr>
        <xdr:cNvPr id="411" name="テキスト ボックス 410">
          <a:extLst>
            <a:ext uri="{FF2B5EF4-FFF2-40B4-BE49-F238E27FC236}">
              <a16:creationId xmlns:a16="http://schemas.microsoft.com/office/drawing/2014/main" id="{00000000-0008-0000-0600-00009B010000}"/>
            </a:ext>
          </a:extLst>
        </xdr:cNvPr>
        <xdr:cNvSpPr txBox="1"/>
      </xdr:nvSpPr>
      <xdr:spPr>
        <a:xfrm>
          <a:off x="9372111" y="130814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26,309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74</xdr:row>
      <xdr:rowOff>52288</xdr:rowOff>
    </xdr:from>
    <xdr:to>
      <xdr:col>45</xdr:col>
      <xdr:colOff>177800</xdr:colOff>
      <xdr:row>79</xdr:row>
      <xdr:rowOff>25150</xdr:rowOff>
    </xdr:to>
    <xdr:cxnSp macro="">
      <xdr:nvCxnSpPr>
        <xdr:cNvPr id="412" name="直線コネクタ 411">
          <a:extLst>
            <a:ext uri="{FF2B5EF4-FFF2-40B4-BE49-F238E27FC236}">
              <a16:creationId xmlns:a16="http://schemas.microsoft.com/office/drawing/2014/main" id="{00000000-0008-0000-0600-00009C010000}"/>
            </a:ext>
          </a:extLst>
        </xdr:cNvPr>
        <xdr:cNvCxnSpPr/>
      </xdr:nvCxnSpPr>
      <xdr:spPr>
        <a:xfrm flipV="1">
          <a:off x="7861300" y="12739588"/>
          <a:ext cx="889000" cy="8301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69655</xdr:rowOff>
    </xdr:from>
    <xdr:to>
      <xdr:col>46</xdr:col>
      <xdr:colOff>38100</xdr:colOff>
      <xdr:row>77</xdr:row>
      <xdr:rowOff>171255</xdr:rowOff>
    </xdr:to>
    <xdr:sp macro="" textlink="">
      <xdr:nvSpPr>
        <xdr:cNvPr id="413" name="フローチャート: 判断 412">
          <a:extLst>
            <a:ext uri="{FF2B5EF4-FFF2-40B4-BE49-F238E27FC236}">
              <a16:creationId xmlns:a16="http://schemas.microsoft.com/office/drawing/2014/main" id="{00000000-0008-0000-0600-00009D010000}"/>
            </a:ext>
          </a:extLst>
        </xdr:cNvPr>
        <xdr:cNvSpPr/>
      </xdr:nvSpPr>
      <xdr:spPr>
        <a:xfrm>
          <a:off x="8699500" y="13271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162382</xdr:rowOff>
    </xdr:from>
    <xdr:ext cx="534377" cy="259045"/>
    <xdr:sp macro="" textlink="">
      <xdr:nvSpPr>
        <xdr:cNvPr id="414" name="テキスト ボックス 413">
          <a:extLst>
            <a:ext uri="{FF2B5EF4-FFF2-40B4-BE49-F238E27FC236}">
              <a16:creationId xmlns:a16="http://schemas.microsoft.com/office/drawing/2014/main" id="{00000000-0008-0000-0600-00009E010000}"/>
            </a:ext>
          </a:extLst>
        </xdr:cNvPr>
        <xdr:cNvSpPr txBox="1"/>
      </xdr:nvSpPr>
      <xdr:spPr>
        <a:xfrm>
          <a:off x="8483111" y="133640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29,518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79</xdr:row>
      <xdr:rowOff>25150</xdr:rowOff>
    </xdr:from>
    <xdr:to>
      <xdr:col>41</xdr:col>
      <xdr:colOff>50800</xdr:colOff>
      <xdr:row>79</xdr:row>
      <xdr:rowOff>52746</xdr:rowOff>
    </xdr:to>
    <xdr:cxnSp macro="">
      <xdr:nvCxnSpPr>
        <xdr:cNvPr id="415" name="直線コネクタ 414">
          <a:extLst>
            <a:ext uri="{FF2B5EF4-FFF2-40B4-BE49-F238E27FC236}">
              <a16:creationId xmlns:a16="http://schemas.microsoft.com/office/drawing/2014/main" id="{00000000-0008-0000-0600-00009F010000}"/>
            </a:ext>
          </a:extLst>
        </xdr:cNvPr>
        <xdr:cNvCxnSpPr/>
      </xdr:nvCxnSpPr>
      <xdr:spPr>
        <a:xfrm flipV="1">
          <a:off x="6972300" y="13569700"/>
          <a:ext cx="889000" cy="27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18579</xdr:rowOff>
    </xdr:from>
    <xdr:to>
      <xdr:col>41</xdr:col>
      <xdr:colOff>101600</xdr:colOff>
      <xdr:row>78</xdr:row>
      <xdr:rowOff>120179</xdr:rowOff>
    </xdr:to>
    <xdr:sp macro="" textlink="">
      <xdr:nvSpPr>
        <xdr:cNvPr id="416" name="フローチャート: 判断 415">
          <a:extLst>
            <a:ext uri="{FF2B5EF4-FFF2-40B4-BE49-F238E27FC236}">
              <a16:creationId xmlns:a16="http://schemas.microsoft.com/office/drawing/2014/main" id="{00000000-0008-0000-0600-0000A0010000}"/>
            </a:ext>
          </a:extLst>
        </xdr:cNvPr>
        <xdr:cNvSpPr/>
      </xdr:nvSpPr>
      <xdr:spPr>
        <a:xfrm>
          <a:off x="7810500" y="13391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136706</xdr:rowOff>
    </xdr:from>
    <xdr:ext cx="534377" cy="259045"/>
    <xdr:sp macro="" textlink="">
      <xdr:nvSpPr>
        <xdr:cNvPr id="417" name="テキスト ボックス 416">
          <a:extLst>
            <a:ext uri="{FF2B5EF4-FFF2-40B4-BE49-F238E27FC236}">
              <a16:creationId xmlns:a16="http://schemas.microsoft.com/office/drawing/2014/main" id="{00000000-0008-0000-0600-0000A1010000}"/>
            </a:ext>
          </a:extLst>
        </xdr:cNvPr>
        <xdr:cNvSpPr txBox="1"/>
      </xdr:nvSpPr>
      <xdr:spPr>
        <a:xfrm>
          <a:off x="7594111" y="131669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29758</xdr:rowOff>
    </xdr:from>
    <xdr:to>
      <xdr:col>36</xdr:col>
      <xdr:colOff>165100</xdr:colOff>
      <xdr:row>78</xdr:row>
      <xdr:rowOff>131358</xdr:rowOff>
    </xdr:to>
    <xdr:sp macro="" textlink="">
      <xdr:nvSpPr>
        <xdr:cNvPr id="418" name="フローチャート: 判断 417">
          <a:extLst>
            <a:ext uri="{FF2B5EF4-FFF2-40B4-BE49-F238E27FC236}">
              <a16:creationId xmlns:a16="http://schemas.microsoft.com/office/drawing/2014/main" id="{00000000-0008-0000-0600-0000A2010000}"/>
            </a:ext>
          </a:extLst>
        </xdr:cNvPr>
        <xdr:cNvSpPr/>
      </xdr:nvSpPr>
      <xdr:spPr>
        <a:xfrm>
          <a:off x="6921500" y="134028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147885</xdr:rowOff>
    </xdr:from>
    <xdr:ext cx="534377"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6705111" y="131780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600-0000A7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120349</xdr:rowOff>
    </xdr:from>
    <xdr:to>
      <xdr:col>55</xdr:col>
      <xdr:colOff>50800</xdr:colOff>
      <xdr:row>79</xdr:row>
      <xdr:rowOff>50499</xdr:rowOff>
    </xdr:to>
    <xdr:sp macro="" textlink="">
      <xdr:nvSpPr>
        <xdr:cNvPr id="425" name="楕円 424">
          <a:extLst>
            <a:ext uri="{FF2B5EF4-FFF2-40B4-BE49-F238E27FC236}">
              <a16:creationId xmlns:a16="http://schemas.microsoft.com/office/drawing/2014/main" id="{00000000-0008-0000-0600-0000A9010000}"/>
            </a:ext>
          </a:extLst>
        </xdr:cNvPr>
        <xdr:cNvSpPr/>
      </xdr:nvSpPr>
      <xdr:spPr>
        <a:xfrm>
          <a:off x="10426700" y="134934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35276</xdr:rowOff>
    </xdr:from>
    <xdr:ext cx="469744" cy="259045"/>
    <xdr:sp macro="" textlink="">
      <xdr:nvSpPr>
        <xdr:cNvPr id="426" name="普通建設事業費 （ うち新規整備　）該当値テキスト">
          <a:extLst>
            <a:ext uri="{FF2B5EF4-FFF2-40B4-BE49-F238E27FC236}">
              <a16:creationId xmlns:a16="http://schemas.microsoft.com/office/drawing/2014/main" id="{00000000-0008-0000-0600-0000AA010000}"/>
            </a:ext>
          </a:extLst>
        </xdr:cNvPr>
        <xdr:cNvSpPr txBox="1"/>
      </xdr:nvSpPr>
      <xdr:spPr>
        <a:xfrm>
          <a:off x="10528300" y="134083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138855</xdr:rowOff>
    </xdr:from>
    <xdr:to>
      <xdr:col>50</xdr:col>
      <xdr:colOff>165100</xdr:colOff>
      <xdr:row>79</xdr:row>
      <xdr:rowOff>69005</xdr:rowOff>
    </xdr:to>
    <xdr:sp macro="" textlink="">
      <xdr:nvSpPr>
        <xdr:cNvPr id="427" name="楕円 426">
          <a:extLst>
            <a:ext uri="{FF2B5EF4-FFF2-40B4-BE49-F238E27FC236}">
              <a16:creationId xmlns:a16="http://schemas.microsoft.com/office/drawing/2014/main" id="{00000000-0008-0000-0600-0000AB010000}"/>
            </a:ext>
          </a:extLst>
        </xdr:cNvPr>
        <xdr:cNvSpPr/>
      </xdr:nvSpPr>
      <xdr:spPr>
        <a:xfrm>
          <a:off x="9588500" y="135119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60132</xdr:rowOff>
    </xdr:from>
    <xdr:ext cx="469744"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9404428" y="136046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74</xdr:row>
      <xdr:rowOff>1488</xdr:rowOff>
    </xdr:from>
    <xdr:to>
      <xdr:col>46</xdr:col>
      <xdr:colOff>38100</xdr:colOff>
      <xdr:row>74</xdr:row>
      <xdr:rowOff>103088</xdr:rowOff>
    </xdr:to>
    <xdr:sp macro="" textlink="">
      <xdr:nvSpPr>
        <xdr:cNvPr id="429" name="楕円 428">
          <a:extLst>
            <a:ext uri="{FF2B5EF4-FFF2-40B4-BE49-F238E27FC236}">
              <a16:creationId xmlns:a16="http://schemas.microsoft.com/office/drawing/2014/main" id="{00000000-0008-0000-0600-0000AD010000}"/>
            </a:ext>
          </a:extLst>
        </xdr:cNvPr>
        <xdr:cNvSpPr/>
      </xdr:nvSpPr>
      <xdr:spPr>
        <a:xfrm>
          <a:off x="8699500" y="12688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72</xdr:row>
      <xdr:rowOff>119615</xdr:rowOff>
    </xdr:from>
    <xdr:ext cx="534377" cy="259045"/>
    <xdr:sp macro="" textlink="">
      <xdr:nvSpPr>
        <xdr:cNvPr id="430" name="テキスト ボックス 429">
          <a:extLst>
            <a:ext uri="{FF2B5EF4-FFF2-40B4-BE49-F238E27FC236}">
              <a16:creationId xmlns:a16="http://schemas.microsoft.com/office/drawing/2014/main" id="{00000000-0008-0000-0600-0000AE010000}"/>
            </a:ext>
          </a:extLst>
        </xdr:cNvPr>
        <xdr:cNvSpPr txBox="1"/>
      </xdr:nvSpPr>
      <xdr:spPr>
        <a:xfrm>
          <a:off x="8483111" y="124640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145800</xdr:rowOff>
    </xdr:from>
    <xdr:to>
      <xdr:col>41</xdr:col>
      <xdr:colOff>101600</xdr:colOff>
      <xdr:row>79</xdr:row>
      <xdr:rowOff>75950</xdr:rowOff>
    </xdr:to>
    <xdr:sp macro="" textlink="">
      <xdr:nvSpPr>
        <xdr:cNvPr id="431" name="楕円 430">
          <a:extLst>
            <a:ext uri="{FF2B5EF4-FFF2-40B4-BE49-F238E27FC236}">
              <a16:creationId xmlns:a16="http://schemas.microsoft.com/office/drawing/2014/main" id="{00000000-0008-0000-0600-0000AF010000}"/>
            </a:ext>
          </a:extLst>
        </xdr:cNvPr>
        <xdr:cNvSpPr/>
      </xdr:nvSpPr>
      <xdr:spPr>
        <a:xfrm>
          <a:off x="7810500" y="13518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67077</xdr:rowOff>
    </xdr:from>
    <xdr:ext cx="469744" cy="259045"/>
    <xdr:sp macro="" textlink="">
      <xdr:nvSpPr>
        <xdr:cNvPr id="432" name="テキスト ボックス 431">
          <a:extLst>
            <a:ext uri="{FF2B5EF4-FFF2-40B4-BE49-F238E27FC236}">
              <a16:creationId xmlns:a16="http://schemas.microsoft.com/office/drawing/2014/main" id="{00000000-0008-0000-0600-0000B0010000}"/>
            </a:ext>
          </a:extLst>
        </xdr:cNvPr>
        <xdr:cNvSpPr txBox="1"/>
      </xdr:nvSpPr>
      <xdr:spPr>
        <a:xfrm>
          <a:off x="7626428" y="13611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79</xdr:row>
      <xdr:rowOff>1946</xdr:rowOff>
    </xdr:from>
    <xdr:to>
      <xdr:col>36</xdr:col>
      <xdr:colOff>165100</xdr:colOff>
      <xdr:row>79</xdr:row>
      <xdr:rowOff>103546</xdr:rowOff>
    </xdr:to>
    <xdr:sp macro="" textlink="">
      <xdr:nvSpPr>
        <xdr:cNvPr id="433" name="楕円 432">
          <a:extLst>
            <a:ext uri="{FF2B5EF4-FFF2-40B4-BE49-F238E27FC236}">
              <a16:creationId xmlns:a16="http://schemas.microsoft.com/office/drawing/2014/main" id="{00000000-0008-0000-0600-0000B1010000}"/>
            </a:ext>
          </a:extLst>
        </xdr:cNvPr>
        <xdr:cNvSpPr/>
      </xdr:nvSpPr>
      <xdr:spPr>
        <a:xfrm>
          <a:off x="6921500" y="13546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79</xdr:row>
      <xdr:rowOff>94673</xdr:rowOff>
    </xdr:from>
    <xdr:ext cx="469744" cy="259045"/>
    <xdr:sp macro="" textlink="">
      <xdr:nvSpPr>
        <xdr:cNvPr id="434" name="テキスト ボックス 433">
          <a:extLst>
            <a:ext uri="{FF2B5EF4-FFF2-40B4-BE49-F238E27FC236}">
              <a16:creationId xmlns:a16="http://schemas.microsoft.com/office/drawing/2014/main" id="{00000000-0008-0000-0600-0000B2010000}"/>
            </a:ext>
          </a:extLst>
        </xdr:cNvPr>
        <xdr:cNvSpPr txBox="1"/>
      </xdr:nvSpPr>
      <xdr:spPr>
        <a:xfrm>
          <a:off x="6737428" y="136392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5" name="正方形/長方形 434">
          <a:extLst>
            <a:ext uri="{FF2B5EF4-FFF2-40B4-BE49-F238E27FC236}">
              <a16:creationId xmlns:a16="http://schemas.microsoft.com/office/drawing/2014/main" id="{00000000-0008-0000-0600-0000B3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7" name="正方形/長方形 436">
          <a:extLst>
            <a:ext uri="{FF2B5EF4-FFF2-40B4-BE49-F238E27FC236}">
              <a16:creationId xmlns:a16="http://schemas.microsoft.com/office/drawing/2014/main" id="{00000000-0008-0000-0600-0000B5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8" name="正方形/長方形 437">
          <a:extLst>
            <a:ext uri="{FF2B5EF4-FFF2-40B4-BE49-F238E27FC236}">
              <a16:creationId xmlns:a16="http://schemas.microsoft.com/office/drawing/2014/main" id="{00000000-0008-0000-0600-0000B6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9" name="正方形/長方形 438">
          <a:extLst>
            <a:ext uri="{FF2B5EF4-FFF2-40B4-BE49-F238E27FC236}">
              <a16:creationId xmlns:a16="http://schemas.microsoft.com/office/drawing/2014/main" id="{00000000-0008-0000-0600-0000B7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0" name="正方形/長方形 439">
          <a:extLst>
            <a:ext uri="{FF2B5EF4-FFF2-40B4-BE49-F238E27FC236}">
              <a16:creationId xmlns:a16="http://schemas.microsoft.com/office/drawing/2014/main" id="{00000000-0008-0000-0600-0000B8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1" name="正方形/長方形 440">
          <a:extLst>
            <a:ext uri="{FF2B5EF4-FFF2-40B4-BE49-F238E27FC236}">
              <a16:creationId xmlns:a16="http://schemas.microsoft.com/office/drawing/2014/main" id="{00000000-0008-0000-0600-0000B9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53,561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2" name="正方形/長方形 441">
          <a:extLst>
            <a:ext uri="{FF2B5EF4-FFF2-40B4-BE49-F238E27FC236}">
              <a16:creationId xmlns:a16="http://schemas.microsoft.com/office/drawing/2014/main" id="{00000000-0008-0000-0600-0000BA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3" name="テキスト ボックス 442">
          <a:extLst>
            <a:ext uri="{FF2B5EF4-FFF2-40B4-BE49-F238E27FC236}">
              <a16:creationId xmlns:a16="http://schemas.microsoft.com/office/drawing/2014/main" id="{00000000-0008-0000-0600-0000BB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4" name="直線コネクタ 443">
          <a:extLst>
            <a:ext uri="{FF2B5EF4-FFF2-40B4-BE49-F238E27FC236}">
              <a16:creationId xmlns:a16="http://schemas.microsoft.com/office/drawing/2014/main" id="{00000000-0008-0000-0600-0000BC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5" name="直線コネクタ 444">
          <a:extLst>
            <a:ext uri="{FF2B5EF4-FFF2-40B4-BE49-F238E27FC236}">
              <a16:creationId xmlns:a16="http://schemas.microsoft.com/office/drawing/2014/main" id="{00000000-0008-0000-0600-0000BD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6" name="テキスト ボックス 445">
          <a:extLst>
            <a:ext uri="{FF2B5EF4-FFF2-40B4-BE49-F238E27FC236}">
              <a16:creationId xmlns:a16="http://schemas.microsoft.com/office/drawing/2014/main" id="{00000000-0008-0000-0600-0000BE010000}"/>
            </a:ext>
          </a:extLst>
        </xdr:cNvPr>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7" name="直線コネクタ 446">
          <a:extLst>
            <a:ext uri="{FF2B5EF4-FFF2-40B4-BE49-F238E27FC236}">
              <a16:creationId xmlns:a16="http://schemas.microsoft.com/office/drawing/2014/main" id="{00000000-0008-0000-0600-0000BF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8" name="テキスト ボックス 447">
          <a:extLst>
            <a:ext uri="{FF2B5EF4-FFF2-40B4-BE49-F238E27FC236}">
              <a16:creationId xmlns:a16="http://schemas.microsoft.com/office/drawing/2014/main" id="{00000000-0008-0000-0600-0000C0010000}"/>
            </a:ext>
          </a:extLst>
        </xdr:cNvPr>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9" name="直線コネクタ 448">
          <a:extLst>
            <a:ext uri="{FF2B5EF4-FFF2-40B4-BE49-F238E27FC236}">
              <a16:creationId xmlns:a16="http://schemas.microsoft.com/office/drawing/2014/main" id="{00000000-0008-0000-0600-0000C1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50" name="テキスト ボックス 449">
          <a:extLst>
            <a:ext uri="{FF2B5EF4-FFF2-40B4-BE49-F238E27FC236}">
              <a16:creationId xmlns:a16="http://schemas.microsoft.com/office/drawing/2014/main" id="{00000000-0008-0000-0600-0000C2010000}"/>
            </a:ext>
          </a:extLst>
        </xdr:cNvPr>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1" name="直線コネクタ 450">
          <a:extLst>
            <a:ext uri="{FF2B5EF4-FFF2-40B4-BE49-F238E27FC236}">
              <a16:creationId xmlns:a16="http://schemas.microsoft.com/office/drawing/2014/main" id="{00000000-0008-0000-0600-0000C3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52" name="テキスト ボックス 451">
          <a:extLst>
            <a:ext uri="{FF2B5EF4-FFF2-40B4-BE49-F238E27FC236}">
              <a16:creationId xmlns:a16="http://schemas.microsoft.com/office/drawing/2014/main" id="{00000000-0008-0000-0600-0000C4010000}"/>
            </a:ext>
          </a:extLst>
        </xdr:cNvPr>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3" name="直線コネクタ 452">
          <a:extLst>
            <a:ext uri="{FF2B5EF4-FFF2-40B4-BE49-F238E27FC236}">
              <a16:creationId xmlns:a16="http://schemas.microsoft.com/office/drawing/2014/main" id="{00000000-0008-0000-0600-0000C5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4" name="テキスト ボックス 453">
          <a:extLst>
            <a:ext uri="{FF2B5EF4-FFF2-40B4-BE49-F238E27FC236}">
              <a16:creationId xmlns:a16="http://schemas.microsoft.com/office/drawing/2014/main" id="{00000000-0008-0000-0600-0000C6010000}"/>
            </a:ext>
          </a:extLst>
        </xdr:cNvPr>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5" name="直線コネクタ 454">
          <a:extLst>
            <a:ext uri="{FF2B5EF4-FFF2-40B4-BE49-F238E27FC236}">
              <a16:creationId xmlns:a16="http://schemas.microsoft.com/office/drawing/2014/main" id="{00000000-0008-0000-0600-0000C7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6" name="テキスト ボックス 455">
          <a:extLst>
            <a:ext uri="{FF2B5EF4-FFF2-40B4-BE49-F238E27FC236}">
              <a16:creationId xmlns:a16="http://schemas.microsoft.com/office/drawing/2014/main" id="{00000000-0008-0000-0600-0000C8010000}"/>
            </a:ext>
          </a:extLst>
        </xdr:cNvPr>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7" name="直線コネクタ 456">
          <a:extLst>
            <a:ext uri="{FF2B5EF4-FFF2-40B4-BE49-F238E27FC236}">
              <a16:creationId xmlns:a16="http://schemas.microsoft.com/office/drawing/2014/main" id="{00000000-0008-0000-0600-0000C9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8" name="テキスト ボックス 457">
          <a:extLst>
            <a:ext uri="{FF2B5EF4-FFF2-40B4-BE49-F238E27FC236}">
              <a16:creationId xmlns:a16="http://schemas.microsoft.com/office/drawing/2014/main" id="{00000000-0008-0000-0600-0000CA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9" name="普通建設事業費 （ うち更新整備　）グラフ枠">
          <a:extLst>
            <a:ext uri="{FF2B5EF4-FFF2-40B4-BE49-F238E27FC236}">
              <a16:creationId xmlns:a16="http://schemas.microsoft.com/office/drawing/2014/main" id="{00000000-0008-0000-0600-0000CB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143923</xdr:rowOff>
    </xdr:from>
    <xdr:to>
      <xdr:col>54</xdr:col>
      <xdr:colOff>189865</xdr:colOff>
      <xdr:row>98</xdr:row>
      <xdr:rowOff>140320</xdr:rowOff>
    </xdr:to>
    <xdr:cxnSp macro="">
      <xdr:nvCxnSpPr>
        <xdr:cNvPr id="460" name="直線コネクタ 459">
          <a:extLst>
            <a:ext uri="{FF2B5EF4-FFF2-40B4-BE49-F238E27FC236}">
              <a16:creationId xmlns:a16="http://schemas.microsoft.com/office/drawing/2014/main" id="{00000000-0008-0000-0600-0000CC010000}"/>
            </a:ext>
          </a:extLst>
        </xdr:cNvPr>
        <xdr:cNvCxnSpPr/>
      </xdr:nvCxnSpPr>
      <xdr:spPr>
        <a:xfrm flipV="1">
          <a:off x="10475595" y="15574423"/>
          <a:ext cx="1270" cy="13679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144147</xdr:rowOff>
    </xdr:from>
    <xdr:ext cx="534377" cy="259045"/>
    <xdr:sp macro="" textlink="">
      <xdr:nvSpPr>
        <xdr:cNvPr id="461" name="普通建設事業費 （ うち更新整備　）最小値テキスト">
          <a:extLst>
            <a:ext uri="{FF2B5EF4-FFF2-40B4-BE49-F238E27FC236}">
              <a16:creationId xmlns:a16="http://schemas.microsoft.com/office/drawing/2014/main" id="{00000000-0008-0000-0600-0000CD010000}"/>
            </a:ext>
          </a:extLst>
        </xdr:cNvPr>
        <xdr:cNvSpPr txBox="1"/>
      </xdr:nvSpPr>
      <xdr:spPr>
        <a:xfrm>
          <a:off x="10528300" y="169462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140320</xdr:rowOff>
    </xdr:from>
    <xdr:to>
      <xdr:col>55</xdr:col>
      <xdr:colOff>88900</xdr:colOff>
      <xdr:row>98</xdr:row>
      <xdr:rowOff>140320</xdr:rowOff>
    </xdr:to>
    <xdr:cxnSp macro="">
      <xdr:nvCxnSpPr>
        <xdr:cNvPr id="462" name="直線コネクタ 461">
          <a:extLst>
            <a:ext uri="{FF2B5EF4-FFF2-40B4-BE49-F238E27FC236}">
              <a16:creationId xmlns:a16="http://schemas.microsoft.com/office/drawing/2014/main" id="{00000000-0008-0000-0600-0000CE010000}"/>
            </a:ext>
          </a:extLst>
        </xdr:cNvPr>
        <xdr:cNvCxnSpPr/>
      </xdr:nvCxnSpPr>
      <xdr:spPr>
        <a:xfrm>
          <a:off x="10388600" y="16942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90600</xdr:rowOff>
    </xdr:from>
    <xdr:ext cx="599010" cy="259045"/>
    <xdr:sp macro="" textlink="">
      <xdr:nvSpPr>
        <xdr:cNvPr id="463" name="普通建設事業費 （ うち更新整備　）最大値テキスト">
          <a:extLst>
            <a:ext uri="{FF2B5EF4-FFF2-40B4-BE49-F238E27FC236}">
              <a16:creationId xmlns:a16="http://schemas.microsoft.com/office/drawing/2014/main" id="{00000000-0008-0000-0600-0000CF010000}"/>
            </a:ext>
          </a:extLst>
        </xdr:cNvPr>
        <xdr:cNvSpPr txBox="1"/>
      </xdr:nvSpPr>
      <xdr:spPr>
        <a:xfrm>
          <a:off x="10528300" y="153496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137,612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143923</xdr:rowOff>
    </xdr:from>
    <xdr:to>
      <xdr:col>55</xdr:col>
      <xdr:colOff>88900</xdr:colOff>
      <xdr:row>90</xdr:row>
      <xdr:rowOff>143923</xdr:rowOff>
    </xdr:to>
    <xdr:cxnSp macro="">
      <xdr:nvCxnSpPr>
        <xdr:cNvPr id="464" name="直線コネクタ 463">
          <a:extLst>
            <a:ext uri="{FF2B5EF4-FFF2-40B4-BE49-F238E27FC236}">
              <a16:creationId xmlns:a16="http://schemas.microsoft.com/office/drawing/2014/main" id="{00000000-0008-0000-0600-0000D0010000}"/>
            </a:ext>
          </a:extLst>
        </xdr:cNvPr>
        <xdr:cNvCxnSpPr/>
      </xdr:nvCxnSpPr>
      <xdr:spPr>
        <a:xfrm>
          <a:off x="10388600" y="155744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93</xdr:row>
      <xdr:rowOff>168047</xdr:rowOff>
    </xdr:from>
    <xdr:to>
      <xdr:col>55</xdr:col>
      <xdr:colOff>0</xdr:colOff>
      <xdr:row>98</xdr:row>
      <xdr:rowOff>90061</xdr:rowOff>
    </xdr:to>
    <xdr:cxnSp macro="">
      <xdr:nvCxnSpPr>
        <xdr:cNvPr id="465" name="直線コネクタ 464">
          <a:extLst>
            <a:ext uri="{FF2B5EF4-FFF2-40B4-BE49-F238E27FC236}">
              <a16:creationId xmlns:a16="http://schemas.microsoft.com/office/drawing/2014/main" id="{00000000-0008-0000-0600-0000D1010000}"/>
            </a:ext>
          </a:extLst>
        </xdr:cNvPr>
        <xdr:cNvCxnSpPr/>
      </xdr:nvCxnSpPr>
      <xdr:spPr>
        <a:xfrm flipV="1">
          <a:off x="9639300" y="16112897"/>
          <a:ext cx="838200" cy="7792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8315</xdr:rowOff>
    </xdr:from>
    <xdr:ext cx="534377" cy="259045"/>
    <xdr:sp macro="" textlink="">
      <xdr:nvSpPr>
        <xdr:cNvPr id="466" name="普通建設事業費 （ うち更新整備　）平均値テキスト">
          <a:extLst>
            <a:ext uri="{FF2B5EF4-FFF2-40B4-BE49-F238E27FC236}">
              <a16:creationId xmlns:a16="http://schemas.microsoft.com/office/drawing/2014/main" id="{00000000-0008-0000-0600-0000D2010000}"/>
            </a:ext>
          </a:extLst>
        </xdr:cNvPr>
        <xdr:cNvSpPr txBox="1"/>
      </xdr:nvSpPr>
      <xdr:spPr>
        <a:xfrm>
          <a:off x="10528300" y="1629606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29888</xdr:rowOff>
    </xdr:from>
    <xdr:to>
      <xdr:col>55</xdr:col>
      <xdr:colOff>50800</xdr:colOff>
      <xdr:row>95</xdr:row>
      <xdr:rowOff>131488</xdr:rowOff>
    </xdr:to>
    <xdr:sp macro="" textlink="">
      <xdr:nvSpPr>
        <xdr:cNvPr id="467" name="フローチャート: 判断 466">
          <a:extLst>
            <a:ext uri="{FF2B5EF4-FFF2-40B4-BE49-F238E27FC236}">
              <a16:creationId xmlns:a16="http://schemas.microsoft.com/office/drawing/2014/main" id="{00000000-0008-0000-0600-0000D3010000}"/>
            </a:ext>
          </a:extLst>
        </xdr:cNvPr>
        <xdr:cNvSpPr/>
      </xdr:nvSpPr>
      <xdr:spPr>
        <a:xfrm>
          <a:off x="10426700" y="16317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163409</xdr:rowOff>
    </xdr:from>
    <xdr:to>
      <xdr:col>50</xdr:col>
      <xdr:colOff>114300</xdr:colOff>
      <xdr:row>98</xdr:row>
      <xdr:rowOff>90061</xdr:rowOff>
    </xdr:to>
    <xdr:cxnSp macro="">
      <xdr:nvCxnSpPr>
        <xdr:cNvPr id="468" name="直線コネクタ 467">
          <a:extLst>
            <a:ext uri="{FF2B5EF4-FFF2-40B4-BE49-F238E27FC236}">
              <a16:creationId xmlns:a16="http://schemas.microsoft.com/office/drawing/2014/main" id="{00000000-0008-0000-0600-0000D4010000}"/>
            </a:ext>
          </a:extLst>
        </xdr:cNvPr>
        <xdr:cNvCxnSpPr/>
      </xdr:nvCxnSpPr>
      <xdr:spPr>
        <a:xfrm>
          <a:off x="8750300" y="16794059"/>
          <a:ext cx="889000" cy="981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94</xdr:row>
      <xdr:rowOff>117366</xdr:rowOff>
    </xdr:from>
    <xdr:to>
      <xdr:col>50</xdr:col>
      <xdr:colOff>165100</xdr:colOff>
      <xdr:row>95</xdr:row>
      <xdr:rowOff>47516</xdr:rowOff>
    </xdr:to>
    <xdr:sp macro="" textlink="">
      <xdr:nvSpPr>
        <xdr:cNvPr id="469" name="フローチャート: 判断 468">
          <a:extLst>
            <a:ext uri="{FF2B5EF4-FFF2-40B4-BE49-F238E27FC236}">
              <a16:creationId xmlns:a16="http://schemas.microsoft.com/office/drawing/2014/main" id="{00000000-0008-0000-0600-0000D5010000}"/>
            </a:ext>
          </a:extLst>
        </xdr:cNvPr>
        <xdr:cNvSpPr/>
      </xdr:nvSpPr>
      <xdr:spPr>
        <a:xfrm>
          <a:off x="9588500" y="16233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93</xdr:row>
      <xdr:rowOff>64043</xdr:rowOff>
    </xdr:from>
    <xdr:ext cx="534377" cy="259045"/>
    <xdr:sp macro="" textlink="">
      <xdr:nvSpPr>
        <xdr:cNvPr id="470" name="テキスト ボックス 469">
          <a:extLst>
            <a:ext uri="{FF2B5EF4-FFF2-40B4-BE49-F238E27FC236}">
              <a16:creationId xmlns:a16="http://schemas.microsoft.com/office/drawing/2014/main" id="{00000000-0008-0000-0600-0000D6010000}"/>
            </a:ext>
          </a:extLst>
        </xdr:cNvPr>
        <xdr:cNvSpPr txBox="1"/>
      </xdr:nvSpPr>
      <xdr:spPr>
        <a:xfrm>
          <a:off x="9372111" y="160088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163409</xdr:rowOff>
    </xdr:from>
    <xdr:to>
      <xdr:col>45</xdr:col>
      <xdr:colOff>177800</xdr:colOff>
      <xdr:row>97</xdr:row>
      <xdr:rowOff>165674</xdr:rowOff>
    </xdr:to>
    <xdr:cxnSp macro="">
      <xdr:nvCxnSpPr>
        <xdr:cNvPr id="471" name="直線コネクタ 470">
          <a:extLst>
            <a:ext uri="{FF2B5EF4-FFF2-40B4-BE49-F238E27FC236}">
              <a16:creationId xmlns:a16="http://schemas.microsoft.com/office/drawing/2014/main" id="{00000000-0008-0000-0600-0000D7010000}"/>
            </a:ext>
          </a:extLst>
        </xdr:cNvPr>
        <xdr:cNvCxnSpPr/>
      </xdr:nvCxnSpPr>
      <xdr:spPr>
        <a:xfrm flipV="1">
          <a:off x="7861300" y="16794059"/>
          <a:ext cx="889000" cy="2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132552</xdr:rowOff>
    </xdr:from>
    <xdr:to>
      <xdr:col>46</xdr:col>
      <xdr:colOff>38100</xdr:colOff>
      <xdr:row>96</xdr:row>
      <xdr:rowOff>62702</xdr:rowOff>
    </xdr:to>
    <xdr:sp macro="" textlink="">
      <xdr:nvSpPr>
        <xdr:cNvPr id="472" name="フローチャート: 判断 471">
          <a:extLst>
            <a:ext uri="{FF2B5EF4-FFF2-40B4-BE49-F238E27FC236}">
              <a16:creationId xmlns:a16="http://schemas.microsoft.com/office/drawing/2014/main" id="{00000000-0008-0000-0600-0000D8010000}"/>
            </a:ext>
          </a:extLst>
        </xdr:cNvPr>
        <xdr:cNvSpPr/>
      </xdr:nvSpPr>
      <xdr:spPr>
        <a:xfrm>
          <a:off x="8699500" y="16420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79229</xdr:rowOff>
    </xdr:from>
    <xdr:ext cx="534377" cy="259045"/>
    <xdr:sp macro="" textlink="">
      <xdr:nvSpPr>
        <xdr:cNvPr id="473" name="テキスト ボックス 472">
          <a:extLst>
            <a:ext uri="{FF2B5EF4-FFF2-40B4-BE49-F238E27FC236}">
              <a16:creationId xmlns:a16="http://schemas.microsoft.com/office/drawing/2014/main" id="{00000000-0008-0000-0600-0000D9010000}"/>
            </a:ext>
          </a:extLst>
        </xdr:cNvPr>
        <xdr:cNvSpPr txBox="1"/>
      </xdr:nvSpPr>
      <xdr:spPr>
        <a:xfrm>
          <a:off x="8483111" y="161955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75823</xdr:rowOff>
    </xdr:from>
    <xdr:to>
      <xdr:col>41</xdr:col>
      <xdr:colOff>50800</xdr:colOff>
      <xdr:row>97</xdr:row>
      <xdr:rowOff>165674</xdr:rowOff>
    </xdr:to>
    <xdr:cxnSp macro="">
      <xdr:nvCxnSpPr>
        <xdr:cNvPr id="474" name="直線コネクタ 473">
          <a:extLst>
            <a:ext uri="{FF2B5EF4-FFF2-40B4-BE49-F238E27FC236}">
              <a16:creationId xmlns:a16="http://schemas.microsoft.com/office/drawing/2014/main" id="{00000000-0008-0000-0600-0000DA010000}"/>
            </a:ext>
          </a:extLst>
        </xdr:cNvPr>
        <xdr:cNvCxnSpPr/>
      </xdr:nvCxnSpPr>
      <xdr:spPr>
        <a:xfrm>
          <a:off x="6972300" y="16706473"/>
          <a:ext cx="889000" cy="898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129656</xdr:rowOff>
    </xdr:from>
    <xdr:to>
      <xdr:col>41</xdr:col>
      <xdr:colOff>101600</xdr:colOff>
      <xdr:row>96</xdr:row>
      <xdr:rowOff>59806</xdr:rowOff>
    </xdr:to>
    <xdr:sp macro="" textlink="">
      <xdr:nvSpPr>
        <xdr:cNvPr id="475" name="フローチャート: 判断 474">
          <a:extLst>
            <a:ext uri="{FF2B5EF4-FFF2-40B4-BE49-F238E27FC236}">
              <a16:creationId xmlns:a16="http://schemas.microsoft.com/office/drawing/2014/main" id="{00000000-0008-0000-0600-0000DB010000}"/>
            </a:ext>
          </a:extLst>
        </xdr:cNvPr>
        <xdr:cNvSpPr/>
      </xdr:nvSpPr>
      <xdr:spPr>
        <a:xfrm>
          <a:off x="7810500" y="16417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76333</xdr:rowOff>
    </xdr:from>
    <xdr:ext cx="534377" cy="259045"/>
    <xdr:sp macro="" textlink="">
      <xdr:nvSpPr>
        <xdr:cNvPr id="476" name="テキスト ボックス 475">
          <a:extLst>
            <a:ext uri="{FF2B5EF4-FFF2-40B4-BE49-F238E27FC236}">
              <a16:creationId xmlns:a16="http://schemas.microsoft.com/office/drawing/2014/main" id="{00000000-0008-0000-0600-0000DC010000}"/>
            </a:ext>
          </a:extLst>
        </xdr:cNvPr>
        <xdr:cNvSpPr txBox="1"/>
      </xdr:nvSpPr>
      <xdr:spPr>
        <a:xfrm>
          <a:off x="7594111" y="161926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114917</xdr:rowOff>
    </xdr:from>
    <xdr:to>
      <xdr:col>36</xdr:col>
      <xdr:colOff>165100</xdr:colOff>
      <xdr:row>96</xdr:row>
      <xdr:rowOff>45067</xdr:rowOff>
    </xdr:to>
    <xdr:sp macro="" textlink="">
      <xdr:nvSpPr>
        <xdr:cNvPr id="477" name="フローチャート: 判断 476">
          <a:extLst>
            <a:ext uri="{FF2B5EF4-FFF2-40B4-BE49-F238E27FC236}">
              <a16:creationId xmlns:a16="http://schemas.microsoft.com/office/drawing/2014/main" id="{00000000-0008-0000-0600-0000DD010000}"/>
            </a:ext>
          </a:extLst>
        </xdr:cNvPr>
        <xdr:cNvSpPr/>
      </xdr:nvSpPr>
      <xdr:spPr>
        <a:xfrm>
          <a:off x="6921500" y="164026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61594</xdr:rowOff>
    </xdr:from>
    <xdr:ext cx="534377" cy="259045"/>
    <xdr:sp macro="" textlink="">
      <xdr:nvSpPr>
        <xdr:cNvPr id="478" name="テキスト ボックス 477">
          <a:extLst>
            <a:ext uri="{FF2B5EF4-FFF2-40B4-BE49-F238E27FC236}">
              <a16:creationId xmlns:a16="http://schemas.microsoft.com/office/drawing/2014/main" id="{00000000-0008-0000-0600-0000DE010000}"/>
            </a:ext>
          </a:extLst>
        </xdr:cNvPr>
        <xdr:cNvSpPr txBox="1"/>
      </xdr:nvSpPr>
      <xdr:spPr>
        <a:xfrm>
          <a:off x="6705111" y="16177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600-0000E0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600-0000E1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00000000-0008-0000-0600-0000E2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93</xdr:row>
      <xdr:rowOff>117247</xdr:rowOff>
    </xdr:from>
    <xdr:to>
      <xdr:col>55</xdr:col>
      <xdr:colOff>50800</xdr:colOff>
      <xdr:row>94</xdr:row>
      <xdr:rowOff>47397</xdr:rowOff>
    </xdr:to>
    <xdr:sp macro="" textlink="">
      <xdr:nvSpPr>
        <xdr:cNvPr id="484" name="楕円 483">
          <a:extLst>
            <a:ext uri="{FF2B5EF4-FFF2-40B4-BE49-F238E27FC236}">
              <a16:creationId xmlns:a16="http://schemas.microsoft.com/office/drawing/2014/main" id="{00000000-0008-0000-0600-0000E4010000}"/>
            </a:ext>
          </a:extLst>
        </xdr:cNvPr>
        <xdr:cNvSpPr/>
      </xdr:nvSpPr>
      <xdr:spPr>
        <a:xfrm>
          <a:off x="10426700" y="160620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92</xdr:row>
      <xdr:rowOff>140124</xdr:rowOff>
    </xdr:from>
    <xdr:ext cx="534377" cy="259045"/>
    <xdr:sp macro="" textlink="">
      <xdr:nvSpPr>
        <xdr:cNvPr id="485" name="普通建設事業費 （ うち更新整備　）該当値テキスト">
          <a:extLst>
            <a:ext uri="{FF2B5EF4-FFF2-40B4-BE49-F238E27FC236}">
              <a16:creationId xmlns:a16="http://schemas.microsoft.com/office/drawing/2014/main" id="{00000000-0008-0000-0600-0000E5010000}"/>
            </a:ext>
          </a:extLst>
        </xdr:cNvPr>
        <xdr:cNvSpPr txBox="1"/>
      </xdr:nvSpPr>
      <xdr:spPr>
        <a:xfrm>
          <a:off x="10528300" y="159135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39261</xdr:rowOff>
    </xdr:from>
    <xdr:to>
      <xdr:col>50</xdr:col>
      <xdr:colOff>165100</xdr:colOff>
      <xdr:row>98</xdr:row>
      <xdr:rowOff>140861</xdr:rowOff>
    </xdr:to>
    <xdr:sp macro="" textlink="">
      <xdr:nvSpPr>
        <xdr:cNvPr id="486" name="楕円 485">
          <a:extLst>
            <a:ext uri="{FF2B5EF4-FFF2-40B4-BE49-F238E27FC236}">
              <a16:creationId xmlns:a16="http://schemas.microsoft.com/office/drawing/2014/main" id="{00000000-0008-0000-0600-0000E6010000}"/>
            </a:ext>
          </a:extLst>
        </xdr:cNvPr>
        <xdr:cNvSpPr/>
      </xdr:nvSpPr>
      <xdr:spPr>
        <a:xfrm>
          <a:off x="9588500" y="16841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131988</xdr:rowOff>
    </xdr:from>
    <xdr:ext cx="534377" cy="259045"/>
    <xdr:sp macro="" textlink="">
      <xdr:nvSpPr>
        <xdr:cNvPr id="487" name="テキスト ボックス 486">
          <a:extLst>
            <a:ext uri="{FF2B5EF4-FFF2-40B4-BE49-F238E27FC236}">
              <a16:creationId xmlns:a16="http://schemas.microsoft.com/office/drawing/2014/main" id="{00000000-0008-0000-0600-0000E7010000}"/>
            </a:ext>
          </a:extLst>
        </xdr:cNvPr>
        <xdr:cNvSpPr txBox="1"/>
      </xdr:nvSpPr>
      <xdr:spPr>
        <a:xfrm>
          <a:off x="9372111" y="169340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112609</xdr:rowOff>
    </xdr:from>
    <xdr:to>
      <xdr:col>46</xdr:col>
      <xdr:colOff>38100</xdr:colOff>
      <xdr:row>98</xdr:row>
      <xdr:rowOff>42759</xdr:rowOff>
    </xdr:to>
    <xdr:sp macro="" textlink="">
      <xdr:nvSpPr>
        <xdr:cNvPr id="488" name="楕円 487">
          <a:extLst>
            <a:ext uri="{FF2B5EF4-FFF2-40B4-BE49-F238E27FC236}">
              <a16:creationId xmlns:a16="http://schemas.microsoft.com/office/drawing/2014/main" id="{00000000-0008-0000-0600-0000E8010000}"/>
            </a:ext>
          </a:extLst>
        </xdr:cNvPr>
        <xdr:cNvSpPr/>
      </xdr:nvSpPr>
      <xdr:spPr>
        <a:xfrm>
          <a:off x="8699500" y="167432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33886</xdr:rowOff>
    </xdr:from>
    <xdr:ext cx="534377" cy="259045"/>
    <xdr:sp macro="" textlink="">
      <xdr:nvSpPr>
        <xdr:cNvPr id="489" name="テキスト ボックス 488">
          <a:extLst>
            <a:ext uri="{FF2B5EF4-FFF2-40B4-BE49-F238E27FC236}">
              <a16:creationId xmlns:a16="http://schemas.microsoft.com/office/drawing/2014/main" id="{00000000-0008-0000-0600-0000E9010000}"/>
            </a:ext>
          </a:extLst>
        </xdr:cNvPr>
        <xdr:cNvSpPr txBox="1"/>
      </xdr:nvSpPr>
      <xdr:spPr>
        <a:xfrm>
          <a:off x="8483111" y="168359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114874</xdr:rowOff>
    </xdr:from>
    <xdr:to>
      <xdr:col>41</xdr:col>
      <xdr:colOff>101600</xdr:colOff>
      <xdr:row>98</xdr:row>
      <xdr:rowOff>45024</xdr:rowOff>
    </xdr:to>
    <xdr:sp macro="" textlink="">
      <xdr:nvSpPr>
        <xdr:cNvPr id="490" name="楕円 489">
          <a:extLst>
            <a:ext uri="{FF2B5EF4-FFF2-40B4-BE49-F238E27FC236}">
              <a16:creationId xmlns:a16="http://schemas.microsoft.com/office/drawing/2014/main" id="{00000000-0008-0000-0600-0000EA010000}"/>
            </a:ext>
          </a:extLst>
        </xdr:cNvPr>
        <xdr:cNvSpPr/>
      </xdr:nvSpPr>
      <xdr:spPr>
        <a:xfrm>
          <a:off x="7810500" y="16745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36151</xdr:rowOff>
    </xdr:from>
    <xdr:ext cx="534377" cy="259045"/>
    <xdr:sp macro="" textlink="">
      <xdr:nvSpPr>
        <xdr:cNvPr id="491" name="テキスト ボックス 490">
          <a:extLst>
            <a:ext uri="{FF2B5EF4-FFF2-40B4-BE49-F238E27FC236}">
              <a16:creationId xmlns:a16="http://schemas.microsoft.com/office/drawing/2014/main" id="{00000000-0008-0000-0600-0000EB010000}"/>
            </a:ext>
          </a:extLst>
        </xdr:cNvPr>
        <xdr:cNvSpPr txBox="1"/>
      </xdr:nvSpPr>
      <xdr:spPr>
        <a:xfrm>
          <a:off x="7594111" y="168382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25023</xdr:rowOff>
    </xdr:from>
    <xdr:to>
      <xdr:col>36</xdr:col>
      <xdr:colOff>165100</xdr:colOff>
      <xdr:row>97</xdr:row>
      <xdr:rowOff>126623</xdr:rowOff>
    </xdr:to>
    <xdr:sp macro="" textlink="">
      <xdr:nvSpPr>
        <xdr:cNvPr id="492" name="楕円 491">
          <a:extLst>
            <a:ext uri="{FF2B5EF4-FFF2-40B4-BE49-F238E27FC236}">
              <a16:creationId xmlns:a16="http://schemas.microsoft.com/office/drawing/2014/main" id="{00000000-0008-0000-0600-0000EC010000}"/>
            </a:ext>
          </a:extLst>
        </xdr:cNvPr>
        <xdr:cNvSpPr/>
      </xdr:nvSpPr>
      <xdr:spPr>
        <a:xfrm>
          <a:off x="6921500" y="166556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117750</xdr:rowOff>
    </xdr:from>
    <xdr:ext cx="534377" cy="259045"/>
    <xdr:sp macro="" textlink="">
      <xdr:nvSpPr>
        <xdr:cNvPr id="493" name="テキスト ボックス 492">
          <a:extLst>
            <a:ext uri="{FF2B5EF4-FFF2-40B4-BE49-F238E27FC236}">
              <a16:creationId xmlns:a16="http://schemas.microsoft.com/office/drawing/2014/main" id="{00000000-0008-0000-0600-0000ED010000}"/>
            </a:ext>
          </a:extLst>
        </xdr:cNvPr>
        <xdr:cNvSpPr txBox="1"/>
      </xdr:nvSpPr>
      <xdr:spPr>
        <a:xfrm>
          <a:off x="6705111" y="167484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4" name="正方形/長方形 493">
          <a:extLst>
            <a:ext uri="{FF2B5EF4-FFF2-40B4-BE49-F238E27FC236}">
              <a16:creationId xmlns:a16="http://schemas.microsoft.com/office/drawing/2014/main" id="{00000000-0008-0000-0600-0000EE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5" name="正方形/長方形 494">
          <a:extLst>
            <a:ext uri="{FF2B5EF4-FFF2-40B4-BE49-F238E27FC236}">
              <a16:creationId xmlns:a16="http://schemas.microsoft.com/office/drawing/2014/main" id="{00000000-0008-0000-0600-0000EF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6" name="正方形/長方形 495">
          <a:extLst>
            <a:ext uri="{FF2B5EF4-FFF2-40B4-BE49-F238E27FC236}">
              <a16:creationId xmlns:a16="http://schemas.microsoft.com/office/drawing/2014/main" id="{00000000-0008-0000-0600-0000F0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7" name="正方形/長方形 496">
          <a:extLst>
            <a:ext uri="{FF2B5EF4-FFF2-40B4-BE49-F238E27FC236}">
              <a16:creationId xmlns:a16="http://schemas.microsoft.com/office/drawing/2014/main" id="{00000000-0008-0000-0600-0000F1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8" name="正方形/長方形 497">
          <a:extLst>
            <a:ext uri="{FF2B5EF4-FFF2-40B4-BE49-F238E27FC236}">
              <a16:creationId xmlns:a16="http://schemas.microsoft.com/office/drawing/2014/main" id="{00000000-0008-0000-0600-0000F2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9" name="正方形/長方形 498">
          <a:extLst>
            <a:ext uri="{FF2B5EF4-FFF2-40B4-BE49-F238E27FC236}">
              <a16:creationId xmlns:a16="http://schemas.microsoft.com/office/drawing/2014/main" id="{00000000-0008-0000-0600-0000F3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0" name="正方形/長方形 499">
          <a:extLst>
            <a:ext uri="{FF2B5EF4-FFF2-40B4-BE49-F238E27FC236}">
              <a16:creationId xmlns:a16="http://schemas.microsoft.com/office/drawing/2014/main" id="{00000000-0008-0000-0600-0000F4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1" name="正方形/長方形 500">
          <a:extLst>
            <a:ext uri="{FF2B5EF4-FFF2-40B4-BE49-F238E27FC236}">
              <a16:creationId xmlns:a16="http://schemas.microsoft.com/office/drawing/2014/main" id="{00000000-0008-0000-0600-0000F5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2" name="テキスト ボックス 501">
          <a:extLst>
            <a:ext uri="{FF2B5EF4-FFF2-40B4-BE49-F238E27FC236}">
              <a16:creationId xmlns:a16="http://schemas.microsoft.com/office/drawing/2014/main" id="{00000000-0008-0000-0600-0000F6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3" name="直線コネクタ 502">
          <a:extLst>
            <a:ext uri="{FF2B5EF4-FFF2-40B4-BE49-F238E27FC236}">
              <a16:creationId xmlns:a16="http://schemas.microsoft.com/office/drawing/2014/main" id="{00000000-0008-0000-0600-0000F7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505" name="テキスト ボックス 504">
          <a:extLst>
            <a:ext uri="{FF2B5EF4-FFF2-40B4-BE49-F238E27FC236}">
              <a16:creationId xmlns:a16="http://schemas.microsoft.com/office/drawing/2014/main" id="{00000000-0008-0000-0600-0000F9010000}"/>
            </a:ext>
          </a:extLst>
        </xdr:cNvPr>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35</xdr:row>
      <xdr:rowOff>54627</xdr:rowOff>
    </xdr:from>
    <xdr:ext cx="595419" cy="259045"/>
    <xdr:sp macro="" textlink="">
      <xdr:nvSpPr>
        <xdr:cNvPr id="507" name="テキスト ボックス 506">
          <a:extLst>
            <a:ext uri="{FF2B5EF4-FFF2-40B4-BE49-F238E27FC236}">
              <a16:creationId xmlns:a16="http://schemas.microsoft.com/office/drawing/2014/main" id="{00000000-0008-0000-0600-0000FB010000}"/>
            </a:ext>
          </a:extLst>
        </xdr:cNvPr>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8" name="直線コネクタ 507">
          <a:extLst>
            <a:ext uri="{FF2B5EF4-FFF2-40B4-BE49-F238E27FC236}">
              <a16:creationId xmlns:a16="http://schemas.microsoft.com/office/drawing/2014/main" id="{00000000-0008-0000-0600-0000FC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32</xdr:row>
      <xdr:rowOff>111777</xdr:rowOff>
    </xdr:from>
    <xdr:ext cx="595419" cy="259045"/>
    <xdr:sp macro="" textlink="">
      <xdr:nvSpPr>
        <xdr:cNvPr id="509" name="テキスト ボックス 508">
          <a:extLst>
            <a:ext uri="{FF2B5EF4-FFF2-40B4-BE49-F238E27FC236}">
              <a16:creationId xmlns:a16="http://schemas.microsoft.com/office/drawing/2014/main" id="{00000000-0008-0000-0600-0000FD010000}"/>
            </a:ext>
          </a:extLst>
        </xdr:cNvPr>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10" name="直線コネクタ 509">
          <a:extLst>
            <a:ext uri="{FF2B5EF4-FFF2-40B4-BE49-F238E27FC236}">
              <a16:creationId xmlns:a16="http://schemas.microsoft.com/office/drawing/2014/main" id="{00000000-0008-0000-0600-0000FE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168927</xdr:rowOff>
    </xdr:from>
    <xdr:ext cx="595419" cy="259045"/>
    <xdr:sp macro="" textlink="">
      <xdr:nvSpPr>
        <xdr:cNvPr id="511" name="テキスト ボックス 510">
          <a:extLst>
            <a:ext uri="{FF2B5EF4-FFF2-40B4-BE49-F238E27FC236}">
              <a16:creationId xmlns:a16="http://schemas.microsoft.com/office/drawing/2014/main" id="{00000000-0008-0000-0600-0000FF010000}"/>
            </a:ext>
          </a:extLst>
        </xdr:cNvPr>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2" name="直線コネクタ 511">
          <a:extLst>
            <a:ext uri="{FF2B5EF4-FFF2-40B4-BE49-F238E27FC236}">
              <a16:creationId xmlns:a16="http://schemas.microsoft.com/office/drawing/2014/main" id="{00000000-0008-0000-0600-000000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3" name="テキスト ボックス 512">
          <a:extLst>
            <a:ext uri="{FF2B5EF4-FFF2-40B4-BE49-F238E27FC236}">
              <a16:creationId xmlns:a16="http://schemas.microsoft.com/office/drawing/2014/main" id="{00000000-0008-0000-0600-00000102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4" name="災害復旧事業費グラフ枠">
          <a:extLst>
            <a:ext uri="{FF2B5EF4-FFF2-40B4-BE49-F238E27FC236}">
              <a16:creationId xmlns:a16="http://schemas.microsoft.com/office/drawing/2014/main" id="{00000000-0008-0000-0600-000002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87618</xdr:rowOff>
    </xdr:from>
    <xdr:to>
      <xdr:col>85</xdr:col>
      <xdr:colOff>126364</xdr:colOff>
      <xdr:row>38</xdr:row>
      <xdr:rowOff>139700</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flipV="1">
          <a:off x="16317595" y="5402568"/>
          <a:ext cx="1269" cy="12522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164394</xdr:rowOff>
    </xdr:from>
    <xdr:ext cx="249299" cy="259045"/>
    <xdr:sp macro="" textlink="">
      <xdr:nvSpPr>
        <xdr:cNvPr id="516" name="災害復旧事業費最小値テキスト">
          <a:extLst>
            <a:ext uri="{FF2B5EF4-FFF2-40B4-BE49-F238E27FC236}">
              <a16:creationId xmlns:a16="http://schemas.microsoft.com/office/drawing/2014/main" id="{00000000-0008-0000-0600-000004020000}"/>
            </a:ext>
          </a:extLst>
        </xdr:cNvPr>
        <xdr:cNvSpPr txBox="1"/>
      </xdr:nvSpPr>
      <xdr:spPr>
        <a:xfrm>
          <a:off x="16370300" y="667949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139700</xdr:rowOff>
    </xdr:from>
    <xdr:to>
      <xdr:col>86</xdr:col>
      <xdr:colOff>25400</xdr:colOff>
      <xdr:row>38</xdr:row>
      <xdr:rowOff>139700</xdr:rowOff>
    </xdr:to>
    <xdr:cxnSp macro="">
      <xdr:nvCxnSpPr>
        <xdr:cNvPr id="517" name="直線コネクタ 516">
          <a:extLst>
            <a:ext uri="{FF2B5EF4-FFF2-40B4-BE49-F238E27FC236}">
              <a16:creationId xmlns:a16="http://schemas.microsoft.com/office/drawing/2014/main" id="{00000000-0008-0000-0600-000005020000}"/>
            </a:ext>
          </a:extLst>
        </xdr:cNvPr>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34295</xdr:rowOff>
    </xdr:from>
    <xdr:ext cx="599010" cy="259045"/>
    <xdr:sp macro="" textlink="">
      <xdr:nvSpPr>
        <xdr:cNvPr id="518" name="災害復旧事業費最大値テキスト">
          <a:extLst>
            <a:ext uri="{FF2B5EF4-FFF2-40B4-BE49-F238E27FC236}">
              <a16:creationId xmlns:a16="http://schemas.microsoft.com/office/drawing/2014/main" id="{00000000-0008-0000-0600-000006020000}"/>
            </a:ext>
          </a:extLst>
        </xdr:cNvPr>
        <xdr:cNvSpPr txBox="1"/>
      </xdr:nvSpPr>
      <xdr:spPr>
        <a:xfrm>
          <a:off x="16370300" y="51777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547,783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87618</xdr:rowOff>
    </xdr:from>
    <xdr:to>
      <xdr:col>86</xdr:col>
      <xdr:colOff>25400</xdr:colOff>
      <xdr:row>31</xdr:row>
      <xdr:rowOff>87618</xdr:rowOff>
    </xdr:to>
    <xdr:cxnSp macro="">
      <xdr:nvCxnSpPr>
        <xdr:cNvPr id="519" name="直線コネクタ 518">
          <a:extLst>
            <a:ext uri="{FF2B5EF4-FFF2-40B4-BE49-F238E27FC236}">
              <a16:creationId xmlns:a16="http://schemas.microsoft.com/office/drawing/2014/main" id="{00000000-0008-0000-0600-000007020000}"/>
            </a:ext>
          </a:extLst>
        </xdr:cNvPr>
        <xdr:cNvCxnSpPr/>
      </xdr:nvCxnSpPr>
      <xdr:spPr>
        <a:xfrm>
          <a:off x="16230600" y="54025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139700</xdr:rowOff>
    </xdr:from>
    <xdr:to>
      <xdr:col>85</xdr:col>
      <xdr:colOff>127000</xdr:colOff>
      <xdr:row>38</xdr:row>
      <xdr:rowOff>139700</xdr:rowOff>
    </xdr:to>
    <xdr:cxnSp macro="">
      <xdr:nvCxnSpPr>
        <xdr:cNvPr id="520" name="直線コネクタ 519">
          <a:extLst>
            <a:ext uri="{FF2B5EF4-FFF2-40B4-BE49-F238E27FC236}">
              <a16:creationId xmlns:a16="http://schemas.microsoft.com/office/drawing/2014/main" id="{00000000-0008-0000-0600-000008020000}"/>
            </a:ext>
          </a:extLst>
        </xdr:cNvPr>
        <xdr:cNvCxnSpPr/>
      </xdr:nvCxnSpPr>
      <xdr:spPr>
        <a:xfrm>
          <a:off x="15481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81844</xdr:rowOff>
    </xdr:from>
    <xdr:ext cx="534377" cy="259045"/>
    <xdr:sp macro="" textlink="">
      <xdr:nvSpPr>
        <xdr:cNvPr id="521" name="災害復旧事業費平均値テキスト">
          <a:extLst>
            <a:ext uri="{FF2B5EF4-FFF2-40B4-BE49-F238E27FC236}">
              <a16:creationId xmlns:a16="http://schemas.microsoft.com/office/drawing/2014/main" id="{00000000-0008-0000-0600-000009020000}"/>
            </a:ext>
          </a:extLst>
        </xdr:cNvPr>
        <xdr:cNvSpPr txBox="1"/>
      </xdr:nvSpPr>
      <xdr:spPr>
        <a:xfrm>
          <a:off x="16370300" y="642549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58967</xdr:rowOff>
    </xdr:from>
    <xdr:to>
      <xdr:col>85</xdr:col>
      <xdr:colOff>177800</xdr:colOff>
      <xdr:row>38</xdr:row>
      <xdr:rowOff>160567</xdr:rowOff>
    </xdr:to>
    <xdr:sp macro="" textlink="">
      <xdr:nvSpPr>
        <xdr:cNvPr id="522" name="フローチャート: 判断 521">
          <a:extLst>
            <a:ext uri="{FF2B5EF4-FFF2-40B4-BE49-F238E27FC236}">
              <a16:creationId xmlns:a16="http://schemas.microsoft.com/office/drawing/2014/main" id="{00000000-0008-0000-0600-00000A020000}"/>
            </a:ext>
          </a:extLst>
        </xdr:cNvPr>
        <xdr:cNvSpPr/>
      </xdr:nvSpPr>
      <xdr:spPr>
        <a:xfrm>
          <a:off x="16268700" y="6574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139700</xdr:rowOff>
    </xdr:from>
    <xdr:to>
      <xdr:col>81</xdr:col>
      <xdr:colOff>50800</xdr:colOff>
      <xdr:row>38</xdr:row>
      <xdr:rowOff>139700</xdr:rowOff>
    </xdr:to>
    <xdr:cxnSp macro="">
      <xdr:nvCxnSpPr>
        <xdr:cNvPr id="523" name="直線コネクタ 522">
          <a:extLst>
            <a:ext uri="{FF2B5EF4-FFF2-40B4-BE49-F238E27FC236}">
              <a16:creationId xmlns:a16="http://schemas.microsoft.com/office/drawing/2014/main" id="{00000000-0008-0000-0600-00000B020000}"/>
            </a:ext>
          </a:extLst>
        </xdr:cNvPr>
        <xdr:cNvCxnSpPr/>
      </xdr:nvCxnSpPr>
      <xdr:spPr>
        <a:xfrm>
          <a:off x="14592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57131</xdr:rowOff>
    </xdr:from>
    <xdr:to>
      <xdr:col>81</xdr:col>
      <xdr:colOff>101600</xdr:colOff>
      <xdr:row>38</xdr:row>
      <xdr:rowOff>158731</xdr:rowOff>
    </xdr:to>
    <xdr:sp macro="" textlink="">
      <xdr:nvSpPr>
        <xdr:cNvPr id="524" name="フローチャート: 判断 523">
          <a:extLst>
            <a:ext uri="{FF2B5EF4-FFF2-40B4-BE49-F238E27FC236}">
              <a16:creationId xmlns:a16="http://schemas.microsoft.com/office/drawing/2014/main" id="{00000000-0008-0000-0600-00000C020000}"/>
            </a:ext>
          </a:extLst>
        </xdr:cNvPr>
        <xdr:cNvSpPr/>
      </xdr:nvSpPr>
      <xdr:spPr>
        <a:xfrm>
          <a:off x="15430500" y="65722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3808</xdr:rowOff>
    </xdr:from>
    <xdr:ext cx="534377" cy="259045"/>
    <xdr:sp macro="" textlink="">
      <xdr:nvSpPr>
        <xdr:cNvPr id="525" name="テキスト ボックス 524">
          <a:extLst>
            <a:ext uri="{FF2B5EF4-FFF2-40B4-BE49-F238E27FC236}">
              <a16:creationId xmlns:a16="http://schemas.microsoft.com/office/drawing/2014/main" id="{00000000-0008-0000-0600-00000D020000}"/>
            </a:ext>
          </a:extLst>
        </xdr:cNvPr>
        <xdr:cNvSpPr txBox="1"/>
      </xdr:nvSpPr>
      <xdr:spPr>
        <a:xfrm>
          <a:off x="15214111" y="63474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139700</xdr:rowOff>
    </xdr:from>
    <xdr:to>
      <xdr:col>76</xdr:col>
      <xdr:colOff>114300</xdr:colOff>
      <xdr:row>38</xdr:row>
      <xdr:rowOff>139700</xdr:rowOff>
    </xdr:to>
    <xdr:cxnSp macro="">
      <xdr:nvCxnSpPr>
        <xdr:cNvPr id="526" name="直線コネクタ 525">
          <a:extLst>
            <a:ext uri="{FF2B5EF4-FFF2-40B4-BE49-F238E27FC236}">
              <a16:creationId xmlns:a16="http://schemas.microsoft.com/office/drawing/2014/main" id="{00000000-0008-0000-0600-00000E020000}"/>
            </a:ext>
          </a:extLst>
        </xdr:cNvPr>
        <xdr:cNvCxnSpPr/>
      </xdr:nvCxnSpPr>
      <xdr:spPr>
        <a:xfrm>
          <a:off x="13703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59065</xdr:rowOff>
    </xdr:from>
    <xdr:to>
      <xdr:col>76</xdr:col>
      <xdr:colOff>165100</xdr:colOff>
      <xdr:row>38</xdr:row>
      <xdr:rowOff>160665</xdr:rowOff>
    </xdr:to>
    <xdr:sp macro="" textlink="">
      <xdr:nvSpPr>
        <xdr:cNvPr id="527" name="フローチャート: 判断 526">
          <a:extLst>
            <a:ext uri="{FF2B5EF4-FFF2-40B4-BE49-F238E27FC236}">
              <a16:creationId xmlns:a16="http://schemas.microsoft.com/office/drawing/2014/main" id="{00000000-0008-0000-0600-00000F020000}"/>
            </a:ext>
          </a:extLst>
        </xdr:cNvPr>
        <xdr:cNvSpPr/>
      </xdr:nvSpPr>
      <xdr:spPr>
        <a:xfrm>
          <a:off x="14541500" y="65741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5742</xdr:rowOff>
    </xdr:from>
    <xdr:ext cx="534377" cy="259045"/>
    <xdr:sp macro="" textlink="">
      <xdr:nvSpPr>
        <xdr:cNvPr id="528" name="テキスト ボックス 527">
          <a:extLst>
            <a:ext uri="{FF2B5EF4-FFF2-40B4-BE49-F238E27FC236}">
              <a16:creationId xmlns:a16="http://schemas.microsoft.com/office/drawing/2014/main" id="{00000000-0008-0000-0600-000010020000}"/>
            </a:ext>
          </a:extLst>
        </xdr:cNvPr>
        <xdr:cNvSpPr txBox="1"/>
      </xdr:nvSpPr>
      <xdr:spPr>
        <a:xfrm>
          <a:off x="14325111" y="63493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139700</xdr:rowOff>
    </xdr:from>
    <xdr:to>
      <xdr:col>71</xdr:col>
      <xdr:colOff>177800</xdr:colOff>
      <xdr:row>38</xdr:row>
      <xdr:rowOff>139700</xdr:rowOff>
    </xdr:to>
    <xdr:cxnSp macro="">
      <xdr:nvCxnSpPr>
        <xdr:cNvPr id="529" name="直線コネクタ 528">
          <a:extLst>
            <a:ext uri="{FF2B5EF4-FFF2-40B4-BE49-F238E27FC236}">
              <a16:creationId xmlns:a16="http://schemas.microsoft.com/office/drawing/2014/main" id="{00000000-0008-0000-0600-000011020000}"/>
            </a:ext>
          </a:extLst>
        </xdr:cNvPr>
        <xdr:cNvCxnSpPr/>
      </xdr:nvCxnSpPr>
      <xdr:spPr>
        <a:xfrm>
          <a:off x="1281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57945</xdr:rowOff>
    </xdr:from>
    <xdr:to>
      <xdr:col>72</xdr:col>
      <xdr:colOff>38100</xdr:colOff>
      <xdr:row>38</xdr:row>
      <xdr:rowOff>159545</xdr:rowOff>
    </xdr:to>
    <xdr:sp macro="" textlink="">
      <xdr:nvSpPr>
        <xdr:cNvPr id="530" name="フローチャート: 判断 529">
          <a:extLst>
            <a:ext uri="{FF2B5EF4-FFF2-40B4-BE49-F238E27FC236}">
              <a16:creationId xmlns:a16="http://schemas.microsoft.com/office/drawing/2014/main" id="{00000000-0008-0000-0600-000012020000}"/>
            </a:ext>
          </a:extLst>
        </xdr:cNvPr>
        <xdr:cNvSpPr/>
      </xdr:nvSpPr>
      <xdr:spPr>
        <a:xfrm>
          <a:off x="13652500" y="6573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4622</xdr:rowOff>
    </xdr:from>
    <xdr:ext cx="534377"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3436111" y="63482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71517</xdr:rowOff>
    </xdr:from>
    <xdr:to>
      <xdr:col>67</xdr:col>
      <xdr:colOff>101600</xdr:colOff>
      <xdr:row>39</xdr:row>
      <xdr:rowOff>1667</xdr:rowOff>
    </xdr:to>
    <xdr:sp macro="" textlink="">
      <xdr:nvSpPr>
        <xdr:cNvPr id="532" name="フローチャート: 判断 531">
          <a:extLst>
            <a:ext uri="{FF2B5EF4-FFF2-40B4-BE49-F238E27FC236}">
              <a16:creationId xmlns:a16="http://schemas.microsoft.com/office/drawing/2014/main" id="{00000000-0008-0000-0600-000014020000}"/>
            </a:ext>
          </a:extLst>
        </xdr:cNvPr>
        <xdr:cNvSpPr/>
      </xdr:nvSpPr>
      <xdr:spPr>
        <a:xfrm>
          <a:off x="12763500" y="6586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18194</xdr:rowOff>
    </xdr:from>
    <xdr:ext cx="469744" cy="259045"/>
    <xdr:sp macro="" textlink="">
      <xdr:nvSpPr>
        <xdr:cNvPr id="533" name="テキスト ボックス 532">
          <a:extLst>
            <a:ext uri="{FF2B5EF4-FFF2-40B4-BE49-F238E27FC236}">
              <a16:creationId xmlns:a16="http://schemas.microsoft.com/office/drawing/2014/main" id="{00000000-0008-0000-0600-000015020000}"/>
            </a:ext>
          </a:extLst>
        </xdr:cNvPr>
        <xdr:cNvSpPr txBox="1"/>
      </xdr:nvSpPr>
      <xdr:spPr>
        <a:xfrm>
          <a:off x="12579428" y="63618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600-000017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600-000018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600-000019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00000000-0008-0000-0600-00001A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88900</xdr:rowOff>
    </xdr:from>
    <xdr:to>
      <xdr:col>85</xdr:col>
      <xdr:colOff>177800</xdr:colOff>
      <xdr:row>39</xdr:row>
      <xdr:rowOff>19050</xdr:rowOff>
    </xdr:to>
    <xdr:sp macro="" textlink="">
      <xdr:nvSpPr>
        <xdr:cNvPr id="539" name="楕円 538">
          <a:extLst>
            <a:ext uri="{FF2B5EF4-FFF2-40B4-BE49-F238E27FC236}">
              <a16:creationId xmlns:a16="http://schemas.microsoft.com/office/drawing/2014/main" id="{00000000-0008-0000-0600-00001B020000}"/>
            </a:ext>
          </a:extLst>
        </xdr:cNvPr>
        <xdr:cNvSpPr/>
      </xdr:nvSpPr>
      <xdr:spPr>
        <a:xfrm>
          <a:off x="16268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37394</xdr:rowOff>
    </xdr:from>
    <xdr:ext cx="249299" cy="259045"/>
    <xdr:sp macro="" textlink="">
      <xdr:nvSpPr>
        <xdr:cNvPr id="540" name="災害復旧事業費該当値テキスト">
          <a:extLst>
            <a:ext uri="{FF2B5EF4-FFF2-40B4-BE49-F238E27FC236}">
              <a16:creationId xmlns:a16="http://schemas.microsoft.com/office/drawing/2014/main" id="{00000000-0008-0000-0600-00001C020000}"/>
            </a:ext>
          </a:extLst>
        </xdr:cNvPr>
        <xdr:cNvSpPr txBox="1"/>
      </xdr:nvSpPr>
      <xdr:spPr>
        <a:xfrm>
          <a:off x="16370300" y="655249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88900</xdr:rowOff>
    </xdr:from>
    <xdr:to>
      <xdr:col>81</xdr:col>
      <xdr:colOff>101600</xdr:colOff>
      <xdr:row>39</xdr:row>
      <xdr:rowOff>19050</xdr:rowOff>
    </xdr:to>
    <xdr:sp macro="" textlink="">
      <xdr:nvSpPr>
        <xdr:cNvPr id="541" name="楕円 540">
          <a:extLst>
            <a:ext uri="{FF2B5EF4-FFF2-40B4-BE49-F238E27FC236}">
              <a16:creationId xmlns:a16="http://schemas.microsoft.com/office/drawing/2014/main" id="{00000000-0008-0000-0600-00001D020000}"/>
            </a:ext>
          </a:extLst>
        </xdr:cNvPr>
        <xdr:cNvSpPr/>
      </xdr:nvSpPr>
      <xdr:spPr>
        <a:xfrm>
          <a:off x="15430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10177</xdr:rowOff>
    </xdr:from>
    <xdr:ext cx="249299" cy="259045"/>
    <xdr:sp macro="" textlink="">
      <xdr:nvSpPr>
        <xdr:cNvPr id="542" name="テキスト ボックス 541">
          <a:extLst>
            <a:ext uri="{FF2B5EF4-FFF2-40B4-BE49-F238E27FC236}">
              <a16:creationId xmlns:a16="http://schemas.microsoft.com/office/drawing/2014/main" id="{00000000-0008-0000-0600-00001E020000}"/>
            </a:ext>
          </a:extLst>
        </xdr:cNvPr>
        <xdr:cNvSpPr txBox="1"/>
      </xdr:nvSpPr>
      <xdr:spPr>
        <a:xfrm>
          <a:off x="15356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88900</xdr:rowOff>
    </xdr:from>
    <xdr:to>
      <xdr:col>76</xdr:col>
      <xdr:colOff>165100</xdr:colOff>
      <xdr:row>39</xdr:row>
      <xdr:rowOff>19050</xdr:rowOff>
    </xdr:to>
    <xdr:sp macro="" textlink="">
      <xdr:nvSpPr>
        <xdr:cNvPr id="543" name="楕円 542">
          <a:extLst>
            <a:ext uri="{FF2B5EF4-FFF2-40B4-BE49-F238E27FC236}">
              <a16:creationId xmlns:a16="http://schemas.microsoft.com/office/drawing/2014/main" id="{00000000-0008-0000-0600-00001F020000}"/>
            </a:ext>
          </a:extLst>
        </xdr:cNvPr>
        <xdr:cNvSpPr/>
      </xdr:nvSpPr>
      <xdr:spPr>
        <a:xfrm>
          <a:off x="14541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10177</xdr:rowOff>
    </xdr:from>
    <xdr:ext cx="249299" cy="259045"/>
    <xdr:sp macro="" textlink="">
      <xdr:nvSpPr>
        <xdr:cNvPr id="544" name="テキスト ボックス 543">
          <a:extLst>
            <a:ext uri="{FF2B5EF4-FFF2-40B4-BE49-F238E27FC236}">
              <a16:creationId xmlns:a16="http://schemas.microsoft.com/office/drawing/2014/main" id="{00000000-0008-0000-0600-000020020000}"/>
            </a:ext>
          </a:extLst>
        </xdr:cNvPr>
        <xdr:cNvSpPr txBox="1"/>
      </xdr:nvSpPr>
      <xdr:spPr>
        <a:xfrm>
          <a:off x="14467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88900</xdr:rowOff>
    </xdr:from>
    <xdr:to>
      <xdr:col>72</xdr:col>
      <xdr:colOff>38100</xdr:colOff>
      <xdr:row>39</xdr:row>
      <xdr:rowOff>19050</xdr:rowOff>
    </xdr:to>
    <xdr:sp macro="" textlink="">
      <xdr:nvSpPr>
        <xdr:cNvPr id="545" name="楕円 544">
          <a:extLst>
            <a:ext uri="{FF2B5EF4-FFF2-40B4-BE49-F238E27FC236}">
              <a16:creationId xmlns:a16="http://schemas.microsoft.com/office/drawing/2014/main" id="{00000000-0008-0000-0600-000021020000}"/>
            </a:ext>
          </a:extLst>
        </xdr:cNvPr>
        <xdr:cNvSpPr/>
      </xdr:nvSpPr>
      <xdr:spPr>
        <a:xfrm>
          <a:off x="1365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10177</xdr:rowOff>
    </xdr:from>
    <xdr:ext cx="249299" cy="259045"/>
    <xdr:sp macro="" textlink="">
      <xdr:nvSpPr>
        <xdr:cNvPr id="546" name="テキスト ボックス 545">
          <a:extLst>
            <a:ext uri="{FF2B5EF4-FFF2-40B4-BE49-F238E27FC236}">
              <a16:creationId xmlns:a16="http://schemas.microsoft.com/office/drawing/2014/main" id="{00000000-0008-0000-0600-000022020000}"/>
            </a:ext>
          </a:extLst>
        </xdr:cNvPr>
        <xdr:cNvSpPr txBox="1"/>
      </xdr:nvSpPr>
      <xdr:spPr>
        <a:xfrm>
          <a:off x="1357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88900</xdr:rowOff>
    </xdr:from>
    <xdr:to>
      <xdr:col>67</xdr:col>
      <xdr:colOff>101600</xdr:colOff>
      <xdr:row>39</xdr:row>
      <xdr:rowOff>19050</xdr:rowOff>
    </xdr:to>
    <xdr:sp macro="" textlink="">
      <xdr:nvSpPr>
        <xdr:cNvPr id="547" name="楕円 546">
          <a:extLst>
            <a:ext uri="{FF2B5EF4-FFF2-40B4-BE49-F238E27FC236}">
              <a16:creationId xmlns:a16="http://schemas.microsoft.com/office/drawing/2014/main" id="{00000000-0008-0000-0600-000023020000}"/>
            </a:ext>
          </a:extLst>
        </xdr:cNvPr>
        <xdr:cNvSpPr/>
      </xdr:nvSpPr>
      <xdr:spPr>
        <a:xfrm>
          <a:off x="1276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10177</xdr:rowOff>
    </xdr:from>
    <xdr:ext cx="249299" cy="259045"/>
    <xdr:sp macro="" textlink="">
      <xdr:nvSpPr>
        <xdr:cNvPr id="548" name="テキスト ボックス 547">
          <a:extLst>
            <a:ext uri="{FF2B5EF4-FFF2-40B4-BE49-F238E27FC236}">
              <a16:creationId xmlns:a16="http://schemas.microsoft.com/office/drawing/2014/main" id="{00000000-0008-0000-0600-000024020000}"/>
            </a:ext>
          </a:extLst>
        </xdr:cNvPr>
        <xdr:cNvSpPr txBox="1"/>
      </xdr:nvSpPr>
      <xdr:spPr>
        <a:xfrm>
          <a:off x="1268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9" name="正方形/長方形 548">
          <a:extLst>
            <a:ext uri="{FF2B5EF4-FFF2-40B4-BE49-F238E27FC236}">
              <a16:creationId xmlns:a16="http://schemas.microsoft.com/office/drawing/2014/main" id="{00000000-0008-0000-0600-000025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0" name="正方形/長方形 549">
          <a:extLst>
            <a:ext uri="{FF2B5EF4-FFF2-40B4-BE49-F238E27FC236}">
              <a16:creationId xmlns:a16="http://schemas.microsoft.com/office/drawing/2014/main" id="{00000000-0008-0000-0600-000026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1" name="正方形/長方形 550">
          <a:extLst>
            <a:ext uri="{FF2B5EF4-FFF2-40B4-BE49-F238E27FC236}">
              <a16:creationId xmlns:a16="http://schemas.microsoft.com/office/drawing/2014/main" id="{00000000-0008-0000-0600-000027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2" name="正方形/長方形 551">
          <a:extLst>
            <a:ext uri="{FF2B5EF4-FFF2-40B4-BE49-F238E27FC236}">
              <a16:creationId xmlns:a16="http://schemas.microsoft.com/office/drawing/2014/main" id="{00000000-0008-0000-0600-000028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3" name="正方形/長方形 552">
          <a:extLst>
            <a:ext uri="{FF2B5EF4-FFF2-40B4-BE49-F238E27FC236}">
              <a16:creationId xmlns:a16="http://schemas.microsoft.com/office/drawing/2014/main" id="{00000000-0008-0000-0600-000029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4" name="正方形/長方形 553">
          <a:extLst>
            <a:ext uri="{FF2B5EF4-FFF2-40B4-BE49-F238E27FC236}">
              <a16:creationId xmlns:a16="http://schemas.microsoft.com/office/drawing/2014/main" id="{00000000-0008-0000-0600-00002A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5" name="正方形/長方形 554">
          <a:extLst>
            <a:ext uri="{FF2B5EF4-FFF2-40B4-BE49-F238E27FC236}">
              <a16:creationId xmlns:a16="http://schemas.microsoft.com/office/drawing/2014/main" id="{00000000-0008-0000-0600-00002B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6" name="正方形/長方形 555">
          <a:extLst>
            <a:ext uri="{FF2B5EF4-FFF2-40B4-BE49-F238E27FC236}">
              <a16:creationId xmlns:a16="http://schemas.microsoft.com/office/drawing/2014/main" id="{00000000-0008-0000-0600-00002C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7" name="テキスト ボックス 556">
          <a:extLst>
            <a:ext uri="{FF2B5EF4-FFF2-40B4-BE49-F238E27FC236}">
              <a16:creationId xmlns:a16="http://schemas.microsoft.com/office/drawing/2014/main" id="{00000000-0008-0000-0600-00002D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8" name="直線コネクタ 557">
          <a:extLst>
            <a:ext uri="{FF2B5EF4-FFF2-40B4-BE49-F238E27FC236}">
              <a16:creationId xmlns:a16="http://schemas.microsoft.com/office/drawing/2014/main" id="{00000000-0008-0000-0600-00002E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9" name="直線コネクタ 558">
          <a:extLst>
            <a:ext uri="{FF2B5EF4-FFF2-40B4-BE49-F238E27FC236}">
              <a16:creationId xmlns:a16="http://schemas.microsoft.com/office/drawing/2014/main" id="{00000000-0008-0000-0600-00002F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60" name="テキスト ボックス 559">
          <a:extLst>
            <a:ext uri="{FF2B5EF4-FFF2-40B4-BE49-F238E27FC236}">
              <a16:creationId xmlns:a16="http://schemas.microsoft.com/office/drawing/2014/main" id="{00000000-0008-0000-0600-000030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1" name="直線コネクタ 560">
          <a:extLst>
            <a:ext uri="{FF2B5EF4-FFF2-40B4-BE49-F238E27FC236}">
              <a16:creationId xmlns:a16="http://schemas.microsoft.com/office/drawing/2014/main" id="{00000000-0008-0000-0600-000031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2" name="テキスト ボックス 561">
          <a:extLst>
            <a:ext uri="{FF2B5EF4-FFF2-40B4-BE49-F238E27FC236}">
              <a16:creationId xmlns:a16="http://schemas.microsoft.com/office/drawing/2014/main" id="{00000000-0008-0000-0600-000032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3" name="失業対策事業費グラフ枠">
          <a:extLst>
            <a:ext uri="{FF2B5EF4-FFF2-40B4-BE49-F238E27FC236}">
              <a16:creationId xmlns:a16="http://schemas.microsoft.com/office/drawing/2014/main" id="{00000000-0008-0000-0600-000033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4" name="直線コネクタ 563">
          <a:extLst>
            <a:ext uri="{FF2B5EF4-FFF2-40B4-BE49-F238E27FC236}">
              <a16:creationId xmlns:a16="http://schemas.microsoft.com/office/drawing/2014/main" id="{00000000-0008-0000-0600-000034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5" name="失業対策事業費最小値テキスト">
          <a:extLst>
            <a:ext uri="{FF2B5EF4-FFF2-40B4-BE49-F238E27FC236}">
              <a16:creationId xmlns:a16="http://schemas.microsoft.com/office/drawing/2014/main" id="{00000000-0008-0000-0600-000035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6" name="直線コネクタ 565">
          <a:extLst>
            <a:ext uri="{FF2B5EF4-FFF2-40B4-BE49-F238E27FC236}">
              <a16:creationId xmlns:a16="http://schemas.microsoft.com/office/drawing/2014/main" id="{00000000-0008-0000-0600-000036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7" name="失業対策事業費最大値テキスト">
          <a:extLst>
            <a:ext uri="{FF2B5EF4-FFF2-40B4-BE49-F238E27FC236}">
              <a16:creationId xmlns:a16="http://schemas.microsoft.com/office/drawing/2014/main" id="{00000000-0008-0000-0600-000037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8" name="直線コネクタ 567">
          <a:extLst>
            <a:ext uri="{FF2B5EF4-FFF2-40B4-BE49-F238E27FC236}">
              <a16:creationId xmlns:a16="http://schemas.microsoft.com/office/drawing/2014/main" id="{00000000-0008-0000-0600-000038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9" name="直線コネクタ 568">
          <a:extLst>
            <a:ext uri="{FF2B5EF4-FFF2-40B4-BE49-F238E27FC236}">
              <a16:creationId xmlns:a16="http://schemas.microsoft.com/office/drawing/2014/main" id="{00000000-0008-0000-0600-000039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70" name="失業対策事業費平均値テキスト">
          <a:extLst>
            <a:ext uri="{FF2B5EF4-FFF2-40B4-BE49-F238E27FC236}">
              <a16:creationId xmlns:a16="http://schemas.microsoft.com/office/drawing/2014/main" id="{00000000-0008-0000-0600-00003A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1" name="フローチャート: 判断 570">
          <a:extLst>
            <a:ext uri="{FF2B5EF4-FFF2-40B4-BE49-F238E27FC236}">
              <a16:creationId xmlns:a16="http://schemas.microsoft.com/office/drawing/2014/main" id="{00000000-0008-0000-0600-00003B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2" name="直線コネクタ 571">
          <a:extLst>
            <a:ext uri="{FF2B5EF4-FFF2-40B4-BE49-F238E27FC236}">
              <a16:creationId xmlns:a16="http://schemas.microsoft.com/office/drawing/2014/main" id="{00000000-0008-0000-0600-00003C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3" name="フローチャート: 判断 572">
          <a:extLst>
            <a:ext uri="{FF2B5EF4-FFF2-40B4-BE49-F238E27FC236}">
              <a16:creationId xmlns:a16="http://schemas.microsoft.com/office/drawing/2014/main" id="{00000000-0008-0000-0600-00003D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4" name="テキスト ボックス 573">
          <a:extLst>
            <a:ext uri="{FF2B5EF4-FFF2-40B4-BE49-F238E27FC236}">
              <a16:creationId xmlns:a16="http://schemas.microsoft.com/office/drawing/2014/main" id="{00000000-0008-0000-0600-00003E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5" name="直線コネクタ 574">
          <a:extLst>
            <a:ext uri="{FF2B5EF4-FFF2-40B4-BE49-F238E27FC236}">
              <a16:creationId xmlns:a16="http://schemas.microsoft.com/office/drawing/2014/main" id="{00000000-0008-0000-0600-00003F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6" name="フローチャート: 判断 575">
          <a:extLst>
            <a:ext uri="{FF2B5EF4-FFF2-40B4-BE49-F238E27FC236}">
              <a16:creationId xmlns:a16="http://schemas.microsoft.com/office/drawing/2014/main" id="{00000000-0008-0000-0600-000040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7" name="テキスト ボックス 576">
          <a:extLst>
            <a:ext uri="{FF2B5EF4-FFF2-40B4-BE49-F238E27FC236}">
              <a16:creationId xmlns:a16="http://schemas.microsoft.com/office/drawing/2014/main" id="{00000000-0008-0000-0600-000041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8" name="直線コネクタ 577">
          <a:extLst>
            <a:ext uri="{FF2B5EF4-FFF2-40B4-BE49-F238E27FC236}">
              <a16:creationId xmlns:a16="http://schemas.microsoft.com/office/drawing/2014/main" id="{00000000-0008-0000-0600-000042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9" name="フローチャート: 判断 578">
          <a:extLst>
            <a:ext uri="{FF2B5EF4-FFF2-40B4-BE49-F238E27FC236}">
              <a16:creationId xmlns:a16="http://schemas.microsoft.com/office/drawing/2014/main" id="{00000000-0008-0000-0600-000043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1" name="フローチャート: 判断 580">
          <a:extLst>
            <a:ext uri="{FF2B5EF4-FFF2-40B4-BE49-F238E27FC236}">
              <a16:creationId xmlns:a16="http://schemas.microsoft.com/office/drawing/2014/main" id="{00000000-0008-0000-0600-000045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2" name="テキスト ボックス 581">
          <a:extLst>
            <a:ext uri="{FF2B5EF4-FFF2-40B4-BE49-F238E27FC236}">
              <a16:creationId xmlns:a16="http://schemas.microsoft.com/office/drawing/2014/main" id="{00000000-0008-0000-0600-000046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3" name="テキスト ボックス 582">
          <a:extLst>
            <a:ext uri="{FF2B5EF4-FFF2-40B4-BE49-F238E27FC236}">
              <a16:creationId xmlns:a16="http://schemas.microsoft.com/office/drawing/2014/main" id="{00000000-0008-0000-0600-000047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4" name="テキスト ボックス 583">
          <a:extLst>
            <a:ext uri="{FF2B5EF4-FFF2-40B4-BE49-F238E27FC236}">
              <a16:creationId xmlns:a16="http://schemas.microsoft.com/office/drawing/2014/main" id="{00000000-0008-0000-0600-000048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6" name="テキスト ボックス 585">
          <a:extLst>
            <a:ext uri="{FF2B5EF4-FFF2-40B4-BE49-F238E27FC236}">
              <a16:creationId xmlns:a16="http://schemas.microsoft.com/office/drawing/2014/main" id="{00000000-0008-0000-0600-00004A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8" name="楕円 587">
          <a:extLst>
            <a:ext uri="{FF2B5EF4-FFF2-40B4-BE49-F238E27FC236}">
              <a16:creationId xmlns:a16="http://schemas.microsoft.com/office/drawing/2014/main" id="{00000000-0008-0000-0600-00004C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9" name="失業対策事業費該当値テキスト">
          <a:extLst>
            <a:ext uri="{FF2B5EF4-FFF2-40B4-BE49-F238E27FC236}">
              <a16:creationId xmlns:a16="http://schemas.microsoft.com/office/drawing/2014/main" id="{00000000-0008-0000-0600-00004D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90" name="楕円 589">
          <a:extLst>
            <a:ext uri="{FF2B5EF4-FFF2-40B4-BE49-F238E27FC236}">
              <a16:creationId xmlns:a16="http://schemas.microsoft.com/office/drawing/2014/main" id="{00000000-0008-0000-0600-00004E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91" name="テキスト ボックス 590">
          <a:extLst>
            <a:ext uri="{FF2B5EF4-FFF2-40B4-BE49-F238E27FC236}">
              <a16:creationId xmlns:a16="http://schemas.microsoft.com/office/drawing/2014/main" id="{00000000-0008-0000-0600-00004F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2" name="楕円 591">
          <a:extLst>
            <a:ext uri="{FF2B5EF4-FFF2-40B4-BE49-F238E27FC236}">
              <a16:creationId xmlns:a16="http://schemas.microsoft.com/office/drawing/2014/main" id="{00000000-0008-0000-0600-000050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3" name="テキスト ボックス 592">
          <a:extLst>
            <a:ext uri="{FF2B5EF4-FFF2-40B4-BE49-F238E27FC236}">
              <a16:creationId xmlns:a16="http://schemas.microsoft.com/office/drawing/2014/main" id="{00000000-0008-0000-0600-000051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4" name="楕円 593">
          <a:extLst>
            <a:ext uri="{FF2B5EF4-FFF2-40B4-BE49-F238E27FC236}">
              <a16:creationId xmlns:a16="http://schemas.microsoft.com/office/drawing/2014/main" id="{00000000-0008-0000-0600-000052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5" name="テキスト ボックス 594">
          <a:extLst>
            <a:ext uri="{FF2B5EF4-FFF2-40B4-BE49-F238E27FC236}">
              <a16:creationId xmlns:a16="http://schemas.microsoft.com/office/drawing/2014/main" id="{00000000-0008-0000-0600-000053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6" name="楕円 595">
          <a:extLst>
            <a:ext uri="{FF2B5EF4-FFF2-40B4-BE49-F238E27FC236}">
              <a16:creationId xmlns:a16="http://schemas.microsoft.com/office/drawing/2014/main" id="{00000000-0008-0000-0600-000054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7" name="テキスト ボックス 596">
          <a:extLst>
            <a:ext uri="{FF2B5EF4-FFF2-40B4-BE49-F238E27FC236}">
              <a16:creationId xmlns:a16="http://schemas.microsoft.com/office/drawing/2014/main" id="{00000000-0008-0000-0600-000055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8" name="正方形/長方形 597">
          <a:extLst>
            <a:ext uri="{FF2B5EF4-FFF2-40B4-BE49-F238E27FC236}">
              <a16:creationId xmlns:a16="http://schemas.microsoft.com/office/drawing/2014/main" id="{00000000-0008-0000-0600-000056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9" name="正方形/長方形 598">
          <a:extLst>
            <a:ext uri="{FF2B5EF4-FFF2-40B4-BE49-F238E27FC236}">
              <a16:creationId xmlns:a16="http://schemas.microsoft.com/office/drawing/2014/main" id="{00000000-0008-0000-0600-000057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0" name="正方形/長方形 599">
          <a:extLst>
            <a:ext uri="{FF2B5EF4-FFF2-40B4-BE49-F238E27FC236}">
              <a16:creationId xmlns:a16="http://schemas.microsoft.com/office/drawing/2014/main" id="{00000000-0008-0000-0600-000058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1" name="正方形/長方形 600">
          <a:extLst>
            <a:ext uri="{FF2B5EF4-FFF2-40B4-BE49-F238E27FC236}">
              <a16:creationId xmlns:a16="http://schemas.microsoft.com/office/drawing/2014/main" id="{00000000-0008-0000-0600-000059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2" name="正方形/長方形 601">
          <a:extLst>
            <a:ext uri="{FF2B5EF4-FFF2-40B4-BE49-F238E27FC236}">
              <a16:creationId xmlns:a16="http://schemas.microsoft.com/office/drawing/2014/main" id="{00000000-0008-0000-0600-00005A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3" name="正方形/長方形 602">
          <a:extLst>
            <a:ext uri="{FF2B5EF4-FFF2-40B4-BE49-F238E27FC236}">
              <a16:creationId xmlns:a16="http://schemas.microsoft.com/office/drawing/2014/main" id="{00000000-0008-0000-0600-00005B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4" name="正方形/長方形 603">
          <a:extLst>
            <a:ext uri="{FF2B5EF4-FFF2-40B4-BE49-F238E27FC236}">
              <a16:creationId xmlns:a16="http://schemas.microsoft.com/office/drawing/2014/main" id="{00000000-0008-0000-0600-00005C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69,527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5" name="正方形/長方形 604">
          <a:extLst>
            <a:ext uri="{FF2B5EF4-FFF2-40B4-BE49-F238E27FC236}">
              <a16:creationId xmlns:a16="http://schemas.microsoft.com/office/drawing/2014/main" id="{00000000-0008-0000-0600-00005D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6" name="テキスト ボックス 605">
          <a:extLst>
            <a:ext uri="{FF2B5EF4-FFF2-40B4-BE49-F238E27FC236}">
              <a16:creationId xmlns:a16="http://schemas.microsoft.com/office/drawing/2014/main" id="{00000000-0008-0000-0600-00005E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7" name="直線コネクタ 606">
          <a:extLst>
            <a:ext uri="{FF2B5EF4-FFF2-40B4-BE49-F238E27FC236}">
              <a16:creationId xmlns:a16="http://schemas.microsoft.com/office/drawing/2014/main" id="{00000000-0008-0000-0600-00005F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80</xdr:row>
      <xdr:rowOff>111777</xdr:rowOff>
    </xdr:from>
    <xdr:ext cx="248786" cy="259045"/>
    <xdr:sp macro="" textlink="">
      <xdr:nvSpPr>
        <xdr:cNvPr id="608" name="テキスト ボックス 607">
          <a:extLst>
            <a:ext uri="{FF2B5EF4-FFF2-40B4-BE49-F238E27FC236}">
              <a16:creationId xmlns:a16="http://schemas.microsoft.com/office/drawing/2014/main" id="{00000000-0008-0000-0600-000060020000}"/>
            </a:ext>
          </a:extLst>
        </xdr:cNvPr>
        <xdr:cNvSpPr txBox="1"/>
      </xdr:nvSpPr>
      <xdr:spPr>
        <a:xfrm>
          <a:off x="12197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44450</xdr:rowOff>
    </xdr:from>
    <xdr:to>
      <xdr:col>89</xdr:col>
      <xdr:colOff>177800</xdr:colOff>
      <xdr:row>79</xdr:row>
      <xdr:rowOff>44450</xdr:rowOff>
    </xdr:to>
    <xdr:cxnSp macro="">
      <xdr:nvCxnSpPr>
        <xdr:cNvPr id="609" name="直線コネクタ 608">
          <a:extLst>
            <a:ext uri="{FF2B5EF4-FFF2-40B4-BE49-F238E27FC236}">
              <a16:creationId xmlns:a16="http://schemas.microsoft.com/office/drawing/2014/main" id="{00000000-0008-0000-0600-000061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78</xdr:row>
      <xdr:rowOff>73677</xdr:rowOff>
    </xdr:from>
    <xdr:ext cx="531299" cy="259045"/>
    <xdr:sp macro="" textlink="">
      <xdr:nvSpPr>
        <xdr:cNvPr id="610" name="テキスト ボックス 609">
          <a:extLst>
            <a:ext uri="{FF2B5EF4-FFF2-40B4-BE49-F238E27FC236}">
              <a16:creationId xmlns:a16="http://schemas.microsoft.com/office/drawing/2014/main" id="{00000000-0008-0000-0600-000062020000}"/>
            </a:ext>
          </a:extLst>
        </xdr:cNvPr>
        <xdr:cNvSpPr txBox="1"/>
      </xdr:nvSpPr>
      <xdr:spPr>
        <a:xfrm>
          <a:off x="11914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1" name="直線コネクタ 610">
          <a:extLst>
            <a:ext uri="{FF2B5EF4-FFF2-40B4-BE49-F238E27FC236}">
              <a16:creationId xmlns:a16="http://schemas.microsoft.com/office/drawing/2014/main" id="{00000000-0008-0000-0600-000063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12" name="テキスト ボックス 611">
          <a:extLst>
            <a:ext uri="{FF2B5EF4-FFF2-40B4-BE49-F238E27FC236}">
              <a16:creationId xmlns:a16="http://schemas.microsoft.com/office/drawing/2014/main" id="{00000000-0008-0000-0600-000064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3" name="直線コネクタ 612">
          <a:extLst>
            <a:ext uri="{FF2B5EF4-FFF2-40B4-BE49-F238E27FC236}">
              <a16:creationId xmlns:a16="http://schemas.microsoft.com/office/drawing/2014/main" id="{00000000-0008-0000-0600-000065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14" name="テキスト ボックス 613">
          <a:extLst>
            <a:ext uri="{FF2B5EF4-FFF2-40B4-BE49-F238E27FC236}">
              <a16:creationId xmlns:a16="http://schemas.microsoft.com/office/drawing/2014/main" id="{00000000-0008-0000-0600-000066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5" name="直線コネクタ 614">
          <a:extLst>
            <a:ext uri="{FF2B5EF4-FFF2-40B4-BE49-F238E27FC236}">
              <a16:creationId xmlns:a16="http://schemas.microsoft.com/office/drawing/2014/main" id="{00000000-0008-0000-0600-000067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16" name="テキスト ボックス 615">
          <a:extLst>
            <a:ext uri="{FF2B5EF4-FFF2-40B4-BE49-F238E27FC236}">
              <a16:creationId xmlns:a16="http://schemas.microsoft.com/office/drawing/2014/main" id="{00000000-0008-0000-0600-000068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8" name="テキスト ボックス 617">
          <a:extLst>
            <a:ext uri="{FF2B5EF4-FFF2-40B4-BE49-F238E27FC236}">
              <a16:creationId xmlns:a16="http://schemas.microsoft.com/office/drawing/2014/main" id="{00000000-0008-0000-0600-00006A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0" name="テキスト ボックス 619">
          <a:extLst>
            <a:ext uri="{FF2B5EF4-FFF2-40B4-BE49-F238E27FC236}">
              <a16:creationId xmlns:a16="http://schemas.microsoft.com/office/drawing/2014/main" id="{00000000-0008-0000-0600-00006C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1" name="公債費グラフ枠">
          <a:extLst>
            <a:ext uri="{FF2B5EF4-FFF2-40B4-BE49-F238E27FC236}">
              <a16:creationId xmlns:a16="http://schemas.microsoft.com/office/drawing/2014/main" id="{00000000-0008-0000-0600-00006D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69</xdr:row>
      <xdr:rowOff>139370</xdr:rowOff>
    </xdr:from>
    <xdr:to>
      <xdr:col>85</xdr:col>
      <xdr:colOff>126364</xdr:colOff>
      <xdr:row>79</xdr:row>
      <xdr:rowOff>91211</xdr:rowOff>
    </xdr:to>
    <xdr:cxnSp macro="">
      <xdr:nvCxnSpPr>
        <xdr:cNvPr id="622" name="直線コネクタ 621">
          <a:extLst>
            <a:ext uri="{FF2B5EF4-FFF2-40B4-BE49-F238E27FC236}">
              <a16:creationId xmlns:a16="http://schemas.microsoft.com/office/drawing/2014/main" id="{00000000-0008-0000-0600-00006E020000}"/>
            </a:ext>
          </a:extLst>
        </xdr:cNvPr>
        <xdr:cNvCxnSpPr/>
      </xdr:nvCxnSpPr>
      <xdr:spPr>
        <a:xfrm flipV="1">
          <a:off x="16317595" y="11969420"/>
          <a:ext cx="1269" cy="16663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95038</xdr:rowOff>
    </xdr:from>
    <xdr:ext cx="534377" cy="259045"/>
    <xdr:sp macro="" textlink="">
      <xdr:nvSpPr>
        <xdr:cNvPr id="623" name="公債費最小値テキスト">
          <a:extLst>
            <a:ext uri="{FF2B5EF4-FFF2-40B4-BE49-F238E27FC236}">
              <a16:creationId xmlns:a16="http://schemas.microsoft.com/office/drawing/2014/main" id="{00000000-0008-0000-0600-00006F020000}"/>
            </a:ext>
          </a:extLst>
        </xdr:cNvPr>
        <xdr:cNvSpPr txBox="1"/>
      </xdr:nvSpPr>
      <xdr:spPr>
        <a:xfrm>
          <a:off x="16370300" y="136395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26,318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91211</xdr:rowOff>
    </xdr:from>
    <xdr:to>
      <xdr:col>86</xdr:col>
      <xdr:colOff>25400</xdr:colOff>
      <xdr:row>79</xdr:row>
      <xdr:rowOff>91211</xdr:rowOff>
    </xdr:to>
    <xdr:cxnSp macro="">
      <xdr:nvCxnSpPr>
        <xdr:cNvPr id="624" name="直線コネクタ 623">
          <a:extLst>
            <a:ext uri="{FF2B5EF4-FFF2-40B4-BE49-F238E27FC236}">
              <a16:creationId xmlns:a16="http://schemas.microsoft.com/office/drawing/2014/main" id="{00000000-0008-0000-0600-000070020000}"/>
            </a:ext>
          </a:extLst>
        </xdr:cNvPr>
        <xdr:cNvCxnSpPr/>
      </xdr:nvCxnSpPr>
      <xdr:spPr>
        <a:xfrm>
          <a:off x="16230600" y="136357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86047</xdr:rowOff>
    </xdr:from>
    <xdr:ext cx="599010" cy="259045"/>
    <xdr:sp macro="" textlink="">
      <xdr:nvSpPr>
        <xdr:cNvPr id="625" name="公債費最大値テキスト">
          <a:extLst>
            <a:ext uri="{FF2B5EF4-FFF2-40B4-BE49-F238E27FC236}">
              <a16:creationId xmlns:a16="http://schemas.microsoft.com/office/drawing/2014/main" id="{00000000-0008-0000-0600-000071020000}"/>
            </a:ext>
          </a:extLst>
        </xdr:cNvPr>
        <xdr:cNvSpPr txBox="1"/>
      </xdr:nvSpPr>
      <xdr:spPr>
        <a:xfrm>
          <a:off x="16370300" y="117446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157,526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69</xdr:row>
      <xdr:rowOff>139370</xdr:rowOff>
    </xdr:from>
    <xdr:to>
      <xdr:col>86</xdr:col>
      <xdr:colOff>25400</xdr:colOff>
      <xdr:row>69</xdr:row>
      <xdr:rowOff>139370</xdr:rowOff>
    </xdr:to>
    <xdr:cxnSp macro="">
      <xdr:nvCxnSpPr>
        <xdr:cNvPr id="626" name="直線コネクタ 625">
          <a:extLst>
            <a:ext uri="{FF2B5EF4-FFF2-40B4-BE49-F238E27FC236}">
              <a16:creationId xmlns:a16="http://schemas.microsoft.com/office/drawing/2014/main" id="{00000000-0008-0000-0600-000072020000}"/>
            </a:ext>
          </a:extLst>
        </xdr:cNvPr>
        <xdr:cNvCxnSpPr/>
      </xdr:nvCxnSpPr>
      <xdr:spPr>
        <a:xfrm>
          <a:off x="16230600" y="11969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74</xdr:row>
      <xdr:rowOff>134468</xdr:rowOff>
    </xdr:from>
    <xdr:to>
      <xdr:col>85</xdr:col>
      <xdr:colOff>127000</xdr:colOff>
      <xdr:row>75</xdr:row>
      <xdr:rowOff>24702</xdr:rowOff>
    </xdr:to>
    <xdr:cxnSp macro="">
      <xdr:nvCxnSpPr>
        <xdr:cNvPr id="627" name="直線コネクタ 626">
          <a:extLst>
            <a:ext uri="{FF2B5EF4-FFF2-40B4-BE49-F238E27FC236}">
              <a16:creationId xmlns:a16="http://schemas.microsoft.com/office/drawing/2014/main" id="{00000000-0008-0000-0600-000073020000}"/>
            </a:ext>
          </a:extLst>
        </xdr:cNvPr>
        <xdr:cNvCxnSpPr/>
      </xdr:nvCxnSpPr>
      <xdr:spPr>
        <a:xfrm>
          <a:off x="15481300" y="12821768"/>
          <a:ext cx="838200" cy="616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74</xdr:row>
      <xdr:rowOff>154753</xdr:rowOff>
    </xdr:from>
    <xdr:ext cx="534377" cy="259045"/>
    <xdr:sp macro="" textlink="">
      <xdr:nvSpPr>
        <xdr:cNvPr id="628" name="公債費平均値テキスト">
          <a:extLst>
            <a:ext uri="{FF2B5EF4-FFF2-40B4-BE49-F238E27FC236}">
              <a16:creationId xmlns:a16="http://schemas.microsoft.com/office/drawing/2014/main" id="{00000000-0008-0000-0600-000074020000}"/>
            </a:ext>
          </a:extLst>
        </xdr:cNvPr>
        <xdr:cNvSpPr txBox="1"/>
      </xdr:nvSpPr>
      <xdr:spPr>
        <a:xfrm>
          <a:off x="16370300" y="1284205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83,116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4876</xdr:rowOff>
    </xdr:from>
    <xdr:to>
      <xdr:col>85</xdr:col>
      <xdr:colOff>177800</xdr:colOff>
      <xdr:row>75</xdr:row>
      <xdr:rowOff>106476</xdr:rowOff>
    </xdr:to>
    <xdr:sp macro="" textlink="">
      <xdr:nvSpPr>
        <xdr:cNvPr id="629" name="フローチャート: 判断 628">
          <a:extLst>
            <a:ext uri="{FF2B5EF4-FFF2-40B4-BE49-F238E27FC236}">
              <a16:creationId xmlns:a16="http://schemas.microsoft.com/office/drawing/2014/main" id="{00000000-0008-0000-0600-000075020000}"/>
            </a:ext>
          </a:extLst>
        </xdr:cNvPr>
        <xdr:cNvSpPr/>
      </xdr:nvSpPr>
      <xdr:spPr>
        <a:xfrm>
          <a:off x="16268700" y="128636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74</xdr:row>
      <xdr:rowOff>84684</xdr:rowOff>
    </xdr:from>
    <xdr:to>
      <xdr:col>81</xdr:col>
      <xdr:colOff>50800</xdr:colOff>
      <xdr:row>74</xdr:row>
      <xdr:rowOff>134468</xdr:rowOff>
    </xdr:to>
    <xdr:cxnSp macro="">
      <xdr:nvCxnSpPr>
        <xdr:cNvPr id="630" name="直線コネクタ 629">
          <a:extLst>
            <a:ext uri="{FF2B5EF4-FFF2-40B4-BE49-F238E27FC236}">
              <a16:creationId xmlns:a16="http://schemas.microsoft.com/office/drawing/2014/main" id="{00000000-0008-0000-0600-000076020000}"/>
            </a:ext>
          </a:extLst>
        </xdr:cNvPr>
        <xdr:cNvCxnSpPr/>
      </xdr:nvCxnSpPr>
      <xdr:spPr>
        <a:xfrm>
          <a:off x="14592300" y="12771984"/>
          <a:ext cx="889000" cy="497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75</xdr:row>
      <xdr:rowOff>37414</xdr:rowOff>
    </xdr:from>
    <xdr:to>
      <xdr:col>81</xdr:col>
      <xdr:colOff>101600</xdr:colOff>
      <xdr:row>75</xdr:row>
      <xdr:rowOff>139014</xdr:rowOff>
    </xdr:to>
    <xdr:sp macro="" textlink="">
      <xdr:nvSpPr>
        <xdr:cNvPr id="631" name="フローチャート: 判断 630">
          <a:extLst>
            <a:ext uri="{FF2B5EF4-FFF2-40B4-BE49-F238E27FC236}">
              <a16:creationId xmlns:a16="http://schemas.microsoft.com/office/drawing/2014/main" id="{00000000-0008-0000-0600-000077020000}"/>
            </a:ext>
          </a:extLst>
        </xdr:cNvPr>
        <xdr:cNvSpPr/>
      </xdr:nvSpPr>
      <xdr:spPr>
        <a:xfrm>
          <a:off x="15430500" y="128961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130142</xdr:rowOff>
    </xdr:from>
    <xdr:ext cx="534377" cy="259045"/>
    <xdr:sp macro="" textlink="">
      <xdr:nvSpPr>
        <xdr:cNvPr id="632" name="テキスト ボックス 631">
          <a:extLst>
            <a:ext uri="{FF2B5EF4-FFF2-40B4-BE49-F238E27FC236}">
              <a16:creationId xmlns:a16="http://schemas.microsoft.com/office/drawing/2014/main" id="{00000000-0008-0000-0600-000078020000}"/>
            </a:ext>
          </a:extLst>
        </xdr:cNvPr>
        <xdr:cNvSpPr txBox="1"/>
      </xdr:nvSpPr>
      <xdr:spPr>
        <a:xfrm>
          <a:off x="15214111" y="129888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73</xdr:row>
      <xdr:rowOff>168263</xdr:rowOff>
    </xdr:from>
    <xdr:to>
      <xdr:col>76</xdr:col>
      <xdr:colOff>114300</xdr:colOff>
      <xdr:row>74</xdr:row>
      <xdr:rowOff>84684</xdr:rowOff>
    </xdr:to>
    <xdr:cxnSp macro="">
      <xdr:nvCxnSpPr>
        <xdr:cNvPr id="633" name="直線コネクタ 632">
          <a:extLst>
            <a:ext uri="{FF2B5EF4-FFF2-40B4-BE49-F238E27FC236}">
              <a16:creationId xmlns:a16="http://schemas.microsoft.com/office/drawing/2014/main" id="{00000000-0008-0000-0600-000079020000}"/>
            </a:ext>
          </a:extLst>
        </xdr:cNvPr>
        <xdr:cNvCxnSpPr/>
      </xdr:nvCxnSpPr>
      <xdr:spPr>
        <a:xfrm>
          <a:off x="13703300" y="12684113"/>
          <a:ext cx="889000" cy="878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75</xdr:row>
      <xdr:rowOff>110731</xdr:rowOff>
    </xdr:from>
    <xdr:to>
      <xdr:col>76</xdr:col>
      <xdr:colOff>165100</xdr:colOff>
      <xdr:row>76</xdr:row>
      <xdr:rowOff>40881</xdr:rowOff>
    </xdr:to>
    <xdr:sp macro="" textlink="">
      <xdr:nvSpPr>
        <xdr:cNvPr id="634" name="フローチャート: 判断 633">
          <a:extLst>
            <a:ext uri="{FF2B5EF4-FFF2-40B4-BE49-F238E27FC236}">
              <a16:creationId xmlns:a16="http://schemas.microsoft.com/office/drawing/2014/main" id="{00000000-0008-0000-0600-00007A020000}"/>
            </a:ext>
          </a:extLst>
        </xdr:cNvPr>
        <xdr:cNvSpPr/>
      </xdr:nvSpPr>
      <xdr:spPr>
        <a:xfrm>
          <a:off x="14541500" y="129694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32008</xdr:rowOff>
    </xdr:from>
    <xdr:ext cx="534377" cy="259045"/>
    <xdr:sp macro="" textlink="">
      <xdr:nvSpPr>
        <xdr:cNvPr id="635" name="テキスト ボックス 634">
          <a:extLst>
            <a:ext uri="{FF2B5EF4-FFF2-40B4-BE49-F238E27FC236}">
              <a16:creationId xmlns:a16="http://schemas.microsoft.com/office/drawing/2014/main" id="{00000000-0008-0000-0600-00007B020000}"/>
            </a:ext>
          </a:extLst>
        </xdr:cNvPr>
        <xdr:cNvSpPr txBox="1"/>
      </xdr:nvSpPr>
      <xdr:spPr>
        <a:xfrm>
          <a:off x="14325111" y="130622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73</xdr:row>
      <xdr:rowOff>166497</xdr:rowOff>
    </xdr:from>
    <xdr:to>
      <xdr:col>71</xdr:col>
      <xdr:colOff>177800</xdr:colOff>
      <xdr:row>73</xdr:row>
      <xdr:rowOff>168263</xdr:rowOff>
    </xdr:to>
    <xdr:cxnSp macro="">
      <xdr:nvCxnSpPr>
        <xdr:cNvPr id="636" name="直線コネクタ 635">
          <a:extLst>
            <a:ext uri="{FF2B5EF4-FFF2-40B4-BE49-F238E27FC236}">
              <a16:creationId xmlns:a16="http://schemas.microsoft.com/office/drawing/2014/main" id="{00000000-0008-0000-0600-00007C020000}"/>
            </a:ext>
          </a:extLst>
        </xdr:cNvPr>
        <xdr:cNvCxnSpPr/>
      </xdr:nvCxnSpPr>
      <xdr:spPr>
        <a:xfrm>
          <a:off x="12814300" y="12682347"/>
          <a:ext cx="889000" cy="17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75</xdr:row>
      <xdr:rowOff>135293</xdr:rowOff>
    </xdr:from>
    <xdr:to>
      <xdr:col>72</xdr:col>
      <xdr:colOff>38100</xdr:colOff>
      <xdr:row>76</xdr:row>
      <xdr:rowOff>65444</xdr:rowOff>
    </xdr:to>
    <xdr:sp macro="" textlink="">
      <xdr:nvSpPr>
        <xdr:cNvPr id="637" name="フローチャート: 判断 636">
          <a:extLst>
            <a:ext uri="{FF2B5EF4-FFF2-40B4-BE49-F238E27FC236}">
              <a16:creationId xmlns:a16="http://schemas.microsoft.com/office/drawing/2014/main" id="{00000000-0008-0000-0600-00007D020000}"/>
            </a:ext>
          </a:extLst>
        </xdr:cNvPr>
        <xdr:cNvSpPr/>
      </xdr:nvSpPr>
      <xdr:spPr>
        <a:xfrm>
          <a:off x="13652500" y="12994043"/>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56570</xdr:rowOff>
    </xdr:from>
    <xdr:ext cx="534377" cy="259045"/>
    <xdr:sp macro="" textlink="">
      <xdr:nvSpPr>
        <xdr:cNvPr id="638" name="テキスト ボックス 637">
          <a:extLst>
            <a:ext uri="{FF2B5EF4-FFF2-40B4-BE49-F238E27FC236}">
              <a16:creationId xmlns:a16="http://schemas.microsoft.com/office/drawing/2014/main" id="{00000000-0008-0000-0600-00007E020000}"/>
            </a:ext>
          </a:extLst>
        </xdr:cNvPr>
        <xdr:cNvSpPr txBox="1"/>
      </xdr:nvSpPr>
      <xdr:spPr>
        <a:xfrm>
          <a:off x="13436111" y="13086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72,847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99137</xdr:rowOff>
    </xdr:from>
    <xdr:to>
      <xdr:col>67</xdr:col>
      <xdr:colOff>101600</xdr:colOff>
      <xdr:row>76</xdr:row>
      <xdr:rowOff>29287</xdr:rowOff>
    </xdr:to>
    <xdr:sp macro="" textlink="">
      <xdr:nvSpPr>
        <xdr:cNvPr id="639" name="フローチャート: 判断 638">
          <a:extLst>
            <a:ext uri="{FF2B5EF4-FFF2-40B4-BE49-F238E27FC236}">
              <a16:creationId xmlns:a16="http://schemas.microsoft.com/office/drawing/2014/main" id="{00000000-0008-0000-0600-00007F020000}"/>
            </a:ext>
          </a:extLst>
        </xdr:cNvPr>
        <xdr:cNvSpPr/>
      </xdr:nvSpPr>
      <xdr:spPr>
        <a:xfrm>
          <a:off x="12763500" y="129578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20414</xdr:rowOff>
    </xdr:from>
    <xdr:ext cx="534377" cy="259045"/>
    <xdr:sp macro="" textlink="">
      <xdr:nvSpPr>
        <xdr:cNvPr id="640" name="テキスト ボックス 639">
          <a:extLst>
            <a:ext uri="{FF2B5EF4-FFF2-40B4-BE49-F238E27FC236}">
              <a16:creationId xmlns:a16="http://schemas.microsoft.com/office/drawing/2014/main" id="{00000000-0008-0000-0600-000080020000}"/>
            </a:ext>
          </a:extLst>
        </xdr:cNvPr>
        <xdr:cNvSpPr txBox="1"/>
      </xdr:nvSpPr>
      <xdr:spPr>
        <a:xfrm>
          <a:off x="12547111" y="130506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1" name="テキスト ボックス 640">
          <a:extLst>
            <a:ext uri="{FF2B5EF4-FFF2-40B4-BE49-F238E27FC236}">
              <a16:creationId xmlns:a16="http://schemas.microsoft.com/office/drawing/2014/main" id="{00000000-0008-0000-0600-000081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3" name="テキスト ボックス 642">
          <a:extLst>
            <a:ext uri="{FF2B5EF4-FFF2-40B4-BE49-F238E27FC236}">
              <a16:creationId xmlns:a16="http://schemas.microsoft.com/office/drawing/2014/main" id="{00000000-0008-0000-0600-000083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5" name="テキスト ボックス 644">
          <a:extLst>
            <a:ext uri="{FF2B5EF4-FFF2-40B4-BE49-F238E27FC236}">
              <a16:creationId xmlns:a16="http://schemas.microsoft.com/office/drawing/2014/main" id="{00000000-0008-0000-0600-000085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145352</xdr:rowOff>
    </xdr:from>
    <xdr:to>
      <xdr:col>85</xdr:col>
      <xdr:colOff>177800</xdr:colOff>
      <xdr:row>75</xdr:row>
      <xdr:rowOff>75502</xdr:rowOff>
    </xdr:to>
    <xdr:sp macro="" textlink="">
      <xdr:nvSpPr>
        <xdr:cNvPr id="646" name="楕円 645">
          <a:extLst>
            <a:ext uri="{FF2B5EF4-FFF2-40B4-BE49-F238E27FC236}">
              <a16:creationId xmlns:a16="http://schemas.microsoft.com/office/drawing/2014/main" id="{00000000-0008-0000-0600-000086020000}"/>
            </a:ext>
          </a:extLst>
        </xdr:cNvPr>
        <xdr:cNvSpPr/>
      </xdr:nvSpPr>
      <xdr:spPr>
        <a:xfrm>
          <a:off x="16268700" y="12832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73</xdr:row>
      <xdr:rowOff>168229</xdr:rowOff>
    </xdr:from>
    <xdr:ext cx="534377" cy="259045"/>
    <xdr:sp macro="" textlink="">
      <xdr:nvSpPr>
        <xdr:cNvPr id="647" name="公債費該当値テキスト">
          <a:extLst>
            <a:ext uri="{FF2B5EF4-FFF2-40B4-BE49-F238E27FC236}">
              <a16:creationId xmlns:a16="http://schemas.microsoft.com/office/drawing/2014/main" id="{00000000-0008-0000-0600-000087020000}"/>
            </a:ext>
          </a:extLst>
        </xdr:cNvPr>
        <xdr:cNvSpPr txBox="1"/>
      </xdr:nvSpPr>
      <xdr:spPr>
        <a:xfrm>
          <a:off x="16370300" y="126840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74</xdr:row>
      <xdr:rowOff>83668</xdr:rowOff>
    </xdr:from>
    <xdr:to>
      <xdr:col>81</xdr:col>
      <xdr:colOff>101600</xdr:colOff>
      <xdr:row>75</xdr:row>
      <xdr:rowOff>13818</xdr:rowOff>
    </xdr:to>
    <xdr:sp macro="" textlink="">
      <xdr:nvSpPr>
        <xdr:cNvPr id="648" name="楕円 647">
          <a:extLst>
            <a:ext uri="{FF2B5EF4-FFF2-40B4-BE49-F238E27FC236}">
              <a16:creationId xmlns:a16="http://schemas.microsoft.com/office/drawing/2014/main" id="{00000000-0008-0000-0600-000088020000}"/>
            </a:ext>
          </a:extLst>
        </xdr:cNvPr>
        <xdr:cNvSpPr/>
      </xdr:nvSpPr>
      <xdr:spPr>
        <a:xfrm>
          <a:off x="15430500" y="12770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73</xdr:row>
      <xdr:rowOff>30345</xdr:rowOff>
    </xdr:from>
    <xdr:ext cx="534377" cy="259045"/>
    <xdr:sp macro="" textlink="">
      <xdr:nvSpPr>
        <xdr:cNvPr id="649" name="テキスト ボックス 648">
          <a:extLst>
            <a:ext uri="{FF2B5EF4-FFF2-40B4-BE49-F238E27FC236}">
              <a16:creationId xmlns:a16="http://schemas.microsoft.com/office/drawing/2014/main" id="{00000000-0008-0000-0600-000089020000}"/>
            </a:ext>
          </a:extLst>
        </xdr:cNvPr>
        <xdr:cNvSpPr txBox="1"/>
      </xdr:nvSpPr>
      <xdr:spPr>
        <a:xfrm>
          <a:off x="15214111" y="125461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74</xdr:row>
      <xdr:rowOff>33884</xdr:rowOff>
    </xdr:from>
    <xdr:to>
      <xdr:col>76</xdr:col>
      <xdr:colOff>165100</xdr:colOff>
      <xdr:row>74</xdr:row>
      <xdr:rowOff>135484</xdr:rowOff>
    </xdr:to>
    <xdr:sp macro="" textlink="">
      <xdr:nvSpPr>
        <xdr:cNvPr id="650" name="楕円 649">
          <a:extLst>
            <a:ext uri="{FF2B5EF4-FFF2-40B4-BE49-F238E27FC236}">
              <a16:creationId xmlns:a16="http://schemas.microsoft.com/office/drawing/2014/main" id="{00000000-0008-0000-0600-00008A020000}"/>
            </a:ext>
          </a:extLst>
        </xdr:cNvPr>
        <xdr:cNvSpPr/>
      </xdr:nvSpPr>
      <xdr:spPr>
        <a:xfrm>
          <a:off x="14541500" y="127211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72</xdr:row>
      <xdr:rowOff>152011</xdr:rowOff>
    </xdr:from>
    <xdr:ext cx="534377" cy="259045"/>
    <xdr:sp macro="" textlink="">
      <xdr:nvSpPr>
        <xdr:cNvPr id="651" name="テキスト ボックス 650">
          <a:extLst>
            <a:ext uri="{FF2B5EF4-FFF2-40B4-BE49-F238E27FC236}">
              <a16:creationId xmlns:a16="http://schemas.microsoft.com/office/drawing/2014/main" id="{00000000-0008-0000-0600-00008B020000}"/>
            </a:ext>
          </a:extLst>
        </xdr:cNvPr>
        <xdr:cNvSpPr txBox="1"/>
      </xdr:nvSpPr>
      <xdr:spPr>
        <a:xfrm>
          <a:off x="14325111" y="12496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94,332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73</xdr:row>
      <xdr:rowOff>117463</xdr:rowOff>
    </xdr:from>
    <xdr:to>
      <xdr:col>72</xdr:col>
      <xdr:colOff>38100</xdr:colOff>
      <xdr:row>74</xdr:row>
      <xdr:rowOff>47613</xdr:rowOff>
    </xdr:to>
    <xdr:sp macro="" textlink="">
      <xdr:nvSpPr>
        <xdr:cNvPr id="652" name="楕円 651">
          <a:extLst>
            <a:ext uri="{FF2B5EF4-FFF2-40B4-BE49-F238E27FC236}">
              <a16:creationId xmlns:a16="http://schemas.microsoft.com/office/drawing/2014/main" id="{00000000-0008-0000-0600-00008C020000}"/>
            </a:ext>
          </a:extLst>
        </xdr:cNvPr>
        <xdr:cNvSpPr/>
      </xdr:nvSpPr>
      <xdr:spPr>
        <a:xfrm>
          <a:off x="13652500" y="126333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72</xdr:row>
      <xdr:rowOff>64140</xdr:rowOff>
    </xdr:from>
    <xdr:ext cx="599010" cy="259045"/>
    <xdr:sp macro="" textlink="">
      <xdr:nvSpPr>
        <xdr:cNvPr id="653" name="テキスト ボックス 652">
          <a:extLst>
            <a:ext uri="{FF2B5EF4-FFF2-40B4-BE49-F238E27FC236}">
              <a16:creationId xmlns:a16="http://schemas.microsoft.com/office/drawing/2014/main" id="{00000000-0008-0000-0600-00008D020000}"/>
            </a:ext>
          </a:extLst>
        </xdr:cNvPr>
        <xdr:cNvSpPr txBox="1"/>
      </xdr:nvSpPr>
      <xdr:spPr>
        <a:xfrm>
          <a:off x="13403795" y="124085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101,251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73</xdr:row>
      <xdr:rowOff>115697</xdr:rowOff>
    </xdr:from>
    <xdr:to>
      <xdr:col>67</xdr:col>
      <xdr:colOff>101600</xdr:colOff>
      <xdr:row>74</xdr:row>
      <xdr:rowOff>45847</xdr:rowOff>
    </xdr:to>
    <xdr:sp macro="" textlink="">
      <xdr:nvSpPr>
        <xdr:cNvPr id="654" name="楕円 653">
          <a:extLst>
            <a:ext uri="{FF2B5EF4-FFF2-40B4-BE49-F238E27FC236}">
              <a16:creationId xmlns:a16="http://schemas.microsoft.com/office/drawing/2014/main" id="{00000000-0008-0000-0600-00008E020000}"/>
            </a:ext>
          </a:extLst>
        </xdr:cNvPr>
        <xdr:cNvSpPr/>
      </xdr:nvSpPr>
      <xdr:spPr>
        <a:xfrm>
          <a:off x="12763500" y="126315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72</xdr:row>
      <xdr:rowOff>62374</xdr:rowOff>
    </xdr:from>
    <xdr:ext cx="599010" cy="259045"/>
    <xdr:sp macro="" textlink="">
      <xdr:nvSpPr>
        <xdr:cNvPr id="655" name="テキスト ボックス 654">
          <a:extLst>
            <a:ext uri="{FF2B5EF4-FFF2-40B4-BE49-F238E27FC236}">
              <a16:creationId xmlns:a16="http://schemas.microsoft.com/office/drawing/2014/main" id="{00000000-0008-0000-0600-00008F020000}"/>
            </a:ext>
          </a:extLst>
        </xdr:cNvPr>
        <xdr:cNvSpPr txBox="1"/>
      </xdr:nvSpPr>
      <xdr:spPr>
        <a:xfrm>
          <a:off x="12514795" y="124067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101,390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6" name="正方形/長方形 655">
          <a:extLst>
            <a:ext uri="{FF2B5EF4-FFF2-40B4-BE49-F238E27FC236}">
              <a16:creationId xmlns:a16="http://schemas.microsoft.com/office/drawing/2014/main" id="{00000000-0008-0000-0600-000090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7" name="正方形/長方形 656">
          <a:extLst>
            <a:ext uri="{FF2B5EF4-FFF2-40B4-BE49-F238E27FC236}">
              <a16:creationId xmlns:a16="http://schemas.microsoft.com/office/drawing/2014/main" id="{00000000-0008-0000-0600-000091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8" name="正方形/長方形 657">
          <a:extLst>
            <a:ext uri="{FF2B5EF4-FFF2-40B4-BE49-F238E27FC236}">
              <a16:creationId xmlns:a16="http://schemas.microsoft.com/office/drawing/2014/main" id="{00000000-0008-0000-0600-000092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9" name="正方形/長方形 658">
          <a:extLst>
            <a:ext uri="{FF2B5EF4-FFF2-40B4-BE49-F238E27FC236}">
              <a16:creationId xmlns:a16="http://schemas.microsoft.com/office/drawing/2014/main" id="{00000000-0008-0000-0600-000093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0" name="正方形/長方形 659">
          <a:extLst>
            <a:ext uri="{FF2B5EF4-FFF2-40B4-BE49-F238E27FC236}">
              <a16:creationId xmlns:a16="http://schemas.microsoft.com/office/drawing/2014/main" id="{00000000-0008-0000-0600-000094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1" name="正方形/長方形 660">
          <a:extLst>
            <a:ext uri="{FF2B5EF4-FFF2-40B4-BE49-F238E27FC236}">
              <a16:creationId xmlns:a16="http://schemas.microsoft.com/office/drawing/2014/main" id="{00000000-0008-0000-0600-000095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2" name="正方形/長方形 661">
          <a:extLst>
            <a:ext uri="{FF2B5EF4-FFF2-40B4-BE49-F238E27FC236}">
              <a16:creationId xmlns:a16="http://schemas.microsoft.com/office/drawing/2014/main" id="{00000000-0008-0000-0600-000096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3" name="正方形/長方形 662">
          <a:extLst>
            <a:ext uri="{FF2B5EF4-FFF2-40B4-BE49-F238E27FC236}">
              <a16:creationId xmlns:a16="http://schemas.microsoft.com/office/drawing/2014/main" id="{00000000-0008-0000-0600-000097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4" name="テキスト ボックス 663">
          <a:extLst>
            <a:ext uri="{FF2B5EF4-FFF2-40B4-BE49-F238E27FC236}">
              <a16:creationId xmlns:a16="http://schemas.microsoft.com/office/drawing/2014/main" id="{00000000-0008-0000-0600-000098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5" name="直線コネクタ 664">
          <a:extLst>
            <a:ext uri="{FF2B5EF4-FFF2-40B4-BE49-F238E27FC236}">
              <a16:creationId xmlns:a16="http://schemas.microsoft.com/office/drawing/2014/main" id="{00000000-0008-0000-0600-000099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6" name="直線コネクタ 665">
          <a:extLst>
            <a:ext uri="{FF2B5EF4-FFF2-40B4-BE49-F238E27FC236}">
              <a16:creationId xmlns:a16="http://schemas.microsoft.com/office/drawing/2014/main" id="{00000000-0008-0000-0600-00009A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7" name="テキスト ボックス 666">
          <a:extLst>
            <a:ext uri="{FF2B5EF4-FFF2-40B4-BE49-F238E27FC236}">
              <a16:creationId xmlns:a16="http://schemas.microsoft.com/office/drawing/2014/main" id="{00000000-0008-0000-0600-00009B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8" name="直線コネクタ 667">
          <a:extLst>
            <a:ext uri="{FF2B5EF4-FFF2-40B4-BE49-F238E27FC236}">
              <a16:creationId xmlns:a16="http://schemas.microsoft.com/office/drawing/2014/main" id="{00000000-0008-0000-0600-00009C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69" name="テキスト ボックス 668">
          <a:extLst>
            <a:ext uri="{FF2B5EF4-FFF2-40B4-BE49-F238E27FC236}">
              <a16:creationId xmlns:a16="http://schemas.microsoft.com/office/drawing/2014/main" id="{00000000-0008-0000-0600-00009D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71" name="テキスト ボックス 670">
          <a:extLst>
            <a:ext uri="{FF2B5EF4-FFF2-40B4-BE49-F238E27FC236}">
              <a16:creationId xmlns:a16="http://schemas.microsoft.com/office/drawing/2014/main" id="{00000000-0008-0000-0600-00009F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2" name="直線コネクタ 671">
          <a:extLst>
            <a:ext uri="{FF2B5EF4-FFF2-40B4-BE49-F238E27FC236}">
              <a16:creationId xmlns:a16="http://schemas.microsoft.com/office/drawing/2014/main" id="{00000000-0008-0000-0600-0000A0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73" name="テキスト ボックス 672">
          <a:extLst>
            <a:ext uri="{FF2B5EF4-FFF2-40B4-BE49-F238E27FC236}">
              <a16:creationId xmlns:a16="http://schemas.microsoft.com/office/drawing/2014/main" id="{00000000-0008-0000-0600-0000A1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75" name="テキスト ボックス 674">
          <a:extLst>
            <a:ext uri="{FF2B5EF4-FFF2-40B4-BE49-F238E27FC236}">
              <a16:creationId xmlns:a16="http://schemas.microsoft.com/office/drawing/2014/main" id="{00000000-0008-0000-0600-0000A3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6" name="直線コネクタ 675">
          <a:extLst>
            <a:ext uri="{FF2B5EF4-FFF2-40B4-BE49-F238E27FC236}">
              <a16:creationId xmlns:a16="http://schemas.microsoft.com/office/drawing/2014/main" id="{00000000-0008-0000-0600-0000A4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7" name="テキスト ボックス 676">
          <a:extLst>
            <a:ext uri="{FF2B5EF4-FFF2-40B4-BE49-F238E27FC236}">
              <a16:creationId xmlns:a16="http://schemas.microsoft.com/office/drawing/2014/main" id="{00000000-0008-0000-0600-0000A5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8" name="積立金グラフ枠">
          <a:extLst>
            <a:ext uri="{FF2B5EF4-FFF2-40B4-BE49-F238E27FC236}">
              <a16:creationId xmlns:a16="http://schemas.microsoft.com/office/drawing/2014/main" id="{00000000-0008-0000-0600-0000A6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95</xdr:row>
      <xdr:rowOff>45185</xdr:rowOff>
    </xdr:from>
    <xdr:to>
      <xdr:col>85</xdr:col>
      <xdr:colOff>126364</xdr:colOff>
      <xdr:row>98</xdr:row>
      <xdr:rowOff>170999</xdr:rowOff>
    </xdr:to>
    <xdr:cxnSp macro="">
      <xdr:nvCxnSpPr>
        <xdr:cNvPr id="679" name="直線コネクタ 678">
          <a:extLst>
            <a:ext uri="{FF2B5EF4-FFF2-40B4-BE49-F238E27FC236}">
              <a16:creationId xmlns:a16="http://schemas.microsoft.com/office/drawing/2014/main" id="{00000000-0008-0000-0600-0000A7020000}"/>
            </a:ext>
          </a:extLst>
        </xdr:cNvPr>
        <xdr:cNvCxnSpPr/>
      </xdr:nvCxnSpPr>
      <xdr:spPr>
        <a:xfrm flipV="1">
          <a:off x="16317595" y="16332935"/>
          <a:ext cx="1269" cy="6401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3376</xdr:rowOff>
    </xdr:from>
    <xdr:ext cx="534377" cy="259045"/>
    <xdr:sp macro="" textlink="">
      <xdr:nvSpPr>
        <xdr:cNvPr id="680" name="積立金最小値テキスト">
          <a:extLst>
            <a:ext uri="{FF2B5EF4-FFF2-40B4-BE49-F238E27FC236}">
              <a16:creationId xmlns:a16="http://schemas.microsoft.com/office/drawing/2014/main" id="{00000000-0008-0000-0600-0000A8020000}"/>
            </a:ext>
          </a:extLst>
        </xdr:cNvPr>
        <xdr:cNvSpPr txBox="1"/>
      </xdr:nvSpPr>
      <xdr:spPr>
        <a:xfrm>
          <a:off x="16370300" y="169769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170999</xdr:rowOff>
    </xdr:from>
    <xdr:to>
      <xdr:col>86</xdr:col>
      <xdr:colOff>25400</xdr:colOff>
      <xdr:row>98</xdr:row>
      <xdr:rowOff>170999</xdr:rowOff>
    </xdr:to>
    <xdr:cxnSp macro="">
      <xdr:nvCxnSpPr>
        <xdr:cNvPr id="681" name="直線コネクタ 680">
          <a:extLst>
            <a:ext uri="{FF2B5EF4-FFF2-40B4-BE49-F238E27FC236}">
              <a16:creationId xmlns:a16="http://schemas.microsoft.com/office/drawing/2014/main" id="{00000000-0008-0000-0600-0000A9020000}"/>
            </a:ext>
          </a:extLst>
        </xdr:cNvPr>
        <xdr:cNvCxnSpPr/>
      </xdr:nvCxnSpPr>
      <xdr:spPr>
        <a:xfrm>
          <a:off x="16230600" y="169730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93</xdr:row>
      <xdr:rowOff>163312</xdr:rowOff>
    </xdr:from>
    <xdr:ext cx="599010" cy="259045"/>
    <xdr:sp macro="" textlink="">
      <xdr:nvSpPr>
        <xdr:cNvPr id="682" name="積立金最大値テキスト">
          <a:extLst>
            <a:ext uri="{FF2B5EF4-FFF2-40B4-BE49-F238E27FC236}">
              <a16:creationId xmlns:a16="http://schemas.microsoft.com/office/drawing/2014/main" id="{00000000-0008-0000-0600-0000AA020000}"/>
            </a:ext>
          </a:extLst>
        </xdr:cNvPr>
        <xdr:cNvSpPr txBox="1"/>
      </xdr:nvSpPr>
      <xdr:spPr>
        <a:xfrm>
          <a:off x="16370300" y="161081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179,807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95</xdr:row>
      <xdr:rowOff>45185</xdr:rowOff>
    </xdr:from>
    <xdr:to>
      <xdr:col>86</xdr:col>
      <xdr:colOff>25400</xdr:colOff>
      <xdr:row>95</xdr:row>
      <xdr:rowOff>45185</xdr:rowOff>
    </xdr:to>
    <xdr:cxnSp macro="">
      <xdr:nvCxnSpPr>
        <xdr:cNvPr id="683" name="直線コネクタ 682">
          <a:extLst>
            <a:ext uri="{FF2B5EF4-FFF2-40B4-BE49-F238E27FC236}">
              <a16:creationId xmlns:a16="http://schemas.microsoft.com/office/drawing/2014/main" id="{00000000-0008-0000-0600-0000AB020000}"/>
            </a:ext>
          </a:extLst>
        </xdr:cNvPr>
        <xdr:cNvCxnSpPr/>
      </xdr:nvCxnSpPr>
      <xdr:spPr>
        <a:xfrm>
          <a:off x="16230600" y="163329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83031</xdr:rowOff>
    </xdr:from>
    <xdr:to>
      <xdr:col>85</xdr:col>
      <xdr:colOff>127000</xdr:colOff>
      <xdr:row>97</xdr:row>
      <xdr:rowOff>132373</xdr:rowOff>
    </xdr:to>
    <xdr:cxnSp macro="">
      <xdr:nvCxnSpPr>
        <xdr:cNvPr id="684" name="直線コネクタ 683">
          <a:extLst>
            <a:ext uri="{FF2B5EF4-FFF2-40B4-BE49-F238E27FC236}">
              <a16:creationId xmlns:a16="http://schemas.microsoft.com/office/drawing/2014/main" id="{00000000-0008-0000-0600-0000AC020000}"/>
            </a:ext>
          </a:extLst>
        </xdr:cNvPr>
        <xdr:cNvCxnSpPr/>
      </xdr:nvCxnSpPr>
      <xdr:spPr>
        <a:xfrm flipV="1">
          <a:off x="15481300" y="16542231"/>
          <a:ext cx="838200" cy="2207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106292</xdr:rowOff>
    </xdr:from>
    <xdr:ext cx="534377" cy="259045"/>
    <xdr:sp macro="" textlink="">
      <xdr:nvSpPr>
        <xdr:cNvPr id="685" name="積立金平均値テキスト">
          <a:extLst>
            <a:ext uri="{FF2B5EF4-FFF2-40B4-BE49-F238E27FC236}">
              <a16:creationId xmlns:a16="http://schemas.microsoft.com/office/drawing/2014/main" id="{00000000-0008-0000-0600-0000AD020000}"/>
            </a:ext>
          </a:extLst>
        </xdr:cNvPr>
        <xdr:cNvSpPr txBox="1"/>
      </xdr:nvSpPr>
      <xdr:spPr>
        <a:xfrm>
          <a:off x="16370300" y="1673694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127865</xdr:rowOff>
    </xdr:from>
    <xdr:to>
      <xdr:col>85</xdr:col>
      <xdr:colOff>177800</xdr:colOff>
      <xdr:row>98</xdr:row>
      <xdr:rowOff>58015</xdr:rowOff>
    </xdr:to>
    <xdr:sp macro="" textlink="">
      <xdr:nvSpPr>
        <xdr:cNvPr id="686" name="フローチャート: 判断 685">
          <a:extLst>
            <a:ext uri="{FF2B5EF4-FFF2-40B4-BE49-F238E27FC236}">
              <a16:creationId xmlns:a16="http://schemas.microsoft.com/office/drawing/2014/main" id="{00000000-0008-0000-0600-0000AE020000}"/>
            </a:ext>
          </a:extLst>
        </xdr:cNvPr>
        <xdr:cNvSpPr/>
      </xdr:nvSpPr>
      <xdr:spPr>
        <a:xfrm>
          <a:off x="16268700" y="16758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132373</xdr:rowOff>
    </xdr:from>
    <xdr:to>
      <xdr:col>81</xdr:col>
      <xdr:colOff>50800</xdr:colOff>
      <xdr:row>98</xdr:row>
      <xdr:rowOff>3728</xdr:rowOff>
    </xdr:to>
    <xdr:cxnSp macro="">
      <xdr:nvCxnSpPr>
        <xdr:cNvPr id="687" name="直線コネクタ 686">
          <a:extLst>
            <a:ext uri="{FF2B5EF4-FFF2-40B4-BE49-F238E27FC236}">
              <a16:creationId xmlns:a16="http://schemas.microsoft.com/office/drawing/2014/main" id="{00000000-0008-0000-0600-0000AF020000}"/>
            </a:ext>
          </a:extLst>
        </xdr:cNvPr>
        <xdr:cNvCxnSpPr/>
      </xdr:nvCxnSpPr>
      <xdr:spPr>
        <a:xfrm flipV="1">
          <a:off x="14592300" y="16763023"/>
          <a:ext cx="889000" cy="428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34654</xdr:rowOff>
    </xdr:from>
    <xdr:to>
      <xdr:col>81</xdr:col>
      <xdr:colOff>101600</xdr:colOff>
      <xdr:row>98</xdr:row>
      <xdr:rowOff>136254</xdr:rowOff>
    </xdr:to>
    <xdr:sp macro="" textlink="">
      <xdr:nvSpPr>
        <xdr:cNvPr id="688" name="フローチャート: 判断 687">
          <a:extLst>
            <a:ext uri="{FF2B5EF4-FFF2-40B4-BE49-F238E27FC236}">
              <a16:creationId xmlns:a16="http://schemas.microsoft.com/office/drawing/2014/main" id="{00000000-0008-0000-0600-0000B0020000}"/>
            </a:ext>
          </a:extLst>
        </xdr:cNvPr>
        <xdr:cNvSpPr/>
      </xdr:nvSpPr>
      <xdr:spPr>
        <a:xfrm>
          <a:off x="15430500" y="16836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127381</xdr:rowOff>
    </xdr:from>
    <xdr:ext cx="534377" cy="259045"/>
    <xdr:sp macro="" textlink="">
      <xdr:nvSpPr>
        <xdr:cNvPr id="689" name="テキスト ボックス 688">
          <a:extLst>
            <a:ext uri="{FF2B5EF4-FFF2-40B4-BE49-F238E27FC236}">
              <a16:creationId xmlns:a16="http://schemas.microsoft.com/office/drawing/2014/main" id="{00000000-0008-0000-0600-0000B1020000}"/>
            </a:ext>
          </a:extLst>
        </xdr:cNvPr>
        <xdr:cNvSpPr txBox="1"/>
      </xdr:nvSpPr>
      <xdr:spPr>
        <a:xfrm>
          <a:off x="15214111" y="169294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90</xdr:row>
      <xdr:rowOff>130544</xdr:rowOff>
    </xdr:from>
    <xdr:to>
      <xdr:col>76</xdr:col>
      <xdr:colOff>114300</xdr:colOff>
      <xdr:row>98</xdr:row>
      <xdr:rowOff>3728</xdr:rowOff>
    </xdr:to>
    <xdr:cxnSp macro="">
      <xdr:nvCxnSpPr>
        <xdr:cNvPr id="690" name="直線コネクタ 689">
          <a:extLst>
            <a:ext uri="{FF2B5EF4-FFF2-40B4-BE49-F238E27FC236}">
              <a16:creationId xmlns:a16="http://schemas.microsoft.com/office/drawing/2014/main" id="{00000000-0008-0000-0600-0000B2020000}"/>
            </a:ext>
          </a:extLst>
        </xdr:cNvPr>
        <xdr:cNvCxnSpPr/>
      </xdr:nvCxnSpPr>
      <xdr:spPr>
        <a:xfrm>
          <a:off x="13703300" y="15561044"/>
          <a:ext cx="889000" cy="12447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34455</xdr:rowOff>
    </xdr:from>
    <xdr:to>
      <xdr:col>76</xdr:col>
      <xdr:colOff>165100</xdr:colOff>
      <xdr:row>98</xdr:row>
      <xdr:rowOff>136055</xdr:rowOff>
    </xdr:to>
    <xdr:sp macro="" textlink="">
      <xdr:nvSpPr>
        <xdr:cNvPr id="691" name="フローチャート: 判断 690">
          <a:extLst>
            <a:ext uri="{FF2B5EF4-FFF2-40B4-BE49-F238E27FC236}">
              <a16:creationId xmlns:a16="http://schemas.microsoft.com/office/drawing/2014/main" id="{00000000-0008-0000-0600-0000B3020000}"/>
            </a:ext>
          </a:extLst>
        </xdr:cNvPr>
        <xdr:cNvSpPr/>
      </xdr:nvSpPr>
      <xdr:spPr>
        <a:xfrm>
          <a:off x="14541500" y="16836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127182</xdr:rowOff>
    </xdr:from>
    <xdr:ext cx="534377" cy="259045"/>
    <xdr:sp macro="" textlink="">
      <xdr:nvSpPr>
        <xdr:cNvPr id="692" name="テキスト ボックス 691">
          <a:extLst>
            <a:ext uri="{FF2B5EF4-FFF2-40B4-BE49-F238E27FC236}">
              <a16:creationId xmlns:a16="http://schemas.microsoft.com/office/drawing/2014/main" id="{00000000-0008-0000-0600-0000B4020000}"/>
            </a:ext>
          </a:extLst>
        </xdr:cNvPr>
        <xdr:cNvSpPr txBox="1"/>
      </xdr:nvSpPr>
      <xdr:spPr>
        <a:xfrm>
          <a:off x="14325111" y="169292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34,290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90</xdr:row>
      <xdr:rowOff>130544</xdr:rowOff>
    </xdr:from>
    <xdr:to>
      <xdr:col>71</xdr:col>
      <xdr:colOff>177800</xdr:colOff>
      <xdr:row>95</xdr:row>
      <xdr:rowOff>3679</xdr:rowOff>
    </xdr:to>
    <xdr:cxnSp macro="">
      <xdr:nvCxnSpPr>
        <xdr:cNvPr id="693" name="直線コネクタ 692">
          <a:extLst>
            <a:ext uri="{FF2B5EF4-FFF2-40B4-BE49-F238E27FC236}">
              <a16:creationId xmlns:a16="http://schemas.microsoft.com/office/drawing/2014/main" id="{00000000-0008-0000-0600-0000B5020000}"/>
            </a:ext>
          </a:extLst>
        </xdr:cNvPr>
        <xdr:cNvCxnSpPr/>
      </xdr:nvCxnSpPr>
      <xdr:spPr>
        <a:xfrm flipV="1">
          <a:off x="12814300" y="15561044"/>
          <a:ext cx="889000" cy="730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169996</xdr:rowOff>
    </xdr:from>
    <xdr:to>
      <xdr:col>72</xdr:col>
      <xdr:colOff>38100</xdr:colOff>
      <xdr:row>98</xdr:row>
      <xdr:rowOff>100146</xdr:rowOff>
    </xdr:to>
    <xdr:sp macro="" textlink="">
      <xdr:nvSpPr>
        <xdr:cNvPr id="694" name="フローチャート: 判断 693">
          <a:extLst>
            <a:ext uri="{FF2B5EF4-FFF2-40B4-BE49-F238E27FC236}">
              <a16:creationId xmlns:a16="http://schemas.microsoft.com/office/drawing/2014/main" id="{00000000-0008-0000-0600-0000B6020000}"/>
            </a:ext>
          </a:extLst>
        </xdr:cNvPr>
        <xdr:cNvSpPr/>
      </xdr:nvSpPr>
      <xdr:spPr>
        <a:xfrm>
          <a:off x="13652500" y="168006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91273</xdr:rowOff>
    </xdr:from>
    <xdr:ext cx="534377"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3436111" y="168933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38993</xdr:rowOff>
    </xdr:from>
    <xdr:to>
      <xdr:col>67</xdr:col>
      <xdr:colOff>101600</xdr:colOff>
      <xdr:row>98</xdr:row>
      <xdr:rowOff>140593</xdr:rowOff>
    </xdr:to>
    <xdr:sp macro="" textlink="">
      <xdr:nvSpPr>
        <xdr:cNvPr id="696" name="フローチャート: 判断 695">
          <a:extLst>
            <a:ext uri="{FF2B5EF4-FFF2-40B4-BE49-F238E27FC236}">
              <a16:creationId xmlns:a16="http://schemas.microsoft.com/office/drawing/2014/main" id="{00000000-0008-0000-0600-0000B8020000}"/>
            </a:ext>
          </a:extLst>
        </xdr:cNvPr>
        <xdr:cNvSpPr/>
      </xdr:nvSpPr>
      <xdr:spPr>
        <a:xfrm>
          <a:off x="12763500" y="16841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131720</xdr:rowOff>
    </xdr:from>
    <xdr:ext cx="534377" cy="259045"/>
    <xdr:sp macro="" textlink="">
      <xdr:nvSpPr>
        <xdr:cNvPr id="697" name="テキスト ボックス 696">
          <a:extLst>
            <a:ext uri="{FF2B5EF4-FFF2-40B4-BE49-F238E27FC236}">
              <a16:creationId xmlns:a16="http://schemas.microsoft.com/office/drawing/2014/main" id="{00000000-0008-0000-0600-0000B9020000}"/>
            </a:ext>
          </a:extLst>
        </xdr:cNvPr>
        <xdr:cNvSpPr txBox="1"/>
      </xdr:nvSpPr>
      <xdr:spPr>
        <a:xfrm>
          <a:off x="12547111" y="169338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8" name="テキスト ボックス 697">
          <a:extLst>
            <a:ext uri="{FF2B5EF4-FFF2-40B4-BE49-F238E27FC236}">
              <a16:creationId xmlns:a16="http://schemas.microsoft.com/office/drawing/2014/main" id="{00000000-0008-0000-0600-0000BA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0" name="テキスト ボックス 699">
          <a:extLst>
            <a:ext uri="{FF2B5EF4-FFF2-40B4-BE49-F238E27FC236}">
              <a16:creationId xmlns:a16="http://schemas.microsoft.com/office/drawing/2014/main" id="{00000000-0008-0000-0600-0000BC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2" name="テキスト ボックス 701">
          <a:extLst>
            <a:ext uri="{FF2B5EF4-FFF2-40B4-BE49-F238E27FC236}">
              <a16:creationId xmlns:a16="http://schemas.microsoft.com/office/drawing/2014/main" id="{00000000-0008-0000-0600-0000BE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32231</xdr:rowOff>
    </xdr:from>
    <xdr:to>
      <xdr:col>85</xdr:col>
      <xdr:colOff>177800</xdr:colOff>
      <xdr:row>96</xdr:row>
      <xdr:rowOff>133831</xdr:rowOff>
    </xdr:to>
    <xdr:sp macro="" textlink="">
      <xdr:nvSpPr>
        <xdr:cNvPr id="703" name="楕円 702">
          <a:extLst>
            <a:ext uri="{FF2B5EF4-FFF2-40B4-BE49-F238E27FC236}">
              <a16:creationId xmlns:a16="http://schemas.microsoft.com/office/drawing/2014/main" id="{00000000-0008-0000-0600-0000BF020000}"/>
            </a:ext>
          </a:extLst>
        </xdr:cNvPr>
        <xdr:cNvSpPr/>
      </xdr:nvSpPr>
      <xdr:spPr>
        <a:xfrm>
          <a:off x="16268700" y="164914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55108</xdr:rowOff>
    </xdr:from>
    <xdr:ext cx="599010" cy="259045"/>
    <xdr:sp macro="" textlink="">
      <xdr:nvSpPr>
        <xdr:cNvPr id="704" name="積立金該当値テキスト">
          <a:extLst>
            <a:ext uri="{FF2B5EF4-FFF2-40B4-BE49-F238E27FC236}">
              <a16:creationId xmlns:a16="http://schemas.microsoft.com/office/drawing/2014/main" id="{00000000-0008-0000-0600-0000C0020000}"/>
            </a:ext>
          </a:extLst>
        </xdr:cNvPr>
        <xdr:cNvSpPr txBox="1"/>
      </xdr:nvSpPr>
      <xdr:spPr>
        <a:xfrm>
          <a:off x="16370300" y="163428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124,874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81573</xdr:rowOff>
    </xdr:from>
    <xdr:to>
      <xdr:col>81</xdr:col>
      <xdr:colOff>101600</xdr:colOff>
      <xdr:row>98</xdr:row>
      <xdr:rowOff>11723</xdr:rowOff>
    </xdr:to>
    <xdr:sp macro="" textlink="">
      <xdr:nvSpPr>
        <xdr:cNvPr id="705" name="楕円 704">
          <a:extLst>
            <a:ext uri="{FF2B5EF4-FFF2-40B4-BE49-F238E27FC236}">
              <a16:creationId xmlns:a16="http://schemas.microsoft.com/office/drawing/2014/main" id="{00000000-0008-0000-0600-0000C1020000}"/>
            </a:ext>
          </a:extLst>
        </xdr:cNvPr>
        <xdr:cNvSpPr/>
      </xdr:nvSpPr>
      <xdr:spPr>
        <a:xfrm>
          <a:off x="15430500" y="167122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28250</xdr:rowOff>
    </xdr:from>
    <xdr:ext cx="534377" cy="259045"/>
    <xdr:sp macro="" textlink="">
      <xdr:nvSpPr>
        <xdr:cNvPr id="706" name="テキスト ボックス 705">
          <a:extLst>
            <a:ext uri="{FF2B5EF4-FFF2-40B4-BE49-F238E27FC236}">
              <a16:creationId xmlns:a16="http://schemas.microsoft.com/office/drawing/2014/main" id="{00000000-0008-0000-0600-0000C2020000}"/>
            </a:ext>
          </a:extLst>
        </xdr:cNvPr>
        <xdr:cNvSpPr txBox="1"/>
      </xdr:nvSpPr>
      <xdr:spPr>
        <a:xfrm>
          <a:off x="15214111" y="164874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66,923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124378</xdr:rowOff>
    </xdr:from>
    <xdr:to>
      <xdr:col>76</xdr:col>
      <xdr:colOff>165100</xdr:colOff>
      <xdr:row>98</xdr:row>
      <xdr:rowOff>54528</xdr:rowOff>
    </xdr:to>
    <xdr:sp macro="" textlink="">
      <xdr:nvSpPr>
        <xdr:cNvPr id="707" name="楕円 706">
          <a:extLst>
            <a:ext uri="{FF2B5EF4-FFF2-40B4-BE49-F238E27FC236}">
              <a16:creationId xmlns:a16="http://schemas.microsoft.com/office/drawing/2014/main" id="{00000000-0008-0000-0600-0000C3020000}"/>
            </a:ext>
          </a:extLst>
        </xdr:cNvPr>
        <xdr:cNvSpPr/>
      </xdr:nvSpPr>
      <xdr:spPr>
        <a:xfrm>
          <a:off x="14541500" y="16755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71055</xdr:rowOff>
    </xdr:from>
    <xdr:ext cx="534377" cy="259045"/>
    <xdr:sp macro="" textlink="">
      <xdr:nvSpPr>
        <xdr:cNvPr id="708" name="テキスト ボックス 707">
          <a:extLst>
            <a:ext uri="{FF2B5EF4-FFF2-40B4-BE49-F238E27FC236}">
              <a16:creationId xmlns:a16="http://schemas.microsoft.com/office/drawing/2014/main" id="{00000000-0008-0000-0600-0000C4020000}"/>
            </a:ext>
          </a:extLst>
        </xdr:cNvPr>
        <xdr:cNvSpPr txBox="1"/>
      </xdr:nvSpPr>
      <xdr:spPr>
        <a:xfrm>
          <a:off x="14325111" y="165302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90</xdr:row>
      <xdr:rowOff>79744</xdr:rowOff>
    </xdr:from>
    <xdr:to>
      <xdr:col>72</xdr:col>
      <xdr:colOff>38100</xdr:colOff>
      <xdr:row>91</xdr:row>
      <xdr:rowOff>9894</xdr:rowOff>
    </xdr:to>
    <xdr:sp macro="" textlink="">
      <xdr:nvSpPr>
        <xdr:cNvPr id="709" name="楕円 708">
          <a:extLst>
            <a:ext uri="{FF2B5EF4-FFF2-40B4-BE49-F238E27FC236}">
              <a16:creationId xmlns:a16="http://schemas.microsoft.com/office/drawing/2014/main" id="{00000000-0008-0000-0600-0000C5020000}"/>
            </a:ext>
          </a:extLst>
        </xdr:cNvPr>
        <xdr:cNvSpPr/>
      </xdr:nvSpPr>
      <xdr:spPr>
        <a:xfrm>
          <a:off x="13652500" y="15510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89</xdr:row>
      <xdr:rowOff>26421</xdr:rowOff>
    </xdr:from>
    <xdr:ext cx="599010" cy="259045"/>
    <xdr:sp macro="" textlink="">
      <xdr:nvSpPr>
        <xdr:cNvPr id="710" name="テキスト ボックス 709">
          <a:extLst>
            <a:ext uri="{FF2B5EF4-FFF2-40B4-BE49-F238E27FC236}">
              <a16:creationId xmlns:a16="http://schemas.microsoft.com/office/drawing/2014/main" id="{00000000-0008-0000-0600-0000C6020000}"/>
            </a:ext>
          </a:extLst>
        </xdr:cNvPr>
        <xdr:cNvSpPr txBox="1"/>
      </xdr:nvSpPr>
      <xdr:spPr>
        <a:xfrm>
          <a:off x="13403795" y="152854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382,403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124329</xdr:rowOff>
    </xdr:from>
    <xdr:to>
      <xdr:col>67</xdr:col>
      <xdr:colOff>101600</xdr:colOff>
      <xdr:row>95</xdr:row>
      <xdr:rowOff>54479</xdr:rowOff>
    </xdr:to>
    <xdr:sp macro="" textlink="">
      <xdr:nvSpPr>
        <xdr:cNvPr id="711" name="楕円 710">
          <a:extLst>
            <a:ext uri="{FF2B5EF4-FFF2-40B4-BE49-F238E27FC236}">
              <a16:creationId xmlns:a16="http://schemas.microsoft.com/office/drawing/2014/main" id="{00000000-0008-0000-0600-0000C7020000}"/>
            </a:ext>
          </a:extLst>
        </xdr:cNvPr>
        <xdr:cNvSpPr/>
      </xdr:nvSpPr>
      <xdr:spPr>
        <a:xfrm>
          <a:off x="12763500" y="16240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93</xdr:row>
      <xdr:rowOff>71006</xdr:rowOff>
    </xdr:from>
    <xdr:ext cx="599010" cy="259045"/>
    <xdr:sp macro="" textlink="">
      <xdr:nvSpPr>
        <xdr:cNvPr id="712" name="テキスト ボックス 711">
          <a:extLst>
            <a:ext uri="{FF2B5EF4-FFF2-40B4-BE49-F238E27FC236}">
              <a16:creationId xmlns:a16="http://schemas.microsoft.com/office/drawing/2014/main" id="{00000000-0008-0000-0600-0000C8020000}"/>
            </a:ext>
          </a:extLst>
        </xdr:cNvPr>
        <xdr:cNvSpPr txBox="1"/>
      </xdr:nvSpPr>
      <xdr:spPr>
        <a:xfrm>
          <a:off x="12514795" y="160158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3" name="正方形/長方形 712">
          <a:extLst>
            <a:ext uri="{FF2B5EF4-FFF2-40B4-BE49-F238E27FC236}">
              <a16:creationId xmlns:a16="http://schemas.microsoft.com/office/drawing/2014/main" id="{00000000-0008-0000-0600-0000C9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4" name="正方形/長方形 713">
          <a:extLst>
            <a:ext uri="{FF2B5EF4-FFF2-40B4-BE49-F238E27FC236}">
              <a16:creationId xmlns:a16="http://schemas.microsoft.com/office/drawing/2014/main" id="{00000000-0008-0000-0600-0000CA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5" name="正方形/長方形 714">
          <a:extLst>
            <a:ext uri="{FF2B5EF4-FFF2-40B4-BE49-F238E27FC236}">
              <a16:creationId xmlns:a16="http://schemas.microsoft.com/office/drawing/2014/main" id="{00000000-0008-0000-0600-0000CB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6" name="正方形/長方形 715">
          <a:extLst>
            <a:ext uri="{FF2B5EF4-FFF2-40B4-BE49-F238E27FC236}">
              <a16:creationId xmlns:a16="http://schemas.microsoft.com/office/drawing/2014/main" id="{00000000-0008-0000-0600-0000CC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7" name="正方形/長方形 716">
          <a:extLst>
            <a:ext uri="{FF2B5EF4-FFF2-40B4-BE49-F238E27FC236}">
              <a16:creationId xmlns:a16="http://schemas.microsoft.com/office/drawing/2014/main" id="{00000000-0008-0000-0600-0000CD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8" name="正方形/長方形 717">
          <a:extLst>
            <a:ext uri="{FF2B5EF4-FFF2-40B4-BE49-F238E27FC236}">
              <a16:creationId xmlns:a16="http://schemas.microsoft.com/office/drawing/2014/main" id="{00000000-0008-0000-0600-0000CE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9" name="正方形/長方形 718">
          <a:extLst>
            <a:ext uri="{FF2B5EF4-FFF2-40B4-BE49-F238E27FC236}">
              <a16:creationId xmlns:a16="http://schemas.microsoft.com/office/drawing/2014/main" id="{00000000-0008-0000-0600-0000CF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0" name="正方形/長方形 719">
          <a:extLst>
            <a:ext uri="{FF2B5EF4-FFF2-40B4-BE49-F238E27FC236}">
              <a16:creationId xmlns:a16="http://schemas.microsoft.com/office/drawing/2014/main" id="{00000000-0008-0000-0600-0000D0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1" name="テキスト ボックス 720">
          <a:extLst>
            <a:ext uri="{FF2B5EF4-FFF2-40B4-BE49-F238E27FC236}">
              <a16:creationId xmlns:a16="http://schemas.microsoft.com/office/drawing/2014/main" id="{00000000-0008-0000-0600-0000D1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2" name="直線コネクタ 721">
          <a:extLst>
            <a:ext uri="{FF2B5EF4-FFF2-40B4-BE49-F238E27FC236}">
              <a16:creationId xmlns:a16="http://schemas.microsoft.com/office/drawing/2014/main" id="{00000000-0008-0000-0600-0000D2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23" name="直線コネクタ 722">
          <a:extLst>
            <a:ext uri="{FF2B5EF4-FFF2-40B4-BE49-F238E27FC236}">
              <a16:creationId xmlns:a16="http://schemas.microsoft.com/office/drawing/2014/main" id="{00000000-0008-0000-0600-0000D3020000}"/>
            </a:ext>
          </a:extLst>
        </xdr:cNvPr>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24" name="テキスト ボックス 723">
          <a:extLst>
            <a:ext uri="{FF2B5EF4-FFF2-40B4-BE49-F238E27FC236}">
              <a16:creationId xmlns:a16="http://schemas.microsoft.com/office/drawing/2014/main" id="{00000000-0008-0000-0600-0000D4020000}"/>
            </a:ext>
          </a:extLst>
        </xdr:cNvPr>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25" name="直線コネクタ 724">
          <a:extLst>
            <a:ext uri="{FF2B5EF4-FFF2-40B4-BE49-F238E27FC236}">
              <a16:creationId xmlns:a16="http://schemas.microsoft.com/office/drawing/2014/main" id="{00000000-0008-0000-0600-0000D5020000}"/>
            </a:ext>
          </a:extLst>
        </xdr:cNvPr>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144434</xdr:rowOff>
    </xdr:from>
    <xdr:ext cx="531299" cy="259045"/>
    <xdr:sp macro="" textlink="">
      <xdr:nvSpPr>
        <xdr:cNvPr id="726" name="テキスト ボックス 725">
          <a:extLst>
            <a:ext uri="{FF2B5EF4-FFF2-40B4-BE49-F238E27FC236}">
              <a16:creationId xmlns:a16="http://schemas.microsoft.com/office/drawing/2014/main" id="{00000000-0008-0000-0600-0000D6020000}"/>
            </a:ext>
          </a:extLst>
        </xdr:cNvPr>
        <xdr:cNvSpPr txBox="1"/>
      </xdr:nvSpPr>
      <xdr:spPr>
        <a:xfrm>
          <a:off x="17756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27" name="直線コネクタ 726">
          <a:extLst>
            <a:ext uri="{FF2B5EF4-FFF2-40B4-BE49-F238E27FC236}">
              <a16:creationId xmlns:a16="http://schemas.microsoft.com/office/drawing/2014/main" id="{00000000-0008-0000-0600-0000D7020000}"/>
            </a:ext>
          </a:extLst>
        </xdr:cNvPr>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34</xdr:row>
      <xdr:rowOff>160763</xdr:rowOff>
    </xdr:from>
    <xdr:ext cx="531299" cy="259045"/>
    <xdr:sp macro="" textlink="">
      <xdr:nvSpPr>
        <xdr:cNvPr id="728" name="テキスト ボックス 727">
          <a:extLst>
            <a:ext uri="{FF2B5EF4-FFF2-40B4-BE49-F238E27FC236}">
              <a16:creationId xmlns:a16="http://schemas.microsoft.com/office/drawing/2014/main" id="{00000000-0008-0000-0600-0000D8020000}"/>
            </a:ext>
          </a:extLst>
        </xdr:cNvPr>
        <xdr:cNvSpPr txBox="1"/>
      </xdr:nvSpPr>
      <xdr:spPr>
        <a:xfrm>
          <a:off x="17756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5641</xdr:rowOff>
    </xdr:from>
    <xdr:ext cx="531299" cy="259045"/>
    <xdr:sp macro="" textlink="">
      <xdr:nvSpPr>
        <xdr:cNvPr id="730" name="テキスト ボックス 729">
          <a:extLst>
            <a:ext uri="{FF2B5EF4-FFF2-40B4-BE49-F238E27FC236}">
              <a16:creationId xmlns:a16="http://schemas.microsoft.com/office/drawing/2014/main" id="{00000000-0008-0000-0600-0000DA020000}"/>
            </a:ext>
          </a:extLst>
        </xdr:cNvPr>
        <xdr:cNvSpPr txBox="1"/>
      </xdr:nvSpPr>
      <xdr:spPr>
        <a:xfrm>
          <a:off x="17756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31" name="直線コネクタ 730">
          <a:extLst>
            <a:ext uri="{FF2B5EF4-FFF2-40B4-BE49-F238E27FC236}">
              <a16:creationId xmlns:a16="http://schemas.microsoft.com/office/drawing/2014/main" id="{00000000-0008-0000-0600-0000DB020000}"/>
            </a:ext>
          </a:extLst>
        </xdr:cNvPr>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21970</xdr:rowOff>
    </xdr:from>
    <xdr:ext cx="531299" cy="259045"/>
    <xdr:sp macro="" textlink="">
      <xdr:nvSpPr>
        <xdr:cNvPr id="732" name="テキスト ボックス 731">
          <a:extLst>
            <a:ext uri="{FF2B5EF4-FFF2-40B4-BE49-F238E27FC236}">
              <a16:creationId xmlns:a16="http://schemas.microsoft.com/office/drawing/2014/main" id="{00000000-0008-0000-0600-0000DC020000}"/>
            </a:ext>
          </a:extLst>
        </xdr:cNvPr>
        <xdr:cNvSpPr txBox="1"/>
      </xdr:nvSpPr>
      <xdr:spPr>
        <a:xfrm>
          <a:off x="17756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33" name="直線コネクタ 732">
          <a:extLst>
            <a:ext uri="{FF2B5EF4-FFF2-40B4-BE49-F238E27FC236}">
              <a16:creationId xmlns:a16="http://schemas.microsoft.com/office/drawing/2014/main" id="{00000000-0008-0000-0600-0000DD020000}"/>
            </a:ext>
          </a:extLst>
        </xdr:cNvPr>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38299</xdr:rowOff>
    </xdr:from>
    <xdr:ext cx="531299" cy="259045"/>
    <xdr:sp macro="" textlink="">
      <xdr:nvSpPr>
        <xdr:cNvPr id="734" name="テキスト ボックス 733">
          <a:extLst>
            <a:ext uri="{FF2B5EF4-FFF2-40B4-BE49-F238E27FC236}">
              <a16:creationId xmlns:a16="http://schemas.microsoft.com/office/drawing/2014/main" id="{00000000-0008-0000-0600-0000DE020000}"/>
            </a:ext>
          </a:extLst>
        </xdr:cNvPr>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5" name="直線コネクタ 734">
          <a:extLst>
            <a:ext uri="{FF2B5EF4-FFF2-40B4-BE49-F238E27FC236}">
              <a16:creationId xmlns:a16="http://schemas.microsoft.com/office/drawing/2014/main" id="{00000000-0008-0000-0600-0000DF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6" name="テキスト ボックス 735">
          <a:extLst>
            <a:ext uri="{FF2B5EF4-FFF2-40B4-BE49-F238E27FC236}">
              <a16:creationId xmlns:a16="http://schemas.microsoft.com/office/drawing/2014/main" id="{00000000-0008-0000-0600-0000E0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7" name="投資及び出資金グラフ枠">
          <a:extLst>
            <a:ext uri="{FF2B5EF4-FFF2-40B4-BE49-F238E27FC236}">
              <a16:creationId xmlns:a16="http://schemas.microsoft.com/office/drawing/2014/main" id="{00000000-0008-0000-0600-0000E1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34968</xdr:rowOff>
    </xdr:from>
    <xdr:to>
      <xdr:col>116</xdr:col>
      <xdr:colOff>62864</xdr:colOff>
      <xdr:row>39</xdr:row>
      <xdr:rowOff>98878</xdr:rowOff>
    </xdr:to>
    <xdr:cxnSp macro="">
      <xdr:nvCxnSpPr>
        <xdr:cNvPr id="738" name="直線コネクタ 737">
          <a:extLst>
            <a:ext uri="{FF2B5EF4-FFF2-40B4-BE49-F238E27FC236}">
              <a16:creationId xmlns:a16="http://schemas.microsoft.com/office/drawing/2014/main" id="{00000000-0008-0000-0600-0000E2020000}"/>
            </a:ext>
          </a:extLst>
        </xdr:cNvPr>
        <xdr:cNvCxnSpPr/>
      </xdr:nvCxnSpPr>
      <xdr:spPr>
        <a:xfrm flipV="1">
          <a:off x="22159595" y="5349918"/>
          <a:ext cx="1269" cy="14355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102705</xdr:rowOff>
    </xdr:from>
    <xdr:ext cx="249299" cy="259045"/>
    <xdr:sp macro="" textlink="">
      <xdr:nvSpPr>
        <xdr:cNvPr id="739" name="投資及び出資金最小値テキスト">
          <a:extLst>
            <a:ext uri="{FF2B5EF4-FFF2-40B4-BE49-F238E27FC236}">
              <a16:creationId xmlns:a16="http://schemas.microsoft.com/office/drawing/2014/main" id="{00000000-0008-0000-0600-0000E3020000}"/>
            </a:ext>
          </a:extLst>
        </xdr:cNvPr>
        <xdr:cNvSpPr txBox="1"/>
      </xdr:nvSpPr>
      <xdr:spPr>
        <a:xfrm>
          <a:off x="22212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40" name="直線コネクタ 739">
          <a:extLst>
            <a:ext uri="{FF2B5EF4-FFF2-40B4-BE49-F238E27FC236}">
              <a16:creationId xmlns:a16="http://schemas.microsoft.com/office/drawing/2014/main" id="{00000000-0008-0000-0600-0000E4020000}"/>
            </a:ext>
          </a:extLst>
        </xdr:cNvPr>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153095</xdr:rowOff>
    </xdr:from>
    <xdr:ext cx="534377" cy="259045"/>
    <xdr:sp macro="" textlink="">
      <xdr:nvSpPr>
        <xdr:cNvPr id="741" name="投資及び出資金最大値テキスト">
          <a:extLst>
            <a:ext uri="{FF2B5EF4-FFF2-40B4-BE49-F238E27FC236}">
              <a16:creationId xmlns:a16="http://schemas.microsoft.com/office/drawing/2014/main" id="{00000000-0008-0000-0600-0000E5020000}"/>
            </a:ext>
          </a:extLst>
        </xdr:cNvPr>
        <xdr:cNvSpPr txBox="1"/>
      </xdr:nvSpPr>
      <xdr:spPr>
        <a:xfrm>
          <a:off x="22212300" y="51251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43,957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34968</xdr:rowOff>
    </xdr:from>
    <xdr:to>
      <xdr:col>116</xdr:col>
      <xdr:colOff>152400</xdr:colOff>
      <xdr:row>31</xdr:row>
      <xdr:rowOff>34968</xdr:rowOff>
    </xdr:to>
    <xdr:cxnSp macro="">
      <xdr:nvCxnSpPr>
        <xdr:cNvPr id="742" name="直線コネクタ 741">
          <a:extLst>
            <a:ext uri="{FF2B5EF4-FFF2-40B4-BE49-F238E27FC236}">
              <a16:creationId xmlns:a16="http://schemas.microsoft.com/office/drawing/2014/main" id="{00000000-0008-0000-0600-0000E6020000}"/>
            </a:ext>
          </a:extLst>
        </xdr:cNvPr>
        <xdr:cNvCxnSpPr/>
      </xdr:nvCxnSpPr>
      <xdr:spPr>
        <a:xfrm>
          <a:off x="22072600" y="53499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37</xdr:row>
      <xdr:rowOff>483</xdr:rowOff>
    </xdr:from>
    <xdr:to>
      <xdr:col>116</xdr:col>
      <xdr:colOff>63500</xdr:colOff>
      <xdr:row>37</xdr:row>
      <xdr:rowOff>9790</xdr:rowOff>
    </xdr:to>
    <xdr:cxnSp macro="">
      <xdr:nvCxnSpPr>
        <xdr:cNvPr id="743" name="直線コネクタ 742">
          <a:extLst>
            <a:ext uri="{FF2B5EF4-FFF2-40B4-BE49-F238E27FC236}">
              <a16:creationId xmlns:a16="http://schemas.microsoft.com/office/drawing/2014/main" id="{00000000-0008-0000-0600-0000E7020000}"/>
            </a:ext>
          </a:extLst>
        </xdr:cNvPr>
        <xdr:cNvCxnSpPr/>
      </xdr:nvCxnSpPr>
      <xdr:spPr>
        <a:xfrm flipV="1">
          <a:off x="21323300" y="6344133"/>
          <a:ext cx="838200" cy="93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94890</xdr:rowOff>
    </xdr:from>
    <xdr:ext cx="469744" cy="259045"/>
    <xdr:sp macro="" textlink="">
      <xdr:nvSpPr>
        <xdr:cNvPr id="744" name="投資及び出資金平均値テキスト">
          <a:extLst>
            <a:ext uri="{FF2B5EF4-FFF2-40B4-BE49-F238E27FC236}">
              <a16:creationId xmlns:a16="http://schemas.microsoft.com/office/drawing/2014/main" id="{00000000-0008-0000-0600-0000E8020000}"/>
            </a:ext>
          </a:extLst>
        </xdr:cNvPr>
        <xdr:cNvSpPr txBox="1"/>
      </xdr:nvSpPr>
      <xdr:spPr>
        <a:xfrm>
          <a:off x="22212300" y="660999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116463</xdr:rowOff>
    </xdr:from>
    <xdr:to>
      <xdr:col>116</xdr:col>
      <xdr:colOff>114300</xdr:colOff>
      <xdr:row>39</xdr:row>
      <xdr:rowOff>46613</xdr:rowOff>
    </xdr:to>
    <xdr:sp macro="" textlink="">
      <xdr:nvSpPr>
        <xdr:cNvPr id="745" name="フローチャート: 判断 744">
          <a:extLst>
            <a:ext uri="{FF2B5EF4-FFF2-40B4-BE49-F238E27FC236}">
              <a16:creationId xmlns:a16="http://schemas.microsoft.com/office/drawing/2014/main" id="{00000000-0008-0000-0600-0000E9020000}"/>
            </a:ext>
          </a:extLst>
        </xdr:cNvPr>
        <xdr:cNvSpPr/>
      </xdr:nvSpPr>
      <xdr:spPr>
        <a:xfrm>
          <a:off x="22110700" y="6631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37</xdr:row>
      <xdr:rowOff>9790</xdr:rowOff>
    </xdr:from>
    <xdr:to>
      <xdr:col>111</xdr:col>
      <xdr:colOff>177800</xdr:colOff>
      <xdr:row>37</xdr:row>
      <xdr:rowOff>72198</xdr:rowOff>
    </xdr:to>
    <xdr:cxnSp macro="">
      <xdr:nvCxnSpPr>
        <xdr:cNvPr id="746" name="直線コネクタ 745">
          <a:extLst>
            <a:ext uri="{FF2B5EF4-FFF2-40B4-BE49-F238E27FC236}">
              <a16:creationId xmlns:a16="http://schemas.microsoft.com/office/drawing/2014/main" id="{00000000-0008-0000-0600-0000EA020000}"/>
            </a:ext>
          </a:extLst>
        </xdr:cNvPr>
        <xdr:cNvCxnSpPr/>
      </xdr:nvCxnSpPr>
      <xdr:spPr>
        <a:xfrm flipV="1">
          <a:off x="20434300" y="6353440"/>
          <a:ext cx="889000" cy="624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122994</xdr:rowOff>
    </xdr:from>
    <xdr:to>
      <xdr:col>112</xdr:col>
      <xdr:colOff>38100</xdr:colOff>
      <xdr:row>39</xdr:row>
      <xdr:rowOff>53144</xdr:rowOff>
    </xdr:to>
    <xdr:sp macro="" textlink="">
      <xdr:nvSpPr>
        <xdr:cNvPr id="747" name="フローチャート: 判断 746">
          <a:extLst>
            <a:ext uri="{FF2B5EF4-FFF2-40B4-BE49-F238E27FC236}">
              <a16:creationId xmlns:a16="http://schemas.microsoft.com/office/drawing/2014/main" id="{00000000-0008-0000-0600-0000EB020000}"/>
            </a:ext>
          </a:extLst>
        </xdr:cNvPr>
        <xdr:cNvSpPr/>
      </xdr:nvSpPr>
      <xdr:spPr>
        <a:xfrm>
          <a:off x="21272500" y="6638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39</xdr:row>
      <xdr:rowOff>44271</xdr:rowOff>
    </xdr:from>
    <xdr:ext cx="469744" cy="259045"/>
    <xdr:sp macro="" textlink="">
      <xdr:nvSpPr>
        <xdr:cNvPr id="748" name="テキスト ボックス 747">
          <a:extLst>
            <a:ext uri="{FF2B5EF4-FFF2-40B4-BE49-F238E27FC236}">
              <a16:creationId xmlns:a16="http://schemas.microsoft.com/office/drawing/2014/main" id="{00000000-0008-0000-0600-0000EC020000}"/>
            </a:ext>
          </a:extLst>
        </xdr:cNvPr>
        <xdr:cNvSpPr txBox="1"/>
      </xdr:nvSpPr>
      <xdr:spPr>
        <a:xfrm>
          <a:off x="21088428" y="67308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37</xdr:row>
      <xdr:rowOff>72198</xdr:rowOff>
    </xdr:from>
    <xdr:to>
      <xdr:col>107</xdr:col>
      <xdr:colOff>50800</xdr:colOff>
      <xdr:row>37</xdr:row>
      <xdr:rowOff>91825</xdr:rowOff>
    </xdr:to>
    <xdr:cxnSp macro="">
      <xdr:nvCxnSpPr>
        <xdr:cNvPr id="749" name="直線コネクタ 748">
          <a:extLst>
            <a:ext uri="{FF2B5EF4-FFF2-40B4-BE49-F238E27FC236}">
              <a16:creationId xmlns:a16="http://schemas.microsoft.com/office/drawing/2014/main" id="{00000000-0008-0000-0600-0000ED020000}"/>
            </a:ext>
          </a:extLst>
        </xdr:cNvPr>
        <xdr:cNvCxnSpPr/>
      </xdr:nvCxnSpPr>
      <xdr:spPr>
        <a:xfrm flipV="1">
          <a:off x="19545300" y="6415848"/>
          <a:ext cx="889000" cy="196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69273</xdr:rowOff>
    </xdr:from>
    <xdr:to>
      <xdr:col>107</xdr:col>
      <xdr:colOff>101600</xdr:colOff>
      <xdr:row>38</xdr:row>
      <xdr:rowOff>170873</xdr:rowOff>
    </xdr:to>
    <xdr:sp macro="" textlink="">
      <xdr:nvSpPr>
        <xdr:cNvPr id="750" name="フローチャート: 判断 749">
          <a:extLst>
            <a:ext uri="{FF2B5EF4-FFF2-40B4-BE49-F238E27FC236}">
              <a16:creationId xmlns:a16="http://schemas.microsoft.com/office/drawing/2014/main" id="{00000000-0008-0000-0600-0000EE020000}"/>
            </a:ext>
          </a:extLst>
        </xdr:cNvPr>
        <xdr:cNvSpPr/>
      </xdr:nvSpPr>
      <xdr:spPr>
        <a:xfrm>
          <a:off x="20383500" y="6584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38</xdr:row>
      <xdr:rowOff>162000</xdr:rowOff>
    </xdr:from>
    <xdr:ext cx="469744" cy="259045"/>
    <xdr:sp macro="" textlink="">
      <xdr:nvSpPr>
        <xdr:cNvPr id="751" name="テキスト ボックス 750">
          <a:extLst>
            <a:ext uri="{FF2B5EF4-FFF2-40B4-BE49-F238E27FC236}">
              <a16:creationId xmlns:a16="http://schemas.microsoft.com/office/drawing/2014/main" id="{00000000-0008-0000-0600-0000EF020000}"/>
            </a:ext>
          </a:extLst>
        </xdr:cNvPr>
        <xdr:cNvSpPr txBox="1"/>
      </xdr:nvSpPr>
      <xdr:spPr>
        <a:xfrm>
          <a:off x="20199428" y="66771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37</xdr:row>
      <xdr:rowOff>91825</xdr:rowOff>
    </xdr:from>
    <xdr:to>
      <xdr:col>102</xdr:col>
      <xdr:colOff>114300</xdr:colOff>
      <xdr:row>37</xdr:row>
      <xdr:rowOff>97050</xdr:rowOff>
    </xdr:to>
    <xdr:cxnSp macro="">
      <xdr:nvCxnSpPr>
        <xdr:cNvPr id="752" name="直線コネクタ 751">
          <a:extLst>
            <a:ext uri="{FF2B5EF4-FFF2-40B4-BE49-F238E27FC236}">
              <a16:creationId xmlns:a16="http://schemas.microsoft.com/office/drawing/2014/main" id="{00000000-0008-0000-0600-0000F0020000}"/>
            </a:ext>
          </a:extLst>
        </xdr:cNvPr>
        <xdr:cNvCxnSpPr/>
      </xdr:nvCxnSpPr>
      <xdr:spPr>
        <a:xfrm flipV="1">
          <a:off x="18656300" y="6435475"/>
          <a:ext cx="889000" cy="52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106012</xdr:rowOff>
    </xdr:from>
    <xdr:to>
      <xdr:col>102</xdr:col>
      <xdr:colOff>165100</xdr:colOff>
      <xdr:row>39</xdr:row>
      <xdr:rowOff>36162</xdr:rowOff>
    </xdr:to>
    <xdr:sp macro="" textlink="">
      <xdr:nvSpPr>
        <xdr:cNvPr id="753" name="フローチャート: 判断 752">
          <a:extLst>
            <a:ext uri="{FF2B5EF4-FFF2-40B4-BE49-F238E27FC236}">
              <a16:creationId xmlns:a16="http://schemas.microsoft.com/office/drawing/2014/main" id="{00000000-0008-0000-0600-0000F1020000}"/>
            </a:ext>
          </a:extLst>
        </xdr:cNvPr>
        <xdr:cNvSpPr/>
      </xdr:nvSpPr>
      <xdr:spPr>
        <a:xfrm>
          <a:off x="19494500" y="6621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39</xdr:row>
      <xdr:rowOff>27289</xdr:rowOff>
    </xdr:from>
    <xdr:ext cx="469744" cy="259045"/>
    <xdr:sp macro="" textlink="">
      <xdr:nvSpPr>
        <xdr:cNvPr id="754" name="テキスト ボックス 753">
          <a:extLst>
            <a:ext uri="{FF2B5EF4-FFF2-40B4-BE49-F238E27FC236}">
              <a16:creationId xmlns:a16="http://schemas.microsoft.com/office/drawing/2014/main" id="{00000000-0008-0000-0600-0000F2020000}"/>
            </a:ext>
          </a:extLst>
        </xdr:cNvPr>
        <xdr:cNvSpPr txBox="1"/>
      </xdr:nvSpPr>
      <xdr:spPr>
        <a:xfrm>
          <a:off x="19310428" y="67138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124039</xdr:rowOff>
    </xdr:from>
    <xdr:to>
      <xdr:col>98</xdr:col>
      <xdr:colOff>38100</xdr:colOff>
      <xdr:row>39</xdr:row>
      <xdr:rowOff>54189</xdr:rowOff>
    </xdr:to>
    <xdr:sp macro="" textlink="">
      <xdr:nvSpPr>
        <xdr:cNvPr id="755" name="フローチャート: 判断 754">
          <a:extLst>
            <a:ext uri="{FF2B5EF4-FFF2-40B4-BE49-F238E27FC236}">
              <a16:creationId xmlns:a16="http://schemas.microsoft.com/office/drawing/2014/main" id="{00000000-0008-0000-0600-0000F3020000}"/>
            </a:ext>
          </a:extLst>
        </xdr:cNvPr>
        <xdr:cNvSpPr/>
      </xdr:nvSpPr>
      <xdr:spPr>
        <a:xfrm>
          <a:off x="18605500" y="6639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39</xdr:row>
      <xdr:rowOff>45316</xdr:rowOff>
    </xdr:from>
    <xdr:ext cx="469744"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18421428" y="67318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7" name="テキスト ボックス 756">
          <a:extLst>
            <a:ext uri="{FF2B5EF4-FFF2-40B4-BE49-F238E27FC236}">
              <a16:creationId xmlns:a16="http://schemas.microsoft.com/office/drawing/2014/main" id="{00000000-0008-0000-0600-0000F5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9" name="テキスト ボックス 758">
          <a:extLst>
            <a:ext uri="{FF2B5EF4-FFF2-40B4-BE49-F238E27FC236}">
              <a16:creationId xmlns:a16="http://schemas.microsoft.com/office/drawing/2014/main" id="{00000000-0008-0000-0600-0000F7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0" name="テキスト ボックス 759">
          <a:extLst>
            <a:ext uri="{FF2B5EF4-FFF2-40B4-BE49-F238E27FC236}">
              <a16:creationId xmlns:a16="http://schemas.microsoft.com/office/drawing/2014/main" id="{00000000-0008-0000-0600-0000F8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1" name="テキスト ボックス 760">
          <a:extLst>
            <a:ext uri="{FF2B5EF4-FFF2-40B4-BE49-F238E27FC236}">
              <a16:creationId xmlns:a16="http://schemas.microsoft.com/office/drawing/2014/main" id="{00000000-0008-0000-0600-0000F9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36</xdr:row>
      <xdr:rowOff>121133</xdr:rowOff>
    </xdr:from>
    <xdr:to>
      <xdr:col>116</xdr:col>
      <xdr:colOff>114300</xdr:colOff>
      <xdr:row>37</xdr:row>
      <xdr:rowOff>51283</xdr:rowOff>
    </xdr:to>
    <xdr:sp macro="" textlink="">
      <xdr:nvSpPr>
        <xdr:cNvPr id="762" name="楕円 761">
          <a:extLst>
            <a:ext uri="{FF2B5EF4-FFF2-40B4-BE49-F238E27FC236}">
              <a16:creationId xmlns:a16="http://schemas.microsoft.com/office/drawing/2014/main" id="{00000000-0008-0000-0600-0000FA020000}"/>
            </a:ext>
          </a:extLst>
        </xdr:cNvPr>
        <xdr:cNvSpPr/>
      </xdr:nvSpPr>
      <xdr:spPr>
        <a:xfrm>
          <a:off x="22110700" y="62933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35</xdr:row>
      <xdr:rowOff>144010</xdr:rowOff>
    </xdr:from>
    <xdr:ext cx="534377" cy="259045"/>
    <xdr:sp macro="" textlink="">
      <xdr:nvSpPr>
        <xdr:cNvPr id="763" name="投資及び出資金該当値テキスト">
          <a:extLst>
            <a:ext uri="{FF2B5EF4-FFF2-40B4-BE49-F238E27FC236}">
              <a16:creationId xmlns:a16="http://schemas.microsoft.com/office/drawing/2014/main" id="{00000000-0008-0000-0600-0000FB020000}"/>
            </a:ext>
          </a:extLst>
        </xdr:cNvPr>
        <xdr:cNvSpPr txBox="1"/>
      </xdr:nvSpPr>
      <xdr:spPr>
        <a:xfrm>
          <a:off x="22212300" y="61447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13,513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36</xdr:row>
      <xdr:rowOff>130440</xdr:rowOff>
    </xdr:from>
    <xdr:to>
      <xdr:col>112</xdr:col>
      <xdr:colOff>38100</xdr:colOff>
      <xdr:row>37</xdr:row>
      <xdr:rowOff>60590</xdr:rowOff>
    </xdr:to>
    <xdr:sp macro="" textlink="">
      <xdr:nvSpPr>
        <xdr:cNvPr id="764" name="楕円 763">
          <a:extLst>
            <a:ext uri="{FF2B5EF4-FFF2-40B4-BE49-F238E27FC236}">
              <a16:creationId xmlns:a16="http://schemas.microsoft.com/office/drawing/2014/main" id="{00000000-0008-0000-0600-0000FC020000}"/>
            </a:ext>
          </a:extLst>
        </xdr:cNvPr>
        <xdr:cNvSpPr/>
      </xdr:nvSpPr>
      <xdr:spPr>
        <a:xfrm>
          <a:off x="21272500" y="6302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35</xdr:row>
      <xdr:rowOff>77117</xdr:rowOff>
    </xdr:from>
    <xdr:ext cx="534377" cy="259045"/>
    <xdr:sp macro="" textlink="">
      <xdr:nvSpPr>
        <xdr:cNvPr id="765" name="テキスト ボックス 764">
          <a:extLst>
            <a:ext uri="{FF2B5EF4-FFF2-40B4-BE49-F238E27FC236}">
              <a16:creationId xmlns:a16="http://schemas.microsoft.com/office/drawing/2014/main" id="{00000000-0008-0000-0600-0000FD020000}"/>
            </a:ext>
          </a:extLst>
        </xdr:cNvPr>
        <xdr:cNvSpPr txBox="1"/>
      </xdr:nvSpPr>
      <xdr:spPr>
        <a:xfrm>
          <a:off x="21056111" y="60778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37</xdr:row>
      <xdr:rowOff>21398</xdr:rowOff>
    </xdr:from>
    <xdr:to>
      <xdr:col>107</xdr:col>
      <xdr:colOff>101600</xdr:colOff>
      <xdr:row>37</xdr:row>
      <xdr:rowOff>122998</xdr:rowOff>
    </xdr:to>
    <xdr:sp macro="" textlink="">
      <xdr:nvSpPr>
        <xdr:cNvPr id="766" name="楕円 765">
          <a:extLst>
            <a:ext uri="{FF2B5EF4-FFF2-40B4-BE49-F238E27FC236}">
              <a16:creationId xmlns:a16="http://schemas.microsoft.com/office/drawing/2014/main" id="{00000000-0008-0000-0600-0000FE020000}"/>
            </a:ext>
          </a:extLst>
        </xdr:cNvPr>
        <xdr:cNvSpPr/>
      </xdr:nvSpPr>
      <xdr:spPr>
        <a:xfrm>
          <a:off x="20383500" y="63650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35</xdr:row>
      <xdr:rowOff>139525</xdr:rowOff>
    </xdr:from>
    <xdr:ext cx="534377" cy="259045"/>
    <xdr:sp macro="" textlink="">
      <xdr:nvSpPr>
        <xdr:cNvPr id="767" name="テキスト ボックス 766">
          <a:extLst>
            <a:ext uri="{FF2B5EF4-FFF2-40B4-BE49-F238E27FC236}">
              <a16:creationId xmlns:a16="http://schemas.microsoft.com/office/drawing/2014/main" id="{00000000-0008-0000-0600-0000FF020000}"/>
            </a:ext>
          </a:extLst>
        </xdr:cNvPr>
        <xdr:cNvSpPr txBox="1"/>
      </xdr:nvSpPr>
      <xdr:spPr>
        <a:xfrm>
          <a:off x="20167111" y="61402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37</xdr:row>
      <xdr:rowOff>41025</xdr:rowOff>
    </xdr:from>
    <xdr:to>
      <xdr:col>102</xdr:col>
      <xdr:colOff>165100</xdr:colOff>
      <xdr:row>37</xdr:row>
      <xdr:rowOff>142625</xdr:rowOff>
    </xdr:to>
    <xdr:sp macro="" textlink="">
      <xdr:nvSpPr>
        <xdr:cNvPr id="768" name="楕円 767">
          <a:extLst>
            <a:ext uri="{FF2B5EF4-FFF2-40B4-BE49-F238E27FC236}">
              <a16:creationId xmlns:a16="http://schemas.microsoft.com/office/drawing/2014/main" id="{00000000-0008-0000-0600-000000030000}"/>
            </a:ext>
          </a:extLst>
        </xdr:cNvPr>
        <xdr:cNvSpPr/>
      </xdr:nvSpPr>
      <xdr:spPr>
        <a:xfrm>
          <a:off x="19494500" y="63846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35</xdr:row>
      <xdr:rowOff>159152</xdr:rowOff>
    </xdr:from>
    <xdr:ext cx="534377" cy="259045"/>
    <xdr:sp macro="" textlink="">
      <xdr:nvSpPr>
        <xdr:cNvPr id="769" name="テキスト ボックス 768">
          <a:extLst>
            <a:ext uri="{FF2B5EF4-FFF2-40B4-BE49-F238E27FC236}">
              <a16:creationId xmlns:a16="http://schemas.microsoft.com/office/drawing/2014/main" id="{00000000-0008-0000-0600-000001030000}"/>
            </a:ext>
          </a:extLst>
        </xdr:cNvPr>
        <xdr:cNvSpPr txBox="1"/>
      </xdr:nvSpPr>
      <xdr:spPr>
        <a:xfrm>
          <a:off x="19278111" y="61599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46250</xdr:rowOff>
    </xdr:from>
    <xdr:to>
      <xdr:col>98</xdr:col>
      <xdr:colOff>38100</xdr:colOff>
      <xdr:row>37</xdr:row>
      <xdr:rowOff>147850</xdr:rowOff>
    </xdr:to>
    <xdr:sp macro="" textlink="">
      <xdr:nvSpPr>
        <xdr:cNvPr id="770" name="楕円 769">
          <a:extLst>
            <a:ext uri="{FF2B5EF4-FFF2-40B4-BE49-F238E27FC236}">
              <a16:creationId xmlns:a16="http://schemas.microsoft.com/office/drawing/2014/main" id="{00000000-0008-0000-0600-000002030000}"/>
            </a:ext>
          </a:extLst>
        </xdr:cNvPr>
        <xdr:cNvSpPr/>
      </xdr:nvSpPr>
      <xdr:spPr>
        <a:xfrm>
          <a:off x="18605500" y="6389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35</xdr:row>
      <xdr:rowOff>164377</xdr:rowOff>
    </xdr:from>
    <xdr:ext cx="534377" cy="259045"/>
    <xdr:sp macro="" textlink="">
      <xdr:nvSpPr>
        <xdr:cNvPr id="771" name="テキスト ボックス 770">
          <a:extLst>
            <a:ext uri="{FF2B5EF4-FFF2-40B4-BE49-F238E27FC236}">
              <a16:creationId xmlns:a16="http://schemas.microsoft.com/office/drawing/2014/main" id="{00000000-0008-0000-0600-000003030000}"/>
            </a:ext>
          </a:extLst>
        </xdr:cNvPr>
        <xdr:cNvSpPr txBox="1"/>
      </xdr:nvSpPr>
      <xdr:spPr>
        <a:xfrm>
          <a:off x="18389111" y="61651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2" name="正方形/長方形 771">
          <a:extLst>
            <a:ext uri="{FF2B5EF4-FFF2-40B4-BE49-F238E27FC236}">
              <a16:creationId xmlns:a16="http://schemas.microsoft.com/office/drawing/2014/main" id="{00000000-0008-0000-0600-000004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3" name="正方形/長方形 772">
          <a:extLst>
            <a:ext uri="{FF2B5EF4-FFF2-40B4-BE49-F238E27FC236}">
              <a16:creationId xmlns:a16="http://schemas.microsoft.com/office/drawing/2014/main" id="{00000000-0008-0000-0600-000005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4" name="正方形/長方形 773">
          <a:extLst>
            <a:ext uri="{FF2B5EF4-FFF2-40B4-BE49-F238E27FC236}">
              <a16:creationId xmlns:a16="http://schemas.microsoft.com/office/drawing/2014/main" id="{00000000-0008-0000-0600-000006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5" name="正方形/長方形 774">
          <a:extLst>
            <a:ext uri="{FF2B5EF4-FFF2-40B4-BE49-F238E27FC236}">
              <a16:creationId xmlns:a16="http://schemas.microsoft.com/office/drawing/2014/main" id="{00000000-0008-0000-0600-000007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6" name="正方形/長方形 775">
          <a:extLst>
            <a:ext uri="{FF2B5EF4-FFF2-40B4-BE49-F238E27FC236}">
              <a16:creationId xmlns:a16="http://schemas.microsoft.com/office/drawing/2014/main" id="{00000000-0008-0000-0600-000008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7" name="正方形/長方形 776">
          <a:extLst>
            <a:ext uri="{FF2B5EF4-FFF2-40B4-BE49-F238E27FC236}">
              <a16:creationId xmlns:a16="http://schemas.microsoft.com/office/drawing/2014/main" id="{00000000-0008-0000-0600-000009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8" name="正方形/長方形 777">
          <a:extLst>
            <a:ext uri="{FF2B5EF4-FFF2-40B4-BE49-F238E27FC236}">
              <a16:creationId xmlns:a16="http://schemas.microsoft.com/office/drawing/2014/main" id="{00000000-0008-0000-0600-00000A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9" name="正方形/長方形 778">
          <a:extLst>
            <a:ext uri="{FF2B5EF4-FFF2-40B4-BE49-F238E27FC236}">
              <a16:creationId xmlns:a16="http://schemas.microsoft.com/office/drawing/2014/main" id="{00000000-0008-0000-0600-00000B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0" name="テキスト ボックス 779">
          <a:extLst>
            <a:ext uri="{FF2B5EF4-FFF2-40B4-BE49-F238E27FC236}">
              <a16:creationId xmlns:a16="http://schemas.microsoft.com/office/drawing/2014/main" id="{00000000-0008-0000-0600-00000C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1" name="直線コネクタ 780">
          <a:extLst>
            <a:ext uri="{FF2B5EF4-FFF2-40B4-BE49-F238E27FC236}">
              <a16:creationId xmlns:a16="http://schemas.microsoft.com/office/drawing/2014/main" id="{00000000-0008-0000-0600-00000D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82" name="直線コネクタ 781">
          <a:extLst>
            <a:ext uri="{FF2B5EF4-FFF2-40B4-BE49-F238E27FC236}">
              <a16:creationId xmlns:a16="http://schemas.microsoft.com/office/drawing/2014/main" id="{00000000-0008-0000-0600-00000E030000}"/>
            </a:ext>
          </a:extLst>
        </xdr:cNvPr>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83" name="テキスト ボックス 782">
          <a:extLst>
            <a:ext uri="{FF2B5EF4-FFF2-40B4-BE49-F238E27FC236}">
              <a16:creationId xmlns:a16="http://schemas.microsoft.com/office/drawing/2014/main" id="{00000000-0008-0000-0600-00000F030000}"/>
            </a:ext>
          </a:extLst>
        </xdr:cNvPr>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84" name="直線コネクタ 783">
          <a:extLst>
            <a:ext uri="{FF2B5EF4-FFF2-40B4-BE49-F238E27FC236}">
              <a16:creationId xmlns:a16="http://schemas.microsoft.com/office/drawing/2014/main" id="{00000000-0008-0000-0600-000010030000}"/>
            </a:ext>
          </a:extLst>
        </xdr:cNvPr>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55</xdr:row>
      <xdr:rowOff>54627</xdr:rowOff>
    </xdr:from>
    <xdr:ext cx="531299" cy="259045"/>
    <xdr:sp macro="" textlink="">
      <xdr:nvSpPr>
        <xdr:cNvPr id="785" name="テキスト ボックス 784">
          <a:extLst>
            <a:ext uri="{FF2B5EF4-FFF2-40B4-BE49-F238E27FC236}">
              <a16:creationId xmlns:a16="http://schemas.microsoft.com/office/drawing/2014/main" id="{00000000-0008-0000-0600-000011030000}"/>
            </a:ext>
          </a:extLst>
        </xdr:cNvPr>
        <xdr:cNvSpPr txBox="1"/>
      </xdr:nvSpPr>
      <xdr:spPr>
        <a:xfrm>
          <a:off x="17756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86" name="直線コネクタ 785">
          <a:extLst>
            <a:ext uri="{FF2B5EF4-FFF2-40B4-BE49-F238E27FC236}">
              <a16:creationId xmlns:a16="http://schemas.microsoft.com/office/drawing/2014/main" id="{00000000-0008-0000-0600-000012030000}"/>
            </a:ext>
          </a:extLst>
        </xdr:cNvPr>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111777</xdr:rowOff>
    </xdr:from>
    <xdr:ext cx="531299" cy="259045"/>
    <xdr:sp macro="" textlink="">
      <xdr:nvSpPr>
        <xdr:cNvPr id="787" name="テキスト ボックス 786">
          <a:extLst>
            <a:ext uri="{FF2B5EF4-FFF2-40B4-BE49-F238E27FC236}">
              <a16:creationId xmlns:a16="http://schemas.microsoft.com/office/drawing/2014/main" id="{00000000-0008-0000-0600-000013030000}"/>
            </a:ext>
          </a:extLst>
        </xdr:cNvPr>
        <xdr:cNvSpPr txBox="1"/>
      </xdr:nvSpPr>
      <xdr:spPr>
        <a:xfrm>
          <a:off x="17756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168927</xdr:rowOff>
    </xdr:from>
    <xdr:ext cx="531299" cy="259045"/>
    <xdr:sp macro="" textlink="">
      <xdr:nvSpPr>
        <xdr:cNvPr id="789" name="テキスト ボックス 788">
          <a:extLst>
            <a:ext uri="{FF2B5EF4-FFF2-40B4-BE49-F238E27FC236}">
              <a16:creationId xmlns:a16="http://schemas.microsoft.com/office/drawing/2014/main" id="{00000000-0008-0000-0600-000015030000}"/>
            </a:ext>
          </a:extLst>
        </xdr:cNvPr>
        <xdr:cNvSpPr txBox="1"/>
      </xdr:nvSpPr>
      <xdr:spPr>
        <a:xfrm>
          <a:off x="17756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0" name="直線コネクタ 789">
          <a:extLst>
            <a:ext uri="{FF2B5EF4-FFF2-40B4-BE49-F238E27FC236}">
              <a16:creationId xmlns:a16="http://schemas.microsoft.com/office/drawing/2014/main" id="{00000000-0008-0000-0600-000016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91" name="テキスト ボックス 790">
          <a:extLst>
            <a:ext uri="{FF2B5EF4-FFF2-40B4-BE49-F238E27FC236}">
              <a16:creationId xmlns:a16="http://schemas.microsoft.com/office/drawing/2014/main" id="{00000000-0008-0000-0600-000017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2" name="貸付金グラフ枠">
          <a:extLst>
            <a:ext uri="{FF2B5EF4-FFF2-40B4-BE49-F238E27FC236}">
              <a16:creationId xmlns:a16="http://schemas.microsoft.com/office/drawing/2014/main" id="{00000000-0008-0000-0600-000018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133848</xdr:rowOff>
    </xdr:from>
    <xdr:to>
      <xdr:col>116</xdr:col>
      <xdr:colOff>62864</xdr:colOff>
      <xdr:row>58</xdr:row>
      <xdr:rowOff>139700</xdr:rowOff>
    </xdr:to>
    <xdr:cxnSp macro="">
      <xdr:nvCxnSpPr>
        <xdr:cNvPr id="793" name="直線コネクタ 792">
          <a:extLst>
            <a:ext uri="{FF2B5EF4-FFF2-40B4-BE49-F238E27FC236}">
              <a16:creationId xmlns:a16="http://schemas.microsoft.com/office/drawing/2014/main" id="{00000000-0008-0000-0600-000019030000}"/>
            </a:ext>
          </a:extLst>
        </xdr:cNvPr>
        <xdr:cNvCxnSpPr/>
      </xdr:nvCxnSpPr>
      <xdr:spPr>
        <a:xfrm flipV="1">
          <a:off x="22159595" y="8877798"/>
          <a:ext cx="1269" cy="12060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143527</xdr:rowOff>
    </xdr:from>
    <xdr:ext cx="249299" cy="259045"/>
    <xdr:sp macro="" textlink="">
      <xdr:nvSpPr>
        <xdr:cNvPr id="794" name="貸付金最小値テキスト">
          <a:extLst>
            <a:ext uri="{FF2B5EF4-FFF2-40B4-BE49-F238E27FC236}">
              <a16:creationId xmlns:a16="http://schemas.microsoft.com/office/drawing/2014/main" id="{00000000-0008-0000-0600-00001A030000}"/>
            </a:ext>
          </a:extLst>
        </xdr:cNvPr>
        <xdr:cNvSpPr txBox="1"/>
      </xdr:nvSpPr>
      <xdr:spPr>
        <a:xfrm>
          <a:off x="22212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95" name="直線コネクタ 794">
          <a:extLst>
            <a:ext uri="{FF2B5EF4-FFF2-40B4-BE49-F238E27FC236}">
              <a16:creationId xmlns:a16="http://schemas.microsoft.com/office/drawing/2014/main" id="{00000000-0008-0000-0600-00001B030000}"/>
            </a:ext>
          </a:extLst>
        </xdr:cNvPr>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80525</xdr:rowOff>
    </xdr:from>
    <xdr:ext cx="534377" cy="259045"/>
    <xdr:sp macro="" textlink="">
      <xdr:nvSpPr>
        <xdr:cNvPr id="796" name="貸付金最大値テキスト">
          <a:extLst>
            <a:ext uri="{FF2B5EF4-FFF2-40B4-BE49-F238E27FC236}">
              <a16:creationId xmlns:a16="http://schemas.microsoft.com/office/drawing/2014/main" id="{00000000-0008-0000-0600-00001C030000}"/>
            </a:ext>
          </a:extLst>
        </xdr:cNvPr>
        <xdr:cNvSpPr txBox="1"/>
      </xdr:nvSpPr>
      <xdr:spPr>
        <a:xfrm>
          <a:off x="22212300" y="86530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26,378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133848</xdr:rowOff>
    </xdr:from>
    <xdr:to>
      <xdr:col>116</xdr:col>
      <xdr:colOff>152400</xdr:colOff>
      <xdr:row>51</xdr:row>
      <xdr:rowOff>133848</xdr:rowOff>
    </xdr:to>
    <xdr:cxnSp macro="">
      <xdr:nvCxnSpPr>
        <xdr:cNvPr id="797" name="直線コネクタ 796">
          <a:extLst>
            <a:ext uri="{FF2B5EF4-FFF2-40B4-BE49-F238E27FC236}">
              <a16:creationId xmlns:a16="http://schemas.microsoft.com/office/drawing/2014/main" id="{00000000-0008-0000-0600-00001D030000}"/>
            </a:ext>
          </a:extLst>
        </xdr:cNvPr>
        <xdr:cNvCxnSpPr/>
      </xdr:nvCxnSpPr>
      <xdr:spPr>
        <a:xfrm>
          <a:off x="22072600" y="88777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139700</xdr:rowOff>
    </xdr:from>
    <xdr:to>
      <xdr:col>116</xdr:col>
      <xdr:colOff>63500</xdr:colOff>
      <xdr:row>58</xdr:row>
      <xdr:rowOff>139700</xdr:rowOff>
    </xdr:to>
    <xdr:cxnSp macro="">
      <xdr:nvCxnSpPr>
        <xdr:cNvPr id="798" name="直線コネクタ 797">
          <a:extLst>
            <a:ext uri="{FF2B5EF4-FFF2-40B4-BE49-F238E27FC236}">
              <a16:creationId xmlns:a16="http://schemas.microsoft.com/office/drawing/2014/main" id="{00000000-0008-0000-0600-00001E030000}"/>
            </a:ext>
          </a:extLst>
        </xdr:cNvPr>
        <xdr:cNvCxnSpPr/>
      </xdr:nvCxnSpPr>
      <xdr:spPr>
        <a:xfrm>
          <a:off x="21323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2323</xdr:rowOff>
    </xdr:from>
    <xdr:ext cx="469744" cy="259045"/>
    <xdr:sp macro="" textlink="">
      <xdr:nvSpPr>
        <xdr:cNvPr id="799" name="貸付金平均値テキスト">
          <a:extLst>
            <a:ext uri="{FF2B5EF4-FFF2-40B4-BE49-F238E27FC236}">
              <a16:creationId xmlns:a16="http://schemas.microsoft.com/office/drawing/2014/main" id="{00000000-0008-0000-0600-00001F030000}"/>
            </a:ext>
          </a:extLst>
        </xdr:cNvPr>
        <xdr:cNvSpPr txBox="1"/>
      </xdr:nvSpPr>
      <xdr:spPr>
        <a:xfrm>
          <a:off x="22212300" y="977497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150896</xdr:rowOff>
    </xdr:from>
    <xdr:to>
      <xdr:col>116</xdr:col>
      <xdr:colOff>114300</xdr:colOff>
      <xdr:row>58</xdr:row>
      <xdr:rowOff>81046</xdr:rowOff>
    </xdr:to>
    <xdr:sp macro="" textlink="">
      <xdr:nvSpPr>
        <xdr:cNvPr id="800" name="フローチャート: 判断 799">
          <a:extLst>
            <a:ext uri="{FF2B5EF4-FFF2-40B4-BE49-F238E27FC236}">
              <a16:creationId xmlns:a16="http://schemas.microsoft.com/office/drawing/2014/main" id="{00000000-0008-0000-0600-000020030000}"/>
            </a:ext>
          </a:extLst>
        </xdr:cNvPr>
        <xdr:cNvSpPr/>
      </xdr:nvSpPr>
      <xdr:spPr>
        <a:xfrm>
          <a:off x="22110700" y="9923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139700</xdr:rowOff>
    </xdr:from>
    <xdr:to>
      <xdr:col>111</xdr:col>
      <xdr:colOff>177800</xdr:colOff>
      <xdr:row>58</xdr:row>
      <xdr:rowOff>139700</xdr:rowOff>
    </xdr:to>
    <xdr:cxnSp macro="">
      <xdr:nvCxnSpPr>
        <xdr:cNvPr id="801" name="直線コネクタ 800">
          <a:extLst>
            <a:ext uri="{FF2B5EF4-FFF2-40B4-BE49-F238E27FC236}">
              <a16:creationId xmlns:a16="http://schemas.microsoft.com/office/drawing/2014/main" id="{00000000-0008-0000-0600-000021030000}"/>
            </a:ext>
          </a:extLst>
        </xdr:cNvPr>
        <xdr:cNvCxnSpPr/>
      </xdr:nvCxnSpPr>
      <xdr:spPr>
        <a:xfrm>
          <a:off x="2043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42357</xdr:rowOff>
    </xdr:from>
    <xdr:to>
      <xdr:col>112</xdr:col>
      <xdr:colOff>38100</xdr:colOff>
      <xdr:row>57</xdr:row>
      <xdr:rowOff>143957</xdr:rowOff>
    </xdr:to>
    <xdr:sp macro="" textlink="">
      <xdr:nvSpPr>
        <xdr:cNvPr id="802" name="フローチャート: 判断 801">
          <a:extLst>
            <a:ext uri="{FF2B5EF4-FFF2-40B4-BE49-F238E27FC236}">
              <a16:creationId xmlns:a16="http://schemas.microsoft.com/office/drawing/2014/main" id="{00000000-0008-0000-0600-000022030000}"/>
            </a:ext>
          </a:extLst>
        </xdr:cNvPr>
        <xdr:cNvSpPr/>
      </xdr:nvSpPr>
      <xdr:spPr>
        <a:xfrm>
          <a:off x="21272500" y="98150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55</xdr:row>
      <xdr:rowOff>160484</xdr:rowOff>
    </xdr:from>
    <xdr:ext cx="469744" cy="259045"/>
    <xdr:sp macro="" textlink="">
      <xdr:nvSpPr>
        <xdr:cNvPr id="803" name="テキスト ボックス 802">
          <a:extLst>
            <a:ext uri="{FF2B5EF4-FFF2-40B4-BE49-F238E27FC236}">
              <a16:creationId xmlns:a16="http://schemas.microsoft.com/office/drawing/2014/main" id="{00000000-0008-0000-0600-000023030000}"/>
            </a:ext>
          </a:extLst>
        </xdr:cNvPr>
        <xdr:cNvSpPr txBox="1"/>
      </xdr:nvSpPr>
      <xdr:spPr>
        <a:xfrm>
          <a:off x="21088428" y="95902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139700</xdr:rowOff>
    </xdr:from>
    <xdr:to>
      <xdr:col>107</xdr:col>
      <xdr:colOff>50800</xdr:colOff>
      <xdr:row>58</xdr:row>
      <xdr:rowOff>139700</xdr:rowOff>
    </xdr:to>
    <xdr:cxnSp macro="">
      <xdr:nvCxnSpPr>
        <xdr:cNvPr id="804" name="直線コネクタ 803">
          <a:extLst>
            <a:ext uri="{FF2B5EF4-FFF2-40B4-BE49-F238E27FC236}">
              <a16:creationId xmlns:a16="http://schemas.microsoft.com/office/drawing/2014/main" id="{00000000-0008-0000-0600-000024030000}"/>
            </a:ext>
          </a:extLst>
        </xdr:cNvPr>
        <xdr:cNvCxnSpPr/>
      </xdr:nvCxnSpPr>
      <xdr:spPr>
        <a:xfrm>
          <a:off x="19545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114274</xdr:rowOff>
    </xdr:from>
    <xdr:to>
      <xdr:col>107</xdr:col>
      <xdr:colOff>101600</xdr:colOff>
      <xdr:row>58</xdr:row>
      <xdr:rowOff>44424</xdr:rowOff>
    </xdr:to>
    <xdr:sp macro="" textlink="">
      <xdr:nvSpPr>
        <xdr:cNvPr id="805" name="フローチャート: 判断 804">
          <a:extLst>
            <a:ext uri="{FF2B5EF4-FFF2-40B4-BE49-F238E27FC236}">
              <a16:creationId xmlns:a16="http://schemas.microsoft.com/office/drawing/2014/main" id="{00000000-0008-0000-0600-000025030000}"/>
            </a:ext>
          </a:extLst>
        </xdr:cNvPr>
        <xdr:cNvSpPr/>
      </xdr:nvSpPr>
      <xdr:spPr>
        <a:xfrm>
          <a:off x="20383500" y="98869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60951</xdr:rowOff>
    </xdr:from>
    <xdr:ext cx="469744" cy="259045"/>
    <xdr:sp macro="" textlink="">
      <xdr:nvSpPr>
        <xdr:cNvPr id="806" name="テキスト ボックス 805">
          <a:extLst>
            <a:ext uri="{FF2B5EF4-FFF2-40B4-BE49-F238E27FC236}">
              <a16:creationId xmlns:a16="http://schemas.microsoft.com/office/drawing/2014/main" id="{00000000-0008-0000-0600-000026030000}"/>
            </a:ext>
          </a:extLst>
        </xdr:cNvPr>
        <xdr:cNvSpPr txBox="1"/>
      </xdr:nvSpPr>
      <xdr:spPr>
        <a:xfrm>
          <a:off x="20199428" y="96621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139700</xdr:rowOff>
    </xdr:from>
    <xdr:to>
      <xdr:col>102</xdr:col>
      <xdr:colOff>114300</xdr:colOff>
      <xdr:row>58</xdr:row>
      <xdr:rowOff>139700</xdr:rowOff>
    </xdr:to>
    <xdr:cxnSp macro="">
      <xdr:nvCxnSpPr>
        <xdr:cNvPr id="807" name="直線コネクタ 806">
          <a:extLst>
            <a:ext uri="{FF2B5EF4-FFF2-40B4-BE49-F238E27FC236}">
              <a16:creationId xmlns:a16="http://schemas.microsoft.com/office/drawing/2014/main" id="{00000000-0008-0000-0600-000027030000}"/>
            </a:ext>
          </a:extLst>
        </xdr:cNvPr>
        <xdr:cNvCxnSpPr/>
      </xdr:nvCxnSpPr>
      <xdr:spPr>
        <a:xfrm>
          <a:off x="18656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143352</xdr:rowOff>
    </xdr:from>
    <xdr:to>
      <xdr:col>102</xdr:col>
      <xdr:colOff>165100</xdr:colOff>
      <xdr:row>58</xdr:row>
      <xdr:rowOff>73502</xdr:rowOff>
    </xdr:to>
    <xdr:sp macro="" textlink="">
      <xdr:nvSpPr>
        <xdr:cNvPr id="808" name="フローチャート: 判断 807">
          <a:extLst>
            <a:ext uri="{FF2B5EF4-FFF2-40B4-BE49-F238E27FC236}">
              <a16:creationId xmlns:a16="http://schemas.microsoft.com/office/drawing/2014/main" id="{00000000-0008-0000-0600-000028030000}"/>
            </a:ext>
          </a:extLst>
        </xdr:cNvPr>
        <xdr:cNvSpPr/>
      </xdr:nvSpPr>
      <xdr:spPr>
        <a:xfrm>
          <a:off x="19494500" y="99160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90029</xdr:rowOff>
    </xdr:from>
    <xdr:ext cx="469744" cy="259045"/>
    <xdr:sp macro="" textlink="">
      <xdr:nvSpPr>
        <xdr:cNvPr id="809" name="テキスト ボックス 808">
          <a:extLst>
            <a:ext uri="{FF2B5EF4-FFF2-40B4-BE49-F238E27FC236}">
              <a16:creationId xmlns:a16="http://schemas.microsoft.com/office/drawing/2014/main" id="{00000000-0008-0000-0600-000029030000}"/>
            </a:ext>
          </a:extLst>
        </xdr:cNvPr>
        <xdr:cNvSpPr txBox="1"/>
      </xdr:nvSpPr>
      <xdr:spPr>
        <a:xfrm>
          <a:off x="19310428" y="96912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108879</xdr:rowOff>
    </xdr:from>
    <xdr:to>
      <xdr:col>98</xdr:col>
      <xdr:colOff>38100</xdr:colOff>
      <xdr:row>58</xdr:row>
      <xdr:rowOff>39029</xdr:rowOff>
    </xdr:to>
    <xdr:sp macro="" textlink="">
      <xdr:nvSpPr>
        <xdr:cNvPr id="810" name="フローチャート: 判断 809">
          <a:extLst>
            <a:ext uri="{FF2B5EF4-FFF2-40B4-BE49-F238E27FC236}">
              <a16:creationId xmlns:a16="http://schemas.microsoft.com/office/drawing/2014/main" id="{00000000-0008-0000-0600-00002A030000}"/>
            </a:ext>
          </a:extLst>
        </xdr:cNvPr>
        <xdr:cNvSpPr/>
      </xdr:nvSpPr>
      <xdr:spPr>
        <a:xfrm>
          <a:off x="18605500" y="9881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55556</xdr:rowOff>
    </xdr:from>
    <xdr:ext cx="469744"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18421428" y="96567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2" name="テキスト ボックス 811">
          <a:extLst>
            <a:ext uri="{FF2B5EF4-FFF2-40B4-BE49-F238E27FC236}">
              <a16:creationId xmlns:a16="http://schemas.microsoft.com/office/drawing/2014/main" id="{00000000-0008-0000-0600-00002C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3" name="テキスト ボックス 812">
          <a:extLst>
            <a:ext uri="{FF2B5EF4-FFF2-40B4-BE49-F238E27FC236}">
              <a16:creationId xmlns:a16="http://schemas.microsoft.com/office/drawing/2014/main" id="{00000000-0008-0000-0600-00002D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4" name="テキスト ボックス 813">
          <a:extLst>
            <a:ext uri="{FF2B5EF4-FFF2-40B4-BE49-F238E27FC236}">
              <a16:creationId xmlns:a16="http://schemas.microsoft.com/office/drawing/2014/main" id="{00000000-0008-0000-0600-00002E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id="{00000000-0008-0000-0600-000030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88900</xdr:rowOff>
    </xdr:from>
    <xdr:to>
      <xdr:col>116</xdr:col>
      <xdr:colOff>114300</xdr:colOff>
      <xdr:row>59</xdr:row>
      <xdr:rowOff>19050</xdr:rowOff>
    </xdr:to>
    <xdr:sp macro="" textlink="">
      <xdr:nvSpPr>
        <xdr:cNvPr id="817" name="楕円 816">
          <a:extLst>
            <a:ext uri="{FF2B5EF4-FFF2-40B4-BE49-F238E27FC236}">
              <a16:creationId xmlns:a16="http://schemas.microsoft.com/office/drawing/2014/main" id="{00000000-0008-0000-0600-000031030000}"/>
            </a:ext>
          </a:extLst>
        </xdr:cNvPr>
        <xdr:cNvSpPr/>
      </xdr:nvSpPr>
      <xdr:spPr>
        <a:xfrm>
          <a:off x="22110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3827</xdr:rowOff>
    </xdr:from>
    <xdr:ext cx="249299" cy="259045"/>
    <xdr:sp macro="" textlink="">
      <xdr:nvSpPr>
        <xdr:cNvPr id="818" name="貸付金該当値テキスト">
          <a:extLst>
            <a:ext uri="{FF2B5EF4-FFF2-40B4-BE49-F238E27FC236}">
              <a16:creationId xmlns:a16="http://schemas.microsoft.com/office/drawing/2014/main" id="{00000000-0008-0000-0600-000032030000}"/>
            </a:ext>
          </a:extLst>
        </xdr:cNvPr>
        <xdr:cNvSpPr txBox="1"/>
      </xdr:nvSpPr>
      <xdr:spPr>
        <a:xfrm>
          <a:off x="22212300" y="994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88900</xdr:rowOff>
    </xdr:from>
    <xdr:to>
      <xdr:col>112</xdr:col>
      <xdr:colOff>38100</xdr:colOff>
      <xdr:row>59</xdr:row>
      <xdr:rowOff>19050</xdr:rowOff>
    </xdr:to>
    <xdr:sp macro="" textlink="">
      <xdr:nvSpPr>
        <xdr:cNvPr id="819" name="楕円 818">
          <a:extLst>
            <a:ext uri="{FF2B5EF4-FFF2-40B4-BE49-F238E27FC236}">
              <a16:creationId xmlns:a16="http://schemas.microsoft.com/office/drawing/2014/main" id="{00000000-0008-0000-0600-000033030000}"/>
            </a:ext>
          </a:extLst>
        </xdr:cNvPr>
        <xdr:cNvSpPr/>
      </xdr:nvSpPr>
      <xdr:spPr>
        <a:xfrm>
          <a:off x="2127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10177</xdr:rowOff>
    </xdr:from>
    <xdr:ext cx="249299" cy="259045"/>
    <xdr:sp macro="" textlink="">
      <xdr:nvSpPr>
        <xdr:cNvPr id="820" name="テキスト ボックス 819">
          <a:extLst>
            <a:ext uri="{FF2B5EF4-FFF2-40B4-BE49-F238E27FC236}">
              <a16:creationId xmlns:a16="http://schemas.microsoft.com/office/drawing/2014/main" id="{00000000-0008-0000-0600-000034030000}"/>
            </a:ext>
          </a:extLst>
        </xdr:cNvPr>
        <xdr:cNvSpPr txBox="1"/>
      </xdr:nvSpPr>
      <xdr:spPr>
        <a:xfrm>
          <a:off x="2119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88900</xdr:rowOff>
    </xdr:from>
    <xdr:to>
      <xdr:col>107</xdr:col>
      <xdr:colOff>101600</xdr:colOff>
      <xdr:row>59</xdr:row>
      <xdr:rowOff>19050</xdr:rowOff>
    </xdr:to>
    <xdr:sp macro="" textlink="">
      <xdr:nvSpPr>
        <xdr:cNvPr id="821" name="楕円 820">
          <a:extLst>
            <a:ext uri="{FF2B5EF4-FFF2-40B4-BE49-F238E27FC236}">
              <a16:creationId xmlns:a16="http://schemas.microsoft.com/office/drawing/2014/main" id="{00000000-0008-0000-0600-000035030000}"/>
            </a:ext>
          </a:extLst>
        </xdr:cNvPr>
        <xdr:cNvSpPr/>
      </xdr:nvSpPr>
      <xdr:spPr>
        <a:xfrm>
          <a:off x="2038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10177</xdr:rowOff>
    </xdr:from>
    <xdr:ext cx="249299" cy="259045"/>
    <xdr:sp macro="" textlink="">
      <xdr:nvSpPr>
        <xdr:cNvPr id="822" name="テキスト ボックス 821">
          <a:extLst>
            <a:ext uri="{FF2B5EF4-FFF2-40B4-BE49-F238E27FC236}">
              <a16:creationId xmlns:a16="http://schemas.microsoft.com/office/drawing/2014/main" id="{00000000-0008-0000-0600-000036030000}"/>
            </a:ext>
          </a:extLst>
        </xdr:cNvPr>
        <xdr:cNvSpPr txBox="1"/>
      </xdr:nvSpPr>
      <xdr:spPr>
        <a:xfrm>
          <a:off x="2030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88900</xdr:rowOff>
    </xdr:from>
    <xdr:to>
      <xdr:col>102</xdr:col>
      <xdr:colOff>165100</xdr:colOff>
      <xdr:row>59</xdr:row>
      <xdr:rowOff>19050</xdr:rowOff>
    </xdr:to>
    <xdr:sp macro="" textlink="">
      <xdr:nvSpPr>
        <xdr:cNvPr id="823" name="楕円 822">
          <a:extLst>
            <a:ext uri="{FF2B5EF4-FFF2-40B4-BE49-F238E27FC236}">
              <a16:creationId xmlns:a16="http://schemas.microsoft.com/office/drawing/2014/main" id="{00000000-0008-0000-0600-000037030000}"/>
            </a:ext>
          </a:extLst>
        </xdr:cNvPr>
        <xdr:cNvSpPr/>
      </xdr:nvSpPr>
      <xdr:spPr>
        <a:xfrm>
          <a:off x="19494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10177</xdr:rowOff>
    </xdr:from>
    <xdr:ext cx="249299" cy="259045"/>
    <xdr:sp macro="" textlink="">
      <xdr:nvSpPr>
        <xdr:cNvPr id="824" name="テキスト ボックス 823">
          <a:extLst>
            <a:ext uri="{FF2B5EF4-FFF2-40B4-BE49-F238E27FC236}">
              <a16:creationId xmlns:a16="http://schemas.microsoft.com/office/drawing/2014/main" id="{00000000-0008-0000-0600-000038030000}"/>
            </a:ext>
          </a:extLst>
        </xdr:cNvPr>
        <xdr:cNvSpPr txBox="1"/>
      </xdr:nvSpPr>
      <xdr:spPr>
        <a:xfrm>
          <a:off x="19420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88900</xdr:rowOff>
    </xdr:from>
    <xdr:to>
      <xdr:col>98</xdr:col>
      <xdr:colOff>38100</xdr:colOff>
      <xdr:row>59</xdr:row>
      <xdr:rowOff>19050</xdr:rowOff>
    </xdr:to>
    <xdr:sp macro="" textlink="">
      <xdr:nvSpPr>
        <xdr:cNvPr id="825" name="楕円 824">
          <a:extLst>
            <a:ext uri="{FF2B5EF4-FFF2-40B4-BE49-F238E27FC236}">
              <a16:creationId xmlns:a16="http://schemas.microsoft.com/office/drawing/2014/main" id="{00000000-0008-0000-0600-000039030000}"/>
            </a:ext>
          </a:extLst>
        </xdr:cNvPr>
        <xdr:cNvSpPr/>
      </xdr:nvSpPr>
      <xdr:spPr>
        <a:xfrm>
          <a:off x="18605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10177</xdr:rowOff>
    </xdr:from>
    <xdr:ext cx="249299" cy="259045"/>
    <xdr:sp macro="" textlink="">
      <xdr:nvSpPr>
        <xdr:cNvPr id="826" name="テキスト ボックス 825">
          <a:extLst>
            <a:ext uri="{FF2B5EF4-FFF2-40B4-BE49-F238E27FC236}">
              <a16:creationId xmlns:a16="http://schemas.microsoft.com/office/drawing/2014/main" id="{00000000-0008-0000-0600-00003A030000}"/>
            </a:ext>
          </a:extLst>
        </xdr:cNvPr>
        <xdr:cNvSpPr txBox="1"/>
      </xdr:nvSpPr>
      <xdr:spPr>
        <a:xfrm>
          <a:off x="18531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7" name="正方形/長方形 826">
          <a:extLst>
            <a:ext uri="{FF2B5EF4-FFF2-40B4-BE49-F238E27FC236}">
              <a16:creationId xmlns:a16="http://schemas.microsoft.com/office/drawing/2014/main" id="{00000000-0008-0000-0600-00003B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8" name="正方形/長方形 827">
          <a:extLst>
            <a:ext uri="{FF2B5EF4-FFF2-40B4-BE49-F238E27FC236}">
              <a16:creationId xmlns:a16="http://schemas.microsoft.com/office/drawing/2014/main" id="{00000000-0008-0000-0600-00003C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9" name="正方形/長方形 828">
          <a:extLst>
            <a:ext uri="{FF2B5EF4-FFF2-40B4-BE49-F238E27FC236}">
              <a16:creationId xmlns:a16="http://schemas.microsoft.com/office/drawing/2014/main" id="{00000000-0008-0000-0600-00003D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0" name="正方形/長方形 829">
          <a:extLst>
            <a:ext uri="{FF2B5EF4-FFF2-40B4-BE49-F238E27FC236}">
              <a16:creationId xmlns:a16="http://schemas.microsoft.com/office/drawing/2014/main" id="{00000000-0008-0000-0600-00003E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1" name="正方形/長方形 830">
          <a:extLst>
            <a:ext uri="{FF2B5EF4-FFF2-40B4-BE49-F238E27FC236}">
              <a16:creationId xmlns:a16="http://schemas.microsoft.com/office/drawing/2014/main" id="{00000000-0008-0000-0600-00003F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2" name="正方形/長方形 831">
          <a:extLst>
            <a:ext uri="{FF2B5EF4-FFF2-40B4-BE49-F238E27FC236}">
              <a16:creationId xmlns:a16="http://schemas.microsoft.com/office/drawing/2014/main" id="{00000000-0008-0000-0600-000040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3" name="正方形/長方形 832">
          <a:extLst>
            <a:ext uri="{FF2B5EF4-FFF2-40B4-BE49-F238E27FC236}">
              <a16:creationId xmlns:a16="http://schemas.microsoft.com/office/drawing/2014/main" id="{00000000-0008-0000-0600-000041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49,873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4" name="正方形/長方形 833">
          <a:extLst>
            <a:ext uri="{FF2B5EF4-FFF2-40B4-BE49-F238E27FC236}">
              <a16:creationId xmlns:a16="http://schemas.microsoft.com/office/drawing/2014/main" id="{00000000-0008-0000-0600-000042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5" name="テキスト ボックス 834">
          <a:extLst>
            <a:ext uri="{FF2B5EF4-FFF2-40B4-BE49-F238E27FC236}">
              <a16:creationId xmlns:a16="http://schemas.microsoft.com/office/drawing/2014/main" id="{00000000-0008-0000-0600-000043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6" name="直線コネクタ 835">
          <a:extLst>
            <a:ext uri="{FF2B5EF4-FFF2-40B4-BE49-F238E27FC236}">
              <a16:creationId xmlns:a16="http://schemas.microsoft.com/office/drawing/2014/main" id="{00000000-0008-0000-0600-000044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37" name="テキスト ボックス 836">
          <a:extLst>
            <a:ext uri="{FF2B5EF4-FFF2-40B4-BE49-F238E27FC236}">
              <a16:creationId xmlns:a16="http://schemas.microsoft.com/office/drawing/2014/main" id="{00000000-0008-0000-0600-000045030000}"/>
            </a:ext>
          </a:extLst>
        </xdr:cNvPr>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98879</xdr:rowOff>
    </xdr:from>
    <xdr:to>
      <xdr:col>120</xdr:col>
      <xdr:colOff>114300</xdr:colOff>
      <xdr:row>79</xdr:row>
      <xdr:rowOff>98879</xdr:rowOff>
    </xdr:to>
    <xdr:cxnSp macro="">
      <xdr:nvCxnSpPr>
        <xdr:cNvPr id="838" name="直線コネクタ 837">
          <a:extLst>
            <a:ext uri="{FF2B5EF4-FFF2-40B4-BE49-F238E27FC236}">
              <a16:creationId xmlns:a16="http://schemas.microsoft.com/office/drawing/2014/main" id="{00000000-0008-0000-0600-000046030000}"/>
            </a:ext>
          </a:extLst>
        </xdr:cNvPr>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128106</xdr:rowOff>
    </xdr:from>
    <xdr:ext cx="531299" cy="259045"/>
    <xdr:sp macro="" textlink="">
      <xdr:nvSpPr>
        <xdr:cNvPr id="839" name="テキスト ボックス 838">
          <a:extLst>
            <a:ext uri="{FF2B5EF4-FFF2-40B4-BE49-F238E27FC236}">
              <a16:creationId xmlns:a16="http://schemas.microsoft.com/office/drawing/2014/main" id="{00000000-0008-0000-0600-000047030000}"/>
            </a:ext>
          </a:extLst>
        </xdr:cNvPr>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40" name="直線コネクタ 839">
          <a:extLst>
            <a:ext uri="{FF2B5EF4-FFF2-40B4-BE49-F238E27FC236}">
              <a16:creationId xmlns:a16="http://schemas.microsoft.com/office/drawing/2014/main" id="{00000000-0008-0000-0600-000048030000}"/>
            </a:ext>
          </a:extLst>
        </xdr:cNvPr>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41" name="テキスト ボックス 840">
          <a:extLst>
            <a:ext uri="{FF2B5EF4-FFF2-40B4-BE49-F238E27FC236}">
              <a16:creationId xmlns:a16="http://schemas.microsoft.com/office/drawing/2014/main" id="{00000000-0008-0000-0600-000049030000}"/>
            </a:ext>
          </a:extLst>
        </xdr:cNvPr>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42" name="直線コネクタ 841">
          <a:extLst>
            <a:ext uri="{FF2B5EF4-FFF2-40B4-BE49-F238E27FC236}">
              <a16:creationId xmlns:a16="http://schemas.microsoft.com/office/drawing/2014/main" id="{00000000-0008-0000-0600-00004A030000}"/>
            </a:ext>
          </a:extLst>
        </xdr:cNvPr>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43" name="テキスト ボックス 842">
          <a:extLst>
            <a:ext uri="{FF2B5EF4-FFF2-40B4-BE49-F238E27FC236}">
              <a16:creationId xmlns:a16="http://schemas.microsoft.com/office/drawing/2014/main" id="{00000000-0008-0000-0600-00004B030000}"/>
            </a:ext>
          </a:extLst>
        </xdr:cNvPr>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44" name="直線コネクタ 843">
          <a:extLst>
            <a:ext uri="{FF2B5EF4-FFF2-40B4-BE49-F238E27FC236}">
              <a16:creationId xmlns:a16="http://schemas.microsoft.com/office/drawing/2014/main" id="{00000000-0008-0000-0600-00004C030000}"/>
            </a:ext>
          </a:extLst>
        </xdr:cNvPr>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73</xdr:row>
      <xdr:rowOff>5642</xdr:rowOff>
    </xdr:from>
    <xdr:ext cx="595419" cy="259045"/>
    <xdr:sp macro="" textlink="">
      <xdr:nvSpPr>
        <xdr:cNvPr id="845" name="テキスト ボックス 844">
          <a:extLst>
            <a:ext uri="{FF2B5EF4-FFF2-40B4-BE49-F238E27FC236}">
              <a16:creationId xmlns:a16="http://schemas.microsoft.com/office/drawing/2014/main" id="{00000000-0008-0000-0600-00004D030000}"/>
            </a:ext>
          </a:extLst>
        </xdr:cNvPr>
        <xdr:cNvSpPr txBox="1"/>
      </xdr:nvSpPr>
      <xdr:spPr>
        <a:xfrm>
          <a:off x="17692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21970</xdr:rowOff>
    </xdr:from>
    <xdr:ext cx="595419" cy="259045"/>
    <xdr:sp macro="" textlink="">
      <xdr:nvSpPr>
        <xdr:cNvPr id="847" name="テキスト ボックス 846">
          <a:extLst>
            <a:ext uri="{FF2B5EF4-FFF2-40B4-BE49-F238E27FC236}">
              <a16:creationId xmlns:a16="http://schemas.microsoft.com/office/drawing/2014/main" id="{00000000-0008-0000-0600-00004F030000}"/>
            </a:ext>
          </a:extLst>
        </xdr:cNvPr>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38299</xdr:rowOff>
    </xdr:from>
    <xdr:ext cx="595419" cy="259045"/>
    <xdr:sp macro="" textlink="">
      <xdr:nvSpPr>
        <xdr:cNvPr id="849" name="テキスト ボックス 848">
          <a:extLst>
            <a:ext uri="{FF2B5EF4-FFF2-40B4-BE49-F238E27FC236}">
              <a16:creationId xmlns:a16="http://schemas.microsoft.com/office/drawing/2014/main" id="{00000000-0008-0000-0600-000051030000}"/>
            </a:ext>
          </a:extLst>
        </xdr:cNvPr>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0" name="直線コネクタ 849">
          <a:extLst>
            <a:ext uri="{FF2B5EF4-FFF2-40B4-BE49-F238E27FC236}">
              <a16:creationId xmlns:a16="http://schemas.microsoft.com/office/drawing/2014/main" id="{00000000-0008-0000-0600-000052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51" name="テキスト ボックス 850">
          <a:extLst>
            <a:ext uri="{FF2B5EF4-FFF2-40B4-BE49-F238E27FC236}">
              <a16:creationId xmlns:a16="http://schemas.microsoft.com/office/drawing/2014/main" id="{00000000-0008-0000-0600-000053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2" name="繰出金グラフ枠">
          <a:extLst>
            <a:ext uri="{FF2B5EF4-FFF2-40B4-BE49-F238E27FC236}">
              <a16:creationId xmlns:a16="http://schemas.microsoft.com/office/drawing/2014/main" id="{00000000-0008-0000-0600-000054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26967</xdr:rowOff>
    </xdr:from>
    <xdr:to>
      <xdr:col>116</xdr:col>
      <xdr:colOff>62864</xdr:colOff>
      <xdr:row>79</xdr:row>
      <xdr:rowOff>66875</xdr:rowOff>
    </xdr:to>
    <xdr:cxnSp macro="">
      <xdr:nvCxnSpPr>
        <xdr:cNvPr id="853" name="直線コネクタ 852">
          <a:extLst>
            <a:ext uri="{FF2B5EF4-FFF2-40B4-BE49-F238E27FC236}">
              <a16:creationId xmlns:a16="http://schemas.microsoft.com/office/drawing/2014/main" id="{00000000-0008-0000-0600-000055030000}"/>
            </a:ext>
          </a:extLst>
        </xdr:cNvPr>
        <xdr:cNvCxnSpPr/>
      </xdr:nvCxnSpPr>
      <xdr:spPr>
        <a:xfrm flipV="1">
          <a:off x="22159595" y="12199917"/>
          <a:ext cx="1269" cy="14115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70702</xdr:rowOff>
    </xdr:from>
    <xdr:ext cx="534377" cy="259045"/>
    <xdr:sp macro="" textlink="">
      <xdr:nvSpPr>
        <xdr:cNvPr id="854" name="繰出金最小値テキスト">
          <a:extLst>
            <a:ext uri="{FF2B5EF4-FFF2-40B4-BE49-F238E27FC236}">
              <a16:creationId xmlns:a16="http://schemas.microsoft.com/office/drawing/2014/main" id="{00000000-0008-0000-0600-000056030000}"/>
            </a:ext>
          </a:extLst>
        </xdr:cNvPr>
        <xdr:cNvSpPr txBox="1"/>
      </xdr:nvSpPr>
      <xdr:spPr>
        <a:xfrm>
          <a:off x="22212300" y="136152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41,960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66875</xdr:rowOff>
    </xdr:from>
    <xdr:to>
      <xdr:col>116</xdr:col>
      <xdr:colOff>152400</xdr:colOff>
      <xdr:row>79</xdr:row>
      <xdr:rowOff>66875</xdr:rowOff>
    </xdr:to>
    <xdr:cxnSp macro="">
      <xdr:nvCxnSpPr>
        <xdr:cNvPr id="855" name="直線コネクタ 854">
          <a:extLst>
            <a:ext uri="{FF2B5EF4-FFF2-40B4-BE49-F238E27FC236}">
              <a16:creationId xmlns:a16="http://schemas.microsoft.com/office/drawing/2014/main" id="{00000000-0008-0000-0600-000057030000}"/>
            </a:ext>
          </a:extLst>
        </xdr:cNvPr>
        <xdr:cNvCxnSpPr/>
      </xdr:nvCxnSpPr>
      <xdr:spPr>
        <a:xfrm>
          <a:off x="22072600" y="136114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145094</xdr:rowOff>
    </xdr:from>
    <xdr:ext cx="599010" cy="259045"/>
    <xdr:sp macro="" textlink="">
      <xdr:nvSpPr>
        <xdr:cNvPr id="856" name="繰出金最大値テキスト">
          <a:extLst>
            <a:ext uri="{FF2B5EF4-FFF2-40B4-BE49-F238E27FC236}">
              <a16:creationId xmlns:a16="http://schemas.microsoft.com/office/drawing/2014/main" id="{00000000-0008-0000-0600-000058030000}"/>
            </a:ext>
          </a:extLst>
        </xdr:cNvPr>
        <xdr:cNvSpPr txBox="1"/>
      </xdr:nvSpPr>
      <xdr:spPr>
        <a:xfrm>
          <a:off x="22212300" y="119751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128,404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26967</xdr:rowOff>
    </xdr:from>
    <xdr:to>
      <xdr:col>116</xdr:col>
      <xdr:colOff>152400</xdr:colOff>
      <xdr:row>71</xdr:row>
      <xdr:rowOff>26967</xdr:rowOff>
    </xdr:to>
    <xdr:cxnSp macro="">
      <xdr:nvCxnSpPr>
        <xdr:cNvPr id="857" name="直線コネクタ 856">
          <a:extLst>
            <a:ext uri="{FF2B5EF4-FFF2-40B4-BE49-F238E27FC236}">
              <a16:creationId xmlns:a16="http://schemas.microsoft.com/office/drawing/2014/main" id="{00000000-0008-0000-0600-000059030000}"/>
            </a:ext>
          </a:extLst>
        </xdr:cNvPr>
        <xdr:cNvCxnSpPr/>
      </xdr:nvCxnSpPr>
      <xdr:spPr>
        <a:xfrm>
          <a:off x="22072600" y="121999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77</xdr:row>
      <xdr:rowOff>21073</xdr:rowOff>
    </xdr:from>
    <xdr:to>
      <xdr:col>116</xdr:col>
      <xdr:colOff>63500</xdr:colOff>
      <xdr:row>77</xdr:row>
      <xdr:rowOff>52636</xdr:rowOff>
    </xdr:to>
    <xdr:cxnSp macro="">
      <xdr:nvCxnSpPr>
        <xdr:cNvPr id="858" name="直線コネクタ 857">
          <a:extLst>
            <a:ext uri="{FF2B5EF4-FFF2-40B4-BE49-F238E27FC236}">
              <a16:creationId xmlns:a16="http://schemas.microsoft.com/office/drawing/2014/main" id="{00000000-0008-0000-0600-00005A030000}"/>
            </a:ext>
          </a:extLst>
        </xdr:cNvPr>
        <xdr:cNvCxnSpPr/>
      </xdr:nvCxnSpPr>
      <xdr:spPr>
        <a:xfrm>
          <a:off x="21323300" y="13222723"/>
          <a:ext cx="838200" cy="315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89995</xdr:rowOff>
    </xdr:from>
    <xdr:ext cx="534377" cy="259045"/>
    <xdr:sp macro="" textlink="">
      <xdr:nvSpPr>
        <xdr:cNvPr id="859" name="繰出金平均値テキスト">
          <a:extLst>
            <a:ext uri="{FF2B5EF4-FFF2-40B4-BE49-F238E27FC236}">
              <a16:creationId xmlns:a16="http://schemas.microsoft.com/office/drawing/2014/main" id="{00000000-0008-0000-0600-00005B030000}"/>
            </a:ext>
          </a:extLst>
        </xdr:cNvPr>
        <xdr:cNvSpPr txBox="1"/>
      </xdr:nvSpPr>
      <xdr:spPr>
        <a:xfrm>
          <a:off x="22212300" y="1294874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70,334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67118</xdr:rowOff>
    </xdr:from>
    <xdr:to>
      <xdr:col>116</xdr:col>
      <xdr:colOff>114300</xdr:colOff>
      <xdr:row>76</xdr:row>
      <xdr:rowOff>168718</xdr:rowOff>
    </xdr:to>
    <xdr:sp macro="" textlink="">
      <xdr:nvSpPr>
        <xdr:cNvPr id="860" name="フローチャート: 判断 859">
          <a:extLst>
            <a:ext uri="{FF2B5EF4-FFF2-40B4-BE49-F238E27FC236}">
              <a16:creationId xmlns:a16="http://schemas.microsoft.com/office/drawing/2014/main" id="{00000000-0008-0000-0600-00005C030000}"/>
            </a:ext>
          </a:extLst>
        </xdr:cNvPr>
        <xdr:cNvSpPr/>
      </xdr:nvSpPr>
      <xdr:spPr>
        <a:xfrm>
          <a:off x="22110700" y="130973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77</xdr:row>
      <xdr:rowOff>21073</xdr:rowOff>
    </xdr:from>
    <xdr:to>
      <xdr:col>111</xdr:col>
      <xdr:colOff>177800</xdr:colOff>
      <xdr:row>77</xdr:row>
      <xdr:rowOff>43264</xdr:rowOff>
    </xdr:to>
    <xdr:cxnSp macro="">
      <xdr:nvCxnSpPr>
        <xdr:cNvPr id="861" name="直線コネクタ 860">
          <a:extLst>
            <a:ext uri="{FF2B5EF4-FFF2-40B4-BE49-F238E27FC236}">
              <a16:creationId xmlns:a16="http://schemas.microsoft.com/office/drawing/2014/main" id="{00000000-0008-0000-0600-00005D030000}"/>
            </a:ext>
          </a:extLst>
        </xdr:cNvPr>
        <xdr:cNvCxnSpPr/>
      </xdr:nvCxnSpPr>
      <xdr:spPr>
        <a:xfrm flipV="1">
          <a:off x="20434300" y="13222723"/>
          <a:ext cx="889000" cy="221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69028</xdr:rowOff>
    </xdr:from>
    <xdr:to>
      <xdr:col>112</xdr:col>
      <xdr:colOff>38100</xdr:colOff>
      <xdr:row>76</xdr:row>
      <xdr:rowOff>170628</xdr:rowOff>
    </xdr:to>
    <xdr:sp macro="" textlink="">
      <xdr:nvSpPr>
        <xdr:cNvPr id="862" name="フローチャート: 判断 861">
          <a:extLst>
            <a:ext uri="{FF2B5EF4-FFF2-40B4-BE49-F238E27FC236}">
              <a16:creationId xmlns:a16="http://schemas.microsoft.com/office/drawing/2014/main" id="{00000000-0008-0000-0600-00005E030000}"/>
            </a:ext>
          </a:extLst>
        </xdr:cNvPr>
        <xdr:cNvSpPr/>
      </xdr:nvSpPr>
      <xdr:spPr>
        <a:xfrm>
          <a:off x="21272500" y="13099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15705</xdr:rowOff>
    </xdr:from>
    <xdr:ext cx="534377" cy="259045"/>
    <xdr:sp macro="" textlink="">
      <xdr:nvSpPr>
        <xdr:cNvPr id="863" name="テキスト ボックス 862">
          <a:extLst>
            <a:ext uri="{FF2B5EF4-FFF2-40B4-BE49-F238E27FC236}">
              <a16:creationId xmlns:a16="http://schemas.microsoft.com/office/drawing/2014/main" id="{00000000-0008-0000-0600-00005F030000}"/>
            </a:ext>
          </a:extLst>
        </xdr:cNvPr>
        <xdr:cNvSpPr txBox="1"/>
      </xdr:nvSpPr>
      <xdr:spPr>
        <a:xfrm>
          <a:off x="21056111" y="128744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77</xdr:row>
      <xdr:rowOff>43264</xdr:rowOff>
    </xdr:from>
    <xdr:to>
      <xdr:col>107</xdr:col>
      <xdr:colOff>50800</xdr:colOff>
      <xdr:row>77</xdr:row>
      <xdr:rowOff>61861</xdr:rowOff>
    </xdr:to>
    <xdr:cxnSp macro="">
      <xdr:nvCxnSpPr>
        <xdr:cNvPr id="864" name="直線コネクタ 863">
          <a:extLst>
            <a:ext uri="{FF2B5EF4-FFF2-40B4-BE49-F238E27FC236}">
              <a16:creationId xmlns:a16="http://schemas.microsoft.com/office/drawing/2014/main" id="{00000000-0008-0000-0600-000060030000}"/>
            </a:ext>
          </a:extLst>
        </xdr:cNvPr>
        <xdr:cNvCxnSpPr/>
      </xdr:nvCxnSpPr>
      <xdr:spPr>
        <a:xfrm flipV="1">
          <a:off x="19545300" y="13244914"/>
          <a:ext cx="889000" cy="185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85030</xdr:rowOff>
    </xdr:from>
    <xdr:to>
      <xdr:col>107</xdr:col>
      <xdr:colOff>101600</xdr:colOff>
      <xdr:row>77</xdr:row>
      <xdr:rowOff>15180</xdr:rowOff>
    </xdr:to>
    <xdr:sp macro="" textlink="">
      <xdr:nvSpPr>
        <xdr:cNvPr id="865" name="フローチャート: 判断 864">
          <a:extLst>
            <a:ext uri="{FF2B5EF4-FFF2-40B4-BE49-F238E27FC236}">
              <a16:creationId xmlns:a16="http://schemas.microsoft.com/office/drawing/2014/main" id="{00000000-0008-0000-0600-000061030000}"/>
            </a:ext>
          </a:extLst>
        </xdr:cNvPr>
        <xdr:cNvSpPr/>
      </xdr:nvSpPr>
      <xdr:spPr>
        <a:xfrm>
          <a:off x="20383500" y="13115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31707</xdr:rowOff>
    </xdr:from>
    <xdr:ext cx="534377" cy="259045"/>
    <xdr:sp macro="" textlink="">
      <xdr:nvSpPr>
        <xdr:cNvPr id="866" name="テキスト ボックス 865">
          <a:extLst>
            <a:ext uri="{FF2B5EF4-FFF2-40B4-BE49-F238E27FC236}">
              <a16:creationId xmlns:a16="http://schemas.microsoft.com/office/drawing/2014/main" id="{00000000-0008-0000-0600-000062030000}"/>
            </a:ext>
          </a:extLst>
        </xdr:cNvPr>
        <xdr:cNvSpPr txBox="1"/>
      </xdr:nvSpPr>
      <xdr:spPr>
        <a:xfrm>
          <a:off x="20167111" y="128904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77</xdr:row>
      <xdr:rowOff>61861</xdr:rowOff>
    </xdr:from>
    <xdr:to>
      <xdr:col>102</xdr:col>
      <xdr:colOff>114300</xdr:colOff>
      <xdr:row>77</xdr:row>
      <xdr:rowOff>90306</xdr:rowOff>
    </xdr:to>
    <xdr:cxnSp macro="">
      <xdr:nvCxnSpPr>
        <xdr:cNvPr id="867" name="直線コネクタ 866">
          <a:extLst>
            <a:ext uri="{FF2B5EF4-FFF2-40B4-BE49-F238E27FC236}">
              <a16:creationId xmlns:a16="http://schemas.microsoft.com/office/drawing/2014/main" id="{00000000-0008-0000-0600-000063030000}"/>
            </a:ext>
          </a:extLst>
        </xdr:cNvPr>
        <xdr:cNvCxnSpPr/>
      </xdr:nvCxnSpPr>
      <xdr:spPr>
        <a:xfrm flipV="1">
          <a:off x="18656300" y="13263511"/>
          <a:ext cx="889000" cy="284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110764</xdr:rowOff>
    </xdr:from>
    <xdr:to>
      <xdr:col>102</xdr:col>
      <xdr:colOff>165100</xdr:colOff>
      <xdr:row>77</xdr:row>
      <xdr:rowOff>40914</xdr:rowOff>
    </xdr:to>
    <xdr:sp macro="" textlink="">
      <xdr:nvSpPr>
        <xdr:cNvPr id="868" name="フローチャート: 判断 867">
          <a:extLst>
            <a:ext uri="{FF2B5EF4-FFF2-40B4-BE49-F238E27FC236}">
              <a16:creationId xmlns:a16="http://schemas.microsoft.com/office/drawing/2014/main" id="{00000000-0008-0000-0600-000064030000}"/>
            </a:ext>
          </a:extLst>
        </xdr:cNvPr>
        <xdr:cNvSpPr/>
      </xdr:nvSpPr>
      <xdr:spPr>
        <a:xfrm>
          <a:off x="19494500" y="13140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57441</xdr:rowOff>
    </xdr:from>
    <xdr:ext cx="534377"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19278111" y="129161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124546</xdr:rowOff>
    </xdr:from>
    <xdr:to>
      <xdr:col>98</xdr:col>
      <xdr:colOff>38100</xdr:colOff>
      <xdr:row>77</xdr:row>
      <xdr:rowOff>54696</xdr:rowOff>
    </xdr:to>
    <xdr:sp macro="" textlink="">
      <xdr:nvSpPr>
        <xdr:cNvPr id="870" name="フローチャート: 判断 869">
          <a:extLst>
            <a:ext uri="{FF2B5EF4-FFF2-40B4-BE49-F238E27FC236}">
              <a16:creationId xmlns:a16="http://schemas.microsoft.com/office/drawing/2014/main" id="{00000000-0008-0000-0600-000066030000}"/>
            </a:ext>
          </a:extLst>
        </xdr:cNvPr>
        <xdr:cNvSpPr/>
      </xdr:nvSpPr>
      <xdr:spPr>
        <a:xfrm>
          <a:off x="18605500" y="131547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71222</xdr:rowOff>
    </xdr:from>
    <xdr:ext cx="534377"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18389111" y="129299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66,817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2" name="テキスト ボックス 871">
          <a:extLst>
            <a:ext uri="{FF2B5EF4-FFF2-40B4-BE49-F238E27FC236}">
              <a16:creationId xmlns:a16="http://schemas.microsoft.com/office/drawing/2014/main" id="{00000000-0008-0000-0600-000068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3" name="テキスト ボックス 872">
          <a:extLst>
            <a:ext uri="{FF2B5EF4-FFF2-40B4-BE49-F238E27FC236}">
              <a16:creationId xmlns:a16="http://schemas.microsoft.com/office/drawing/2014/main" id="{00000000-0008-0000-0600-000069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4" name="テキスト ボックス 873">
          <a:extLst>
            <a:ext uri="{FF2B5EF4-FFF2-40B4-BE49-F238E27FC236}">
              <a16:creationId xmlns:a16="http://schemas.microsoft.com/office/drawing/2014/main" id="{00000000-0008-0000-0600-00006A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5" name="テキスト ボックス 874">
          <a:extLst>
            <a:ext uri="{FF2B5EF4-FFF2-40B4-BE49-F238E27FC236}">
              <a16:creationId xmlns:a16="http://schemas.microsoft.com/office/drawing/2014/main" id="{00000000-0008-0000-0600-00006B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6" name="テキスト ボックス 875">
          <a:extLst>
            <a:ext uri="{FF2B5EF4-FFF2-40B4-BE49-F238E27FC236}">
              <a16:creationId xmlns:a16="http://schemas.microsoft.com/office/drawing/2014/main" id="{00000000-0008-0000-0600-00006C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77</xdr:row>
      <xdr:rowOff>1836</xdr:rowOff>
    </xdr:from>
    <xdr:to>
      <xdr:col>116</xdr:col>
      <xdr:colOff>114300</xdr:colOff>
      <xdr:row>77</xdr:row>
      <xdr:rowOff>103436</xdr:rowOff>
    </xdr:to>
    <xdr:sp macro="" textlink="">
      <xdr:nvSpPr>
        <xdr:cNvPr id="877" name="楕円 876">
          <a:extLst>
            <a:ext uri="{FF2B5EF4-FFF2-40B4-BE49-F238E27FC236}">
              <a16:creationId xmlns:a16="http://schemas.microsoft.com/office/drawing/2014/main" id="{00000000-0008-0000-0600-00006D030000}"/>
            </a:ext>
          </a:extLst>
        </xdr:cNvPr>
        <xdr:cNvSpPr/>
      </xdr:nvSpPr>
      <xdr:spPr>
        <a:xfrm>
          <a:off x="22110700" y="132034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76</xdr:row>
      <xdr:rowOff>151713</xdr:rowOff>
    </xdr:from>
    <xdr:ext cx="534377" cy="259045"/>
    <xdr:sp macro="" textlink="">
      <xdr:nvSpPr>
        <xdr:cNvPr id="878" name="繰出金該当値テキスト">
          <a:extLst>
            <a:ext uri="{FF2B5EF4-FFF2-40B4-BE49-F238E27FC236}">
              <a16:creationId xmlns:a16="http://schemas.microsoft.com/office/drawing/2014/main" id="{00000000-0008-0000-0600-00006E030000}"/>
            </a:ext>
          </a:extLst>
        </xdr:cNvPr>
        <xdr:cNvSpPr txBox="1"/>
      </xdr:nvSpPr>
      <xdr:spPr>
        <a:xfrm>
          <a:off x="22212300" y="131819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63,832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76</xdr:row>
      <xdr:rowOff>141723</xdr:rowOff>
    </xdr:from>
    <xdr:to>
      <xdr:col>112</xdr:col>
      <xdr:colOff>38100</xdr:colOff>
      <xdr:row>77</xdr:row>
      <xdr:rowOff>71873</xdr:rowOff>
    </xdr:to>
    <xdr:sp macro="" textlink="">
      <xdr:nvSpPr>
        <xdr:cNvPr id="879" name="楕円 878">
          <a:extLst>
            <a:ext uri="{FF2B5EF4-FFF2-40B4-BE49-F238E27FC236}">
              <a16:creationId xmlns:a16="http://schemas.microsoft.com/office/drawing/2014/main" id="{00000000-0008-0000-0600-00006F030000}"/>
            </a:ext>
          </a:extLst>
        </xdr:cNvPr>
        <xdr:cNvSpPr/>
      </xdr:nvSpPr>
      <xdr:spPr>
        <a:xfrm>
          <a:off x="21272500" y="131719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77</xdr:row>
      <xdr:rowOff>63000</xdr:rowOff>
    </xdr:from>
    <xdr:ext cx="534377" cy="259045"/>
    <xdr:sp macro="" textlink="">
      <xdr:nvSpPr>
        <xdr:cNvPr id="880" name="テキスト ボックス 879">
          <a:extLst>
            <a:ext uri="{FF2B5EF4-FFF2-40B4-BE49-F238E27FC236}">
              <a16:creationId xmlns:a16="http://schemas.microsoft.com/office/drawing/2014/main" id="{00000000-0008-0000-0600-000070030000}"/>
            </a:ext>
          </a:extLst>
        </xdr:cNvPr>
        <xdr:cNvSpPr txBox="1"/>
      </xdr:nvSpPr>
      <xdr:spPr>
        <a:xfrm>
          <a:off x="21056111" y="132646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76</xdr:row>
      <xdr:rowOff>163914</xdr:rowOff>
    </xdr:from>
    <xdr:to>
      <xdr:col>107</xdr:col>
      <xdr:colOff>101600</xdr:colOff>
      <xdr:row>77</xdr:row>
      <xdr:rowOff>94064</xdr:rowOff>
    </xdr:to>
    <xdr:sp macro="" textlink="">
      <xdr:nvSpPr>
        <xdr:cNvPr id="881" name="楕円 880">
          <a:extLst>
            <a:ext uri="{FF2B5EF4-FFF2-40B4-BE49-F238E27FC236}">
              <a16:creationId xmlns:a16="http://schemas.microsoft.com/office/drawing/2014/main" id="{00000000-0008-0000-0600-000071030000}"/>
            </a:ext>
          </a:extLst>
        </xdr:cNvPr>
        <xdr:cNvSpPr/>
      </xdr:nvSpPr>
      <xdr:spPr>
        <a:xfrm>
          <a:off x="20383500" y="131941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77</xdr:row>
      <xdr:rowOff>85191</xdr:rowOff>
    </xdr:from>
    <xdr:ext cx="534377" cy="259045"/>
    <xdr:sp macro="" textlink="">
      <xdr:nvSpPr>
        <xdr:cNvPr id="882" name="テキスト ボックス 881">
          <a:extLst>
            <a:ext uri="{FF2B5EF4-FFF2-40B4-BE49-F238E27FC236}">
              <a16:creationId xmlns:a16="http://schemas.microsoft.com/office/drawing/2014/main" id="{00000000-0008-0000-0600-000072030000}"/>
            </a:ext>
          </a:extLst>
        </xdr:cNvPr>
        <xdr:cNvSpPr txBox="1"/>
      </xdr:nvSpPr>
      <xdr:spPr>
        <a:xfrm>
          <a:off x="20167111" y="132868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64,406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77</xdr:row>
      <xdr:rowOff>11061</xdr:rowOff>
    </xdr:from>
    <xdr:to>
      <xdr:col>102</xdr:col>
      <xdr:colOff>165100</xdr:colOff>
      <xdr:row>77</xdr:row>
      <xdr:rowOff>112661</xdr:rowOff>
    </xdr:to>
    <xdr:sp macro="" textlink="">
      <xdr:nvSpPr>
        <xdr:cNvPr id="883" name="楕円 882">
          <a:extLst>
            <a:ext uri="{FF2B5EF4-FFF2-40B4-BE49-F238E27FC236}">
              <a16:creationId xmlns:a16="http://schemas.microsoft.com/office/drawing/2014/main" id="{00000000-0008-0000-0600-000073030000}"/>
            </a:ext>
          </a:extLst>
        </xdr:cNvPr>
        <xdr:cNvSpPr/>
      </xdr:nvSpPr>
      <xdr:spPr>
        <a:xfrm>
          <a:off x="19494500" y="132127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77</xdr:row>
      <xdr:rowOff>103788</xdr:rowOff>
    </xdr:from>
    <xdr:ext cx="534377" cy="259045"/>
    <xdr:sp macro="" textlink="">
      <xdr:nvSpPr>
        <xdr:cNvPr id="884" name="テキスト ボックス 883">
          <a:extLst>
            <a:ext uri="{FF2B5EF4-FFF2-40B4-BE49-F238E27FC236}">
              <a16:creationId xmlns:a16="http://schemas.microsoft.com/office/drawing/2014/main" id="{00000000-0008-0000-0600-000074030000}"/>
            </a:ext>
          </a:extLst>
        </xdr:cNvPr>
        <xdr:cNvSpPr txBox="1"/>
      </xdr:nvSpPr>
      <xdr:spPr>
        <a:xfrm>
          <a:off x="19278111" y="133054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63,267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77</xdr:row>
      <xdr:rowOff>39506</xdr:rowOff>
    </xdr:from>
    <xdr:to>
      <xdr:col>98</xdr:col>
      <xdr:colOff>38100</xdr:colOff>
      <xdr:row>77</xdr:row>
      <xdr:rowOff>141106</xdr:rowOff>
    </xdr:to>
    <xdr:sp macro="" textlink="">
      <xdr:nvSpPr>
        <xdr:cNvPr id="885" name="楕円 884">
          <a:extLst>
            <a:ext uri="{FF2B5EF4-FFF2-40B4-BE49-F238E27FC236}">
              <a16:creationId xmlns:a16="http://schemas.microsoft.com/office/drawing/2014/main" id="{00000000-0008-0000-0600-000075030000}"/>
            </a:ext>
          </a:extLst>
        </xdr:cNvPr>
        <xdr:cNvSpPr/>
      </xdr:nvSpPr>
      <xdr:spPr>
        <a:xfrm>
          <a:off x="18605500" y="13241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77</xdr:row>
      <xdr:rowOff>132233</xdr:rowOff>
    </xdr:from>
    <xdr:ext cx="534377" cy="259045"/>
    <xdr:sp macro="" textlink="">
      <xdr:nvSpPr>
        <xdr:cNvPr id="886" name="テキスト ボックス 885">
          <a:extLst>
            <a:ext uri="{FF2B5EF4-FFF2-40B4-BE49-F238E27FC236}">
              <a16:creationId xmlns:a16="http://schemas.microsoft.com/office/drawing/2014/main" id="{00000000-0008-0000-0600-000076030000}"/>
            </a:ext>
          </a:extLst>
        </xdr:cNvPr>
        <xdr:cNvSpPr txBox="1"/>
      </xdr:nvSpPr>
      <xdr:spPr>
        <a:xfrm>
          <a:off x="18389111" y="133338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61,525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7" name="正方形/長方形 886">
          <a:extLst>
            <a:ext uri="{FF2B5EF4-FFF2-40B4-BE49-F238E27FC236}">
              <a16:creationId xmlns:a16="http://schemas.microsoft.com/office/drawing/2014/main" id="{00000000-0008-0000-0600-000077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8" name="正方形/長方形 887">
          <a:extLst>
            <a:ext uri="{FF2B5EF4-FFF2-40B4-BE49-F238E27FC236}">
              <a16:creationId xmlns:a16="http://schemas.microsoft.com/office/drawing/2014/main" id="{00000000-0008-0000-0600-000078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9" name="正方形/長方形 888">
          <a:extLst>
            <a:ext uri="{FF2B5EF4-FFF2-40B4-BE49-F238E27FC236}">
              <a16:creationId xmlns:a16="http://schemas.microsoft.com/office/drawing/2014/main" id="{00000000-0008-0000-0600-000079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0" name="正方形/長方形 889">
          <a:extLst>
            <a:ext uri="{FF2B5EF4-FFF2-40B4-BE49-F238E27FC236}">
              <a16:creationId xmlns:a16="http://schemas.microsoft.com/office/drawing/2014/main" id="{00000000-0008-0000-0600-00007A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1" name="正方形/長方形 890">
          <a:extLst>
            <a:ext uri="{FF2B5EF4-FFF2-40B4-BE49-F238E27FC236}">
              <a16:creationId xmlns:a16="http://schemas.microsoft.com/office/drawing/2014/main" id="{00000000-0008-0000-0600-00007B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2" name="正方形/長方形 891">
          <a:extLst>
            <a:ext uri="{FF2B5EF4-FFF2-40B4-BE49-F238E27FC236}">
              <a16:creationId xmlns:a16="http://schemas.microsoft.com/office/drawing/2014/main" id="{00000000-0008-0000-0600-00007C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3" name="正方形/長方形 892">
          <a:extLst>
            <a:ext uri="{FF2B5EF4-FFF2-40B4-BE49-F238E27FC236}">
              <a16:creationId xmlns:a16="http://schemas.microsoft.com/office/drawing/2014/main" id="{00000000-0008-0000-0600-00007D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4" name="正方形/長方形 893">
          <a:extLst>
            <a:ext uri="{FF2B5EF4-FFF2-40B4-BE49-F238E27FC236}">
              <a16:creationId xmlns:a16="http://schemas.microsoft.com/office/drawing/2014/main" id="{00000000-0008-0000-0600-00007E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5" name="テキスト ボックス 894">
          <a:extLst>
            <a:ext uri="{FF2B5EF4-FFF2-40B4-BE49-F238E27FC236}">
              <a16:creationId xmlns:a16="http://schemas.microsoft.com/office/drawing/2014/main" id="{00000000-0008-0000-0600-00007F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6" name="直線コネクタ 895">
          <a:extLst>
            <a:ext uri="{FF2B5EF4-FFF2-40B4-BE49-F238E27FC236}">
              <a16:creationId xmlns:a16="http://schemas.microsoft.com/office/drawing/2014/main" id="{00000000-0008-0000-0600-000080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7" name="直線コネクタ 896">
          <a:extLst>
            <a:ext uri="{FF2B5EF4-FFF2-40B4-BE49-F238E27FC236}">
              <a16:creationId xmlns:a16="http://schemas.microsoft.com/office/drawing/2014/main" id="{00000000-0008-0000-0600-000081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8" name="テキスト ボックス 897">
          <a:extLst>
            <a:ext uri="{FF2B5EF4-FFF2-40B4-BE49-F238E27FC236}">
              <a16:creationId xmlns:a16="http://schemas.microsoft.com/office/drawing/2014/main" id="{00000000-0008-0000-0600-000082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9" name="直線コネクタ 898">
          <a:extLst>
            <a:ext uri="{FF2B5EF4-FFF2-40B4-BE49-F238E27FC236}">
              <a16:creationId xmlns:a16="http://schemas.microsoft.com/office/drawing/2014/main" id="{00000000-0008-0000-0600-000083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900" name="テキスト ボックス 899">
          <a:extLst>
            <a:ext uri="{FF2B5EF4-FFF2-40B4-BE49-F238E27FC236}">
              <a16:creationId xmlns:a16="http://schemas.microsoft.com/office/drawing/2014/main" id="{00000000-0008-0000-0600-000084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1" name="前年度繰上充用金グラフ枠">
          <a:extLst>
            <a:ext uri="{FF2B5EF4-FFF2-40B4-BE49-F238E27FC236}">
              <a16:creationId xmlns:a16="http://schemas.microsoft.com/office/drawing/2014/main" id="{00000000-0008-0000-0600-000085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02" name="直線コネクタ 901">
          <a:extLst>
            <a:ext uri="{FF2B5EF4-FFF2-40B4-BE49-F238E27FC236}">
              <a16:creationId xmlns:a16="http://schemas.microsoft.com/office/drawing/2014/main" id="{00000000-0008-0000-0600-000086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03" name="前年度繰上充用金最小値テキスト">
          <a:extLst>
            <a:ext uri="{FF2B5EF4-FFF2-40B4-BE49-F238E27FC236}">
              <a16:creationId xmlns:a16="http://schemas.microsoft.com/office/drawing/2014/main" id="{00000000-0008-0000-0600-000087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4" name="直線コネクタ 903">
          <a:extLst>
            <a:ext uri="{FF2B5EF4-FFF2-40B4-BE49-F238E27FC236}">
              <a16:creationId xmlns:a16="http://schemas.microsoft.com/office/drawing/2014/main" id="{00000000-0008-0000-0600-000088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5" name="前年度繰上充用金最大値テキスト">
          <a:extLst>
            <a:ext uri="{FF2B5EF4-FFF2-40B4-BE49-F238E27FC236}">
              <a16:creationId xmlns:a16="http://schemas.microsoft.com/office/drawing/2014/main" id="{00000000-0008-0000-0600-000089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6" name="直線コネクタ 905">
          <a:extLst>
            <a:ext uri="{FF2B5EF4-FFF2-40B4-BE49-F238E27FC236}">
              <a16:creationId xmlns:a16="http://schemas.microsoft.com/office/drawing/2014/main" id="{00000000-0008-0000-0600-00008A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7" name="直線コネクタ 906">
          <a:extLst>
            <a:ext uri="{FF2B5EF4-FFF2-40B4-BE49-F238E27FC236}">
              <a16:creationId xmlns:a16="http://schemas.microsoft.com/office/drawing/2014/main" id="{00000000-0008-0000-0600-00008B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8" name="前年度繰上充用金平均値テキスト">
          <a:extLst>
            <a:ext uri="{FF2B5EF4-FFF2-40B4-BE49-F238E27FC236}">
              <a16:creationId xmlns:a16="http://schemas.microsoft.com/office/drawing/2014/main" id="{00000000-0008-0000-0600-00008C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9" name="フローチャート: 判断 908">
          <a:extLst>
            <a:ext uri="{FF2B5EF4-FFF2-40B4-BE49-F238E27FC236}">
              <a16:creationId xmlns:a16="http://schemas.microsoft.com/office/drawing/2014/main" id="{00000000-0008-0000-0600-00008D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10" name="直線コネクタ 909">
          <a:extLst>
            <a:ext uri="{FF2B5EF4-FFF2-40B4-BE49-F238E27FC236}">
              <a16:creationId xmlns:a16="http://schemas.microsoft.com/office/drawing/2014/main" id="{00000000-0008-0000-0600-00008E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11" name="フローチャート: 判断 910">
          <a:extLst>
            <a:ext uri="{FF2B5EF4-FFF2-40B4-BE49-F238E27FC236}">
              <a16:creationId xmlns:a16="http://schemas.microsoft.com/office/drawing/2014/main" id="{00000000-0008-0000-0600-00008F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12" name="テキスト ボックス 911">
          <a:extLst>
            <a:ext uri="{FF2B5EF4-FFF2-40B4-BE49-F238E27FC236}">
              <a16:creationId xmlns:a16="http://schemas.microsoft.com/office/drawing/2014/main" id="{00000000-0008-0000-0600-000090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13" name="直線コネクタ 912">
          <a:extLst>
            <a:ext uri="{FF2B5EF4-FFF2-40B4-BE49-F238E27FC236}">
              <a16:creationId xmlns:a16="http://schemas.microsoft.com/office/drawing/2014/main" id="{00000000-0008-0000-0600-000091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14" name="フローチャート: 判断 913">
          <a:extLst>
            <a:ext uri="{FF2B5EF4-FFF2-40B4-BE49-F238E27FC236}">
              <a16:creationId xmlns:a16="http://schemas.microsoft.com/office/drawing/2014/main" id="{00000000-0008-0000-0600-000092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5" name="テキスト ボックス 914">
          <a:extLst>
            <a:ext uri="{FF2B5EF4-FFF2-40B4-BE49-F238E27FC236}">
              <a16:creationId xmlns:a16="http://schemas.microsoft.com/office/drawing/2014/main" id="{00000000-0008-0000-0600-000093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6" name="直線コネクタ 915">
          <a:extLst>
            <a:ext uri="{FF2B5EF4-FFF2-40B4-BE49-F238E27FC236}">
              <a16:creationId xmlns:a16="http://schemas.microsoft.com/office/drawing/2014/main" id="{00000000-0008-0000-0600-000094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7" name="フローチャート: 判断 916">
          <a:extLst>
            <a:ext uri="{FF2B5EF4-FFF2-40B4-BE49-F238E27FC236}">
              <a16:creationId xmlns:a16="http://schemas.microsoft.com/office/drawing/2014/main" id="{00000000-0008-0000-0600-000095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9" name="フローチャート: 判断 918">
          <a:extLst>
            <a:ext uri="{FF2B5EF4-FFF2-40B4-BE49-F238E27FC236}">
              <a16:creationId xmlns:a16="http://schemas.microsoft.com/office/drawing/2014/main" id="{00000000-0008-0000-0600-000097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1" name="テキスト ボックス 920">
          <a:extLst>
            <a:ext uri="{FF2B5EF4-FFF2-40B4-BE49-F238E27FC236}">
              <a16:creationId xmlns:a16="http://schemas.microsoft.com/office/drawing/2014/main" id="{00000000-0008-0000-0600-000099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2" name="テキスト ボックス 921">
          <a:extLst>
            <a:ext uri="{FF2B5EF4-FFF2-40B4-BE49-F238E27FC236}">
              <a16:creationId xmlns:a16="http://schemas.microsoft.com/office/drawing/2014/main" id="{00000000-0008-0000-0600-00009A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3" name="テキスト ボックス 922">
          <a:extLst>
            <a:ext uri="{FF2B5EF4-FFF2-40B4-BE49-F238E27FC236}">
              <a16:creationId xmlns:a16="http://schemas.microsoft.com/office/drawing/2014/main" id="{00000000-0008-0000-0600-00009B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5" name="テキスト ボックス 924">
          <a:extLst>
            <a:ext uri="{FF2B5EF4-FFF2-40B4-BE49-F238E27FC236}">
              <a16:creationId xmlns:a16="http://schemas.microsoft.com/office/drawing/2014/main" id="{00000000-0008-0000-0600-00009D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6" name="楕円 925">
          <a:extLst>
            <a:ext uri="{FF2B5EF4-FFF2-40B4-BE49-F238E27FC236}">
              <a16:creationId xmlns:a16="http://schemas.microsoft.com/office/drawing/2014/main" id="{00000000-0008-0000-0600-00009E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7" name="前年度繰上充用金該当値テキスト">
          <a:extLst>
            <a:ext uri="{FF2B5EF4-FFF2-40B4-BE49-F238E27FC236}">
              <a16:creationId xmlns:a16="http://schemas.microsoft.com/office/drawing/2014/main" id="{00000000-0008-0000-0600-00009F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8" name="楕円 927">
          <a:extLst>
            <a:ext uri="{FF2B5EF4-FFF2-40B4-BE49-F238E27FC236}">
              <a16:creationId xmlns:a16="http://schemas.microsoft.com/office/drawing/2014/main" id="{00000000-0008-0000-0600-0000A0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9" name="テキスト ボックス 928">
          <a:extLst>
            <a:ext uri="{FF2B5EF4-FFF2-40B4-BE49-F238E27FC236}">
              <a16:creationId xmlns:a16="http://schemas.microsoft.com/office/drawing/2014/main" id="{00000000-0008-0000-0600-0000A1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30" name="楕円 929">
          <a:extLst>
            <a:ext uri="{FF2B5EF4-FFF2-40B4-BE49-F238E27FC236}">
              <a16:creationId xmlns:a16="http://schemas.microsoft.com/office/drawing/2014/main" id="{00000000-0008-0000-0600-0000A2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31" name="テキスト ボックス 930">
          <a:extLst>
            <a:ext uri="{FF2B5EF4-FFF2-40B4-BE49-F238E27FC236}">
              <a16:creationId xmlns:a16="http://schemas.microsoft.com/office/drawing/2014/main" id="{00000000-0008-0000-0600-0000A3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32" name="楕円 931">
          <a:extLst>
            <a:ext uri="{FF2B5EF4-FFF2-40B4-BE49-F238E27FC236}">
              <a16:creationId xmlns:a16="http://schemas.microsoft.com/office/drawing/2014/main" id="{00000000-0008-0000-0600-0000A4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33" name="テキスト ボックス 932">
          <a:extLst>
            <a:ext uri="{FF2B5EF4-FFF2-40B4-BE49-F238E27FC236}">
              <a16:creationId xmlns:a16="http://schemas.microsoft.com/office/drawing/2014/main" id="{00000000-0008-0000-0600-0000A5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34" name="楕円 933">
          <a:extLst>
            <a:ext uri="{FF2B5EF4-FFF2-40B4-BE49-F238E27FC236}">
              <a16:creationId xmlns:a16="http://schemas.microsoft.com/office/drawing/2014/main" id="{00000000-0008-0000-0600-0000A6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5" name="テキスト ボックス 934">
          <a:extLst>
            <a:ext uri="{FF2B5EF4-FFF2-40B4-BE49-F238E27FC236}">
              <a16:creationId xmlns:a16="http://schemas.microsoft.com/office/drawing/2014/main" id="{00000000-0008-0000-0600-0000A7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6" name="正方形/長方形 935">
          <a:extLst>
            <a:ext uri="{FF2B5EF4-FFF2-40B4-BE49-F238E27FC236}">
              <a16:creationId xmlns:a16="http://schemas.microsoft.com/office/drawing/2014/main" id="{00000000-0008-0000-0600-0000A8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7" name="正方形/長方形 936">
          <a:extLst>
            <a:ext uri="{FF2B5EF4-FFF2-40B4-BE49-F238E27FC236}">
              <a16:creationId xmlns:a16="http://schemas.microsoft.com/office/drawing/2014/main" id="{00000000-0008-0000-0600-0000A9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8" name="テキスト ボックス 937">
          <a:extLst>
            <a:ext uri="{FF2B5EF4-FFF2-40B4-BE49-F238E27FC236}">
              <a16:creationId xmlns:a16="http://schemas.microsoft.com/office/drawing/2014/main" id="{00000000-0008-0000-0600-0000AA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850">
              <a:solidFill>
                <a:sysClr val="windowText" lastClr="000000"/>
              </a:solidFill>
              <a:latin typeface="ＭＳ Ｐゴシック" panose="020B0600070205080204" pitchFamily="50" charset="-128"/>
              <a:ea typeface="ＭＳ Ｐゴシック" panose="020B0600070205080204" pitchFamily="50" charset="-128"/>
            </a:rPr>
            <a:t>歳出決算総額は、住民一人当たり</a:t>
          </a:r>
          <a:r>
            <a:rPr kumimoji="1" lang="en-US" altLang="ja-JP" sz="850">
              <a:solidFill>
                <a:sysClr val="windowText" lastClr="000000"/>
              </a:solidFill>
              <a:latin typeface="ＭＳ Ｐゴシック" panose="020B0600070205080204" pitchFamily="50" charset="-128"/>
              <a:ea typeface="ＭＳ Ｐゴシック" panose="020B0600070205080204" pitchFamily="50" charset="-128"/>
            </a:rPr>
            <a:t>975,894</a:t>
          </a:r>
          <a:r>
            <a:rPr kumimoji="1" lang="ja-JP" altLang="en-US" sz="850">
              <a:solidFill>
                <a:sysClr val="windowText" lastClr="000000"/>
              </a:solidFill>
              <a:latin typeface="ＭＳ Ｐゴシック" panose="020B0600070205080204" pitchFamily="50" charset="-128"/>
              <a:ea typeface="ＭＳ Ｐゴシック" panose="020B0600070205080204" pitchFamily="50" charset="-128"/>
            </a:rPr>
            <a:t>円で、令和２年度から</a:t>
          </a:r>
          <a:r>
            <a:rPr kumimoji="1" lang="en-US" altLang="ja-JP" sz="850">
              <a:solidFill>
                <a:sysClr val="windowText" lastClr="000000"/>
              </a:solidFill>
              <a:latin typeface="ＭＳ Ｐゴシック" panose="020B0600070205080204" pitchFamily="50" charset="-128"/>
              <a:ea typeface="ＭＳ Ｐゴシック" panose="020B0600070205080204" pitchFamily="50" charset="-128"/>
            </a:rPr>
            <a:t>85,919</a:t>
          </a:r>
          <a:r>
            <a:rPr kumimoji="1" lang="ja-JP" altLang="en-US" sz="850">
              <a:solidFill>
                <a:sysClr val="windowText" lastClr="000000"/>
              </a:solidFill>
              <a:latin typeface="ＭＳ Ｐゴシック" panose="020B0600070205080204" pitchFamily="50" charset="-128"/>
              <a:ea typeface="ＭＳ Ｐゴシック" panose="020B0600070205080204" pitchFamily="50" charset="-128"/>
            </a:rPr>
            <a:t>円増加しており、これはコロナウイルス感染症に係る事業の減少、ふるさと応援寄附金額の増による歳出の増加、汚泥再生処理センター整備事業の事業費の増加が主な要因となっている。</a:t>
          </a:r>
        </a:p>
        <a:p>
          <a:r>
            <a:rPr kumimoji="1" lang="ja-JP" altLang="en-US" sz="850">
              <a:latin typeface="ＭＳ Ｐゴシック" panose="020B0600070205080204" pitchFamily="50" charset="-128"/>
              <a:ea typeface="ＭＳ Ｐゴシック" panose="020B0600070205080204" pitchFamily="50" charset="-128"/>
            </a:rPr>
            <a:t>人件費は、住民一人当たり</a:t>
          </a:r>
          <a:r>
            <a:rPr kumimoji="1" lang="en-US" altLang="ja-JP" sz="850">
              <a:latin typeface="ＭＳ Ｐゴシック" panose="020B0600070205080204" pitchFamily="50" charset="-128"/>
              <a:ea typeface="ＭＳ Ｐゴシック" panose="020B0600070205080204" pitchFamily="50" charset="-128"/>
            </a:rPr>
            <a:t>156,253</a:t>
          </a:r>
          <a:r>
            <a:rPr kumimoji="1" lang="ja-JP" altLang="en-US" sz="850">
              <a:latin typeface="ＭＳ Ｐゴシック" panose="020B0600070205080204" pitchFamily="50" charset="-128"/>
              <a:ea typeface="ＭＳ Ｐゴシック" panose="020B0600070205080204" pitchFamily="50" charset="-128"/>
            </a:rPr>
            <a:t>円となっており、令和２年度から</a:t>
          </a:r>
          <a:r>
            <a:rPr kumimoji="1" lang="en-US" altLang="ja-JP" sz="850">
              <a:latin typeface="ＭＳ Ｐゴシック" panose="020B0600070205080204" pitchFamily="50" charset="-128"/>
              <a:ea typeface="ＭＳ Ｐゴシック" panose="020B0600070205080204" pitchFamily="50" charset="-128"/>
            </a:rPr>
            <a:t>8,300</a:t>
          </a:r>
          <a:r>
            <a:rPr kumimoji="1" lang="ja-JP" altLang="en-US" sz="850">
              <a:latin typeface="ＭＳ Ｐゴシック" panose="020B0600070205080204" pitchFamily="50" charset="-128"/>
              <a:ea typeface="ＭＳ Ｐゴシック" panose="020B0600070205080204" pitchFamily="50" charset="-128"/>
            </a:rPr>
            <a:t>円増加している。これは会計年度任用職員共済費の増及び職員数の増によるものである。また、類似団体平均と比較しても約</a:t>
          </a:r>
          <a:r>
            <a:rPr kumimoji="1" lang="en-US" altLang="ja-JP" sz="850">
              <a:latin typeface="ＭＳ Ｐゴシック" panose="020B0600070205080204" pitchFamily="50" charset="-128"/>
              <a:ea typeface="ＭＳ Ｐゴシック" panose="020B0600070205080204" pitchFamily="50" charset="-128"/>
            </a:rPr>
            <a:t>37,686</a:t>
          </a:r>
          <a:r>
            <a:rPr kumimoji="1" lang="ja-JP" altLang="en-US" sz="850">
              <a:latin typeface="ＭＳ Ｐゴシック" panose="020B0600070205080204" pitchFamily="50" charset="-128"/>
              <a:ea typeface="ＭＳ Ｐゴシック" panose="020B0600070205080204" pitchFamily="50" charset="-128"/>
            </a:rPr>
            <a:t>円上回っているが、主な要因は平成</a:t>
          </a:r>
          <a:r>
            <a:rPr kumimoji="1" lang="en-US" altLang="ja-JP" sz="850">
              <a:latin typeface="ＭＳ Ｐゴシック" panose="020B0600070205080204" pitchFamily="50" charset="-128"/>
              <a:ea typeface="ＭＳ Ｐゴシック" panose="020B0600070205080204" pitchFamily="50" charset="-128"/>
            </a:rPr>
            <a:t>17</a:t>
          </a:r>
          <a:r>
            <a:rPr kumimoji="1" lang="ja-JP" altLang="en-US" sz="850">
              <a:latin typeface="ＭＳ Ｐゴシック" panose="020B0600070205080204" pitchFamily="50" charset="-128"/>
              <a:ea typeface="ＭＳ Ｐゴシック" panose="020B0600070205080204" pitchFamily="50" charset="-128"/>
            </a:rPr>
            <a:t>年</a:t>
          </a:r>
          <a:r>
            <a:rPr kumimoji="1" lang="en-US" altLang="ja-JP" sz="850">
              <a:latin typeface="ＭＳ Ｐゴシック" panose="020B0600070205080204" pitchFamily="50" charset="-128"/>
              <a:ea typeface="ＭＳ Ｐゴシック" panose="020B0600070205080204" pitchFamily="50" charset="-128"/>
            </a:rPr>
            <a:t>4</a:t>
          </a:r>
          <a:r>
            <a:rPr kumimoji="1" lang="ja-JP" altLang="en-US" sz="850">
              <a:latin typeface="ＭＳ Ｐゴシック" panose="020B0600070205080204" pitchFamily="50" charset="-128"/>
              <a:ea typeface="ＭＳ Ｐゴシック" panose="020B0600070205080204" pitchFamily="50" charset="-128"/>
            </a:rPr>
            <a:t>月</a:t>
          </a:r>
          <a:r>
            <a:rPr kumimoji="1" lang="en-US" altLang="ja-JP" sz="850">
              <a:latin typeface="ＭＳ Ｐゴシック" panose="020B0600070205080204" pitchFamily="50" charset="-128"/>
              <a:ea typeface="ＭＳ Ｐゴシック" panose="020B0600070205080204" pitchFamily="50" charset="-128"/>
            </a:rPr>
            <a:t>1</a:t>
          </a:r>
          <a:r>
            <a:rPr kumimoji="1" lang="ja-JP" altLang="en-US" sz="850">
              <a:latin typeface="ＭＳ Ｐゴシック" panose="020B0600070205080204" pitchFamily="50" charset="-128"/>
              <a:ea typeface="ＭＳ Ｐゴシック" panose="020B0600070205080204" pitchFamily="50" charset="-128"/>
            </a:rPr>
            <a:t>日の合併に伴う職員の増加や、保育所への保育士等の配置、消防本部・消防署の単独設置によるものである。今後は財政状況や退職の状況及び業務内容を勘案しつつ、適正な定員管理を目指す。</a:t>
          </a:r>
          <a:endParaRPr kumimoji="1" lang="en-US" altLang="ja-JP" sz="850">
            <a:latin typeface="ＭＳ Ｐゴシック" panose="020B0600070205080204" pitchFamily="50" charset="-128"/>
            <a:ea typeface="ＭＳ Ｐゴシック" panose="020B0600070205080204" pitchFamily="50" charset="-128"/>
          </a:endParaRPr>
        </a:p>
        <a:p>
          <a:r>
            <a:rPr kumimoji="1" lang="ja-JP" altLang="en-US" sz="850">
              <a:latin typeface="ＭＳ Ｐゴシック" panose="020B0600070205080204" pitchFamily="50" charset="-128"/>
              <a:ea typeface="ＭＳ Ｐゴシック" panose="020B0600070205080204" pitchFamily="50" charset="-128"/>
            </a:rPr>
            <a:t>物件費は、住民一人当たり</a:t>
          </a:r>
          <a:r>
            <a:rPr kumimoji="1" lang="en-US" altLang="ja-JP" sz="850">
              <a:latin typeface="ＭＳ Ｐゴシック" panose="020B0600070205080204" pitchFamily="50" charset="-128"/>
              <a:ea typeface="ＭＳ Ｐゴシック" panose="020B0600070205080204" pitchFamily="50" charset="-128"/>
            </a:rPr>
            <a:t>223,113</a:t>
          </a:r>
          <a:r>
            <a:rPr kumimoji="1" lang="ja-JP" altLang="en-US" sz="850">
              <a:latin typeface="ＭＳ Ｐゴシック" panose="020B0600070205080204" pitchFamily="50" charset="-128"/>
              <a:ea typeface="ＭＳ Ｐゴシック" panose="020B0600070205080204" pitchFamily="50" charset="-128"/>
            </a:rPr>
            <a:t>円で、令和２年度から</a:t>
          </a:r>
          <a:r>
            <a:rPr kumimoji="1" lang="en-US" altLang="ja-JP" sz="850">
              <a:latin typeface="ＭＳ Ｐゴシック" panose="020B0600070205080204" pitchFamily="50" charset="-128"/>
              <a:ea typeface="ＭＳ Ｐゴシック" panose="020B0600070205080204" pitchFamily="50" charset="-128"/>
            </a:rPr>
            <a:t>46,673</a:t>
          </a:r>
          <a:r>
            <a:rPr kumimoji="1" lang="ja-JP" altLang="en-US" sz="850">
              <a:latin typeface="ＭＳ Ｐゴシック" panose="020B0600070205080204" pitchFamily="50" charset="-128"/>
              <a:ea typeface="ＭＳ Ｐゴシック" panose="020B0600070205080204" pitchFamily="50" charset="-128"/>
            </a:rPr>
            <a:t>円増加している。これはふるさと応援寄附金の増加に伴う、返戻品事業経費の増等によるものである。</a:t>
          </a:r>
        </a:p>
        <a:p>
          <a:r>
            <a:rPr kumimoji="1" lang="ja-JP" altLang="en-US" sz="850">
              <a:latin typeface="ＭＳ Ｐゴシック" panose="020B0600070205080204" pitchFamily="50" charset="-128"/>
              <a:ea typeface="ＭＳ Ｐゴシック" panose="020B0600070205080204" pitchFamily="50" charset="-128"/>
            </a:rPr>
            <a:t>維持補修費は住民一人当たり</a:t>
          </a:r>
          <a:r>
            <a:rPr kumimoji="1" lang="en-US" altLang="ja-JP" sz="850">
              <a:latin typeface="ＭＳ Ｐゴシック" panose="020B0600070205080204" pitchFamily="50" charset="-128"/>
              <a:ea typeface="ＭＳ Ｐゴシック" panose="020B0600070205080204" pitchFamily="50" charset="-128"/>
            </a:rPr>
            <a:t>19,028</a:t>
          </a:r>
          <a:r>
            <a:rPr kumimoji="1" lang="ja-JP" altLang="en-US" sz="850">
              <a:latin typeface="ＭＳ Ｐゴシック" panose="020B0600070205080204" pitchFamily="50" charset="-128"/>
              <a:ea typeface="ＭＳ Ｐゴシック" panose="020B0600070205080204" pitchFamily="50" charset="-128"/>
            </a:rPr>
            <a:t>円となっており、令和２年度から</a:t>
          </a:r>
          <a:r>
            <a:rPr kumimoji="1" lang="en-US" altLang="ja-JP" sz="850">
              <a:latin typeface="ＭＳ Ｐゴシック" panose="020B0600070205080204" pitchFamily="50" charset="-128"/>
              <a:ea typeface="ＭＳ Ｐゴシック" panose="020B0600070205080204" pitchFamily="50" charset="-128"/>
            </a:rPr>
            <a:t>2,298</a:t>
          </a:r>
          <a:r>
            <a:rPr kumimoji="1" lang="ja-JP" altLang="en-US" sz="850">
              <a:latin typeface="ＭＳ Ｐゴシック" panose="020B0600070205080204" pitchFamily="50" charset="-128"/>
              <a:ea typeface="ＭＳ Ｐゴシック" panose="020B0600070205080204" pitchFamily="50" charset="-128"/>
            </a:rPr>
            <a:t>円減少している。</a:t>
          </a:r>
          <a:r>
            <a:rPr kumimoji="1" lang="ja-JP" altLang="en-US" sz="850">
              <a:solidFill>
                <a:sysClr val="windowText" lastClr="000000"/>
              </a:solidFill>
              <a:latin typeface="ＭＳ Ｐゴシック" panose="020B0600070205080204" pitchFamily="50" charset="-128"/>
              <a:ea typeface="ＭＳ Ｐゴシック" panose="020B0600070205080204" pitchFamily="50" charset="-128"/>
            </a:rPr>
            <a:t>これは除雪費用の減少が主な要因となっている。また</a:t>
          </a:r>
          <a:r>
            <a:rPr kumimoji="1" lang="ja-JP" altLang="en-US" sz="850">
              <a:latin typeface="ＭＳ Ｐゴシック" panose="020B0600070205080204" pitchFamily="50" charset="-128"/>
              <a:ea typeface="ＭＳ Ｐゴシック" panose="020B0600070205080204" pitchFamily="50" charset="-128"/>
            </a:rPr>
            <a:t>、類似団体平均値との比較で高い数値となっているのは、除雪費用に加え公共施設等の老朽化による修繕等が原因である。そのため、公共施設等の更新、統廃合、長寿命化等を計画的に行うことにより財政負担の軽減に努める。</a:t>
          </a:r>
        </a:p>
        <a:p>
          <a:r>
            <a:rPr kumimoji="1" lang="ja-JP" altLang="en-US" sz="850">
              <a:latin typeface="ＭＳ Ｐゴシック" panose="020B0600070205080204" pitchFamily="50" charset="-128"/>
              <a:ea typeface="ＭＳ Ｐゴシック" panose="020B0600070205080204" pitchFamily="50" charset="-128"/>
            </a:rPr>
            <a:t>扶助費は住民一人当たり</a:t>
          </a:r>
          <a:r>
            <a:rPr kumimoji="1" lang="en-US" altLang="ja-JP" sz="850">
              <a:latin typeface="ＭＳ Ｐゴシック" panose="020B0600070205080204" pitchFamily="50" charset="-128"/>
              <a:ea typeface="ＭＳ Ｐゴシック" panose="020B0600070205080204" pitchFamily="50" charset="-128"/>
            </a:rPr>
            <a:t>96,701</a:t>
          </a:r>
          <a:r>
            <a:rPr kumimoji="1" lang="ja-JP" altLang="en-US" sz="850">
              <a:latin typeface="ＭＳ Ｐゴシック" panose="020B0600070205080204" pitchFamily="50" charset="-128"/>
              <a:ea typeface="ＭＳ Ｐゴシック" panose="020B0600070205080204" pitchFamily="50" charset="-128"/>
            </a:rPr>
            <a:t>円となっており、令和２年度から</a:t>
          </a:r>
          <a:r>
            <a:rPr kumimoji="1" lang="en-US" altLang="ja-JP" sz="850">
              <a:latin typeface="ＭＳ Ｐゴシック" panose="020B0600070205080204" pitchFamily="50" charset="-128"/>
              <a:ea typeface="ＭＳ Ｐゴシック" panose="020B0600070205080204" pitchFamily="50" charset="-128"/>
            </a:rPr>
            <a:t>30,743</a:t>
          </a:r>
          <a:r>
            <a:rPr kumimoji="1" lang="ja-JP" altLang="en-US" sz="850">
              <a:latin typeface="ＭＳ Ｐゴシック" panose="020B0600070205080204" pitchFamily="50" charset="-128"/>
              <a:ea typeface="ＭＳ Ｐゴシック" panose="020B0600070205080204" pitchFamily="50" charset="-128"/>
            </a:rPr>
            <a:t>円増加している。これは住民税非課税世帯等臨時特別給付金事業、低所得子育て世帯生活支援特別給付金事業、子育て世帯臨時特別給付金事業等の実施によるものである。</a:t>
          </a:r>
          <a:endParaRPr kumimoji="1" lang="en-US" altLang="ja-JP" sz="850">
            <a:latin typeface="ＭＳ Ｐゴシック" panose="020B0600070205080204" pitchFamily="50" charset="-128"/>
            <a:ea typeface="ＭＳ Ｐゴシック" panose="020B0600070205080204" pitchFamily="50" charset="-128"/>
          </a:endParaRPr>
        </a:p>
        <a:p>
          <a:r>
            <a:rPr kumimoji="1" lang="ja-JP" altLang="en-US" sz="850">
              <a:latin typeface="ＭＳ Ｐゴシック" panose="020B0600070205080204" pitchFamily="50" charset="-128"/>
              <a:ea typeface="ＭＳ Ｐゴシック" panose="020B0600070205080204" pitchFamily="50" charset="-128"/>
            </a:rPr>
            <a:t>補助費等は、住民一人当たり</a:t>
          </a:r>
          <a:r>
            <a:rPr kumimoji="1" lang="en-US" altLang="ja-JP" sz="850">
              <a:latin typeface="ＭＳ Ｐゴシック" panose="020B0600070205080204" pitchFamily="50" charset="-128"/>
              <a:ea typeface="ＭＳ Ｐゴシック" panose="020B0600070205080204" pitchFamily="50" charset="-128"/>
            </a:rPr>
            <a:t>89,549</a:t>
          </a:r>
          <a:r>
            <a:rPr kumimoji="1" lang="ja-JP" altLang="en-US" sz="850">
              <a:latin typeface="ＭＳ Ｐゴシック" panose="020B0600070205080204" pitchFamily="50" charset="-128"/>
              <a:ea typeface="ＭＳ Ｐゴシック" panose="020B0600070205080204" pitchFamily="50" charset="-128"/>
            </a:rPr>
            <a:t>円で、令和２年度から</a:t>
          </a:r>
          <a:r>
            <a:rPr kumimoji="1" lang="en-US" altLang="ja-JP" sz="850">
              <a:latin typeface="ＭＳ Ｐゴシック" panose="020B0600070205080204" pitchFamily="50" charset="-128"/>
              <a:ea typeface="ＭＳ Ｐゴシック" panose="020B0600070205080204" pitchFamily="50" charset="-128"/>
            </a:rPr>
            <a:t>125,811</a:t>
          </a:r>
          <a:r>
            <a:rPr kumimoji="1" lang="ja-JP" altLang="en-US" sz="850">
              <a:latin typeface="ＭＳ Ｐゴシック" panose="020B0600070205080204" pitchFamily="50" charset="-128"/>
              <a:ea typeface="ＭＳ Ｐゴシック" panose="020B0600070205080204" pitchFamily="50" charset="-128"/>
            </a:rPr>
            <a:t>円と大幅に減少している。これはコロナウイルス感染症緊急経済対策の特別定額給付金事業、コロナウイルス感染症対応地方創生臨時交付金事業等の事業費の減少によるものである。</a:t>
          </a:r>
        </a:p>
        <a:p>
          <a:r>
            <a:rPr kumimoji="1" lang="ja-JP" altLang="en-US" sz="850">
              <a:latin typeface="ＭＳ Ｐゴシック" panose="020B0600070205080204" pitchFamily="50" charset="-128"/>
              <a:ea typeface="ＭＳ Ｐゴシック" panose="020B0600070205080204" pitchFamily="50" charset="-128"/>
            </a:rPr>
            <a:t>普通建設事業費は、住民一人当たり</a:t>
          </a:r>
          <a:r>
            <a:rPr kumimoji="1" lang="en-US" altLang="ja-JP" sz="850">
              <a:latin typeface="ＭＳ Ｐゴシック" panose="020B0600070205080204" pitchFamily="50" charset="-128"/>
              <a:ea typeface="ＭＳ Ｐゴシック" panose="020B0600070205080204" pitchFamily="50" charset="-128"/>
            </a:rPr>
            <a:t>103,476</a:t>
          </a:r>
          <a:r>
            <a:rPr kumimoji="1" lang="ja-JP" altLang="en-US" sz="850">
              <a:latin typeface="ＭＳ Ｐゴシック" panose="020B0600070205080204" pitchFamily="50" charset="-128"/>
              <a:ea typeface="ＭＳ Ｐゴシック" panose="020B0600070205080204" pitchFamily="50" charset="-128"/>
            </a:rPr>
            <a:t>円で、令和２年度から</a:t>
          </a:r>
          <a:r>
            <a:rPr kumimoji="1" lang="en-US" altLang="ja-JP" sz="850">
              <a:latin typeface="ＭＳ Ｐゴシック" panose="020B0600070205080204" pitchFamily="50" charset="-128"/>
              <a:ea typeface="ＭＳ Ｐゴシック" panose="020B0600070205080204" pitchFamily="50" charset="-128"/>
            </a:rPr>
            <a:t>76,865</a:t>
          </a:r>
          <a:r>
            <a:rPr kumimoji="1" lang="ja-JP" altLang="en-US" sz="850">
              <a:latin typeface="ＭＳ Ｐゴシック" panose="020B0600070205080204" pitchFamily="50" charset="-128"/>
              <a:ea typeface="ＭＳ Ｐゴシック" panose="020B0600070205080204" pitchFamily="50" charset="-128"/>
            </a:rPr>
            <a:t>円増加している。主な要因は汚泥再生処理センター整備事業の事業費の増加によるものである。</a:t>
          </a:r>
        </a:p>
        <a:p>
          <a:r>
            <a:rPr kumimoji="1" lang="ja-JP" altLang="en-US" sz="850">
              <a:latin typeface="ＭＳ Ｐゴシック" panose="020B0600070205080204" pitchFamily="50" charset="-128"/>
              <a:ea typeface="ＭＳ Ｐゴシック" panose="020B0600070205080204" pitchFamily="50" charset="-128"/>
            </a:rPr>
            <a:t>公債費は住民一人当たり</a:t>
          </a:r>
          <a:r>
            <a:rPr kumimoji="1" lang="en-US" altLang="ja-JP" sz="850">
              <a:latin typeface="ＭＳ Ｐゴシック" panose="020B0600070205080204" pitchFamily="50" charset="-128"/>
              <a:ea typeface="ＭＳ Ｐゴシック" panose="020B0600070205080204" pitchFamily="50" charset="-128"/>
            </a:rPr>
            <a:t>85,555</a:t>
          </a:r>
          <a:r>
            <a:rPr kumimoji="1" lang="ja-JP" altLang="en-US" sz="850">
              <a:latin typeface="ＭＳ Ｐゴシック" panose="020B0600070205080204" pitchFamily="50" charset="-128"/>
              <a:ea typeface="ＭＳ Ｐゴシック" panose="020B0600070205080204" pitchFamily="50" charset="-128"/>
            </a:rPr>
            <a:t>円となっており、類似団体平均と比較して</a:t>
          </a:r>
          <a:r>
            <a:rPr kumimoji="1" lang="en-US" altLang="ja-JP" sz="850">
              <a:latin typeface="ＭＳ Ｐゴシック" panose="020B0600070205080204" pitchFamily="50" charset="-128"/>
              <a:ea typeface="ＭＳ Ｐゴシック" panose="020B0600070205080204" pitchFamily="50" charset="-128"/>
            </a:rPr>
            <a:t>2,439</a:t>
          </a:r>
          <a:r>
            <a:rPr kumimoji="1" lang="ja-JP" altLang="en-US" sz="850">
              <a:latin typeface="ＭＳ Ｐゴシック" panose="020B0600070205080204" pitchFamily="50" charset="-128"/>
              <a:ea typeface="ＭＳ Ｐゴシック" panose="020B0600070205080204" pitchFamily="50" charset="-128"/>
            </a:rPr>
            <a:t>円高い状況となっている。要因は合併町の地方債の引継ぎと合併時に公共施設整備等により地方債の元利償還金が増加したためであるが、平成</a:t>
          </a:r>
          <a:r>
            <a:rPr kumimoji="1" lang="en-US" altLang="ja-JP" sz="850">
              <a:latin typeface="ＭＳ Ｐゴシック" panose="020B0600070205080204" pitchFamily="50" charset="-128"/>
              <a:ea typeface="ＭＳ Ｐゴシック" panose="020B0600070205080204" pitchFamily="50" charset="-128"/>
            </a:rPr>
            <a:t>20</a:t>
          </a:r>
          <a:r>
            <a:rPr kumimoji="1" lang="ja-JP" altLang="en-US" sz="850">
              <a:latin typeface="ＭＳ Ｐゴシック" panose="020B0600070205080204" pitchFamily="50" charset="-128"/>
              <a:ea typeface="ＭＳ Ｐゴシック" panose="020B0600070205080204" pitchFamily="50" charset="-128"/>
            </a:rPr>
            <a:t>年度以降地方債の新規発行を抑制している影響により、近年数値は減少傾向にある。</a:t>
          </a:r>
          <a:endParaRPr kumimoji="1" lang="en-US" altLang="ja-JP" sz="850">
            <a:latin typeface="ＭＳ Ｐゴシック" panose="020B0600070205080204" pitchFamily="50" charset="-128"/>
            <a:ea typeface="ＭＳ Ｐゴシック" panose="020B0600070205080204" pitchFamily="50" charset="-128"/>
          </a:endParaRPr>
        </a:p>
        <a:p>
          <a:r>
            <a:rPr kumimoji="1" lang="ja-JP" altLang="en-US" sz="850">
              <a:latin typeface="ＭＳ Ｐゴシック" panose="020B0600070205080204" pitchFamily="50" charset="-128"/>
              <a:ea typeface="ＭＳ Ｐゴシック" panose="020B0600070205080204" pitchFamily="50" charset="-128"/>
            </a:rPr>
            <a:t>積立金は住民一人当たり</a:t>
          </a:r>
          <a:r>
            <a:rPr kumimoji="1" lang="en-US" altLang="ja-JP" sz="850">
              <a:latin typeface="ＭＳ Ｐゴシック" panose="020B0600070205080204" pitchFamily="50" charset="-128"/>
              <a:ea typeface="ＭＳ Ｐゴシック" panose="020B0600070205080204" pitchFamily="50" charset="-128"/>
            </a:rPr>
            <a:t>124,874</a:t>
          </a:r>
          <a:r>
            <a:rPr kumimoji="1" lang="ja-JP" altLang="en-US" sz="850">
              <a:latin typeface="ＭＳ Ｐゴシック" panose="020B0600070205080204" pitchFamily="50" charset="-128"/>
              <a:ea typeface="ＭＳ Ｐゴシック" panose="020B0600070205080204" pitchFamily="50" charset="-128"/>
            </a:rPr>
            <a:t>円となっており、類似団体平均と比較して</a:t>
          </a:r>
          <a:r>
            <a:rPr kumimoji="1" lang="en-US" altLang="ja-JP" sz="850">
              <a:latin typeface="ＭＳ Ｐゴシック" panose="020B0600070205080204" pitchFamily="50" charset="-128"/>
              <a:ea typeface="ＭＳ Ｐゴシック" panose="020B0600070205080204" pitchFamily="50" charset="-128"/>
            </a:rPr>
            <a:t>70,101</a:t>
          </a:r>
          <a:r>
            <a:rPr kumimoji="1" lang="ja-JP" altLang="en-US" sz="850">
              <a:latin typeface="ＭＳ Ｐゴシック" panose="020B0600070205080204" pitchFamily="50" charset="-128"/>
              <a:ea typeface="ＭＳ Ｐゴシック" panose="020B0600070205080204" pitchFamily="50" charset="-128"/>
            </a:rPr>
            <a:t>円高い状況となっている。主な要因はふるさと応援応援寄附金の増によるふるさと応援基金積立金の増加によるものである。</a:t>
          </a:r>
        </a:p>
        <a:p>
          <a:endParaRPr kumimoji="1" lang="ja-JP" altLang="en-US" sz="85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北海道森町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14,456
14,157
368.79
14,232,368
14,107,528
82,363
6,418,934
9,285,868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a:extLst>
            <a:ext uri="{FF2B5EF4-FFF2-40B4-BE49-F238E27FC236}">
              <a16:creationId xmlns:a16="http://schemas.microsoft.com/office/drawing/2014/main" id="{00000000-0008-0000-07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74549</xdr:rowOff>
    </xdr:from>
    <xdr:to>
      <xdr:col>24</xdr:col>
      <xdr:colOff>62865</xdr:colOff>
      <xdr:row>37</xdr:row>
      <xdr:rowOff>116840</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flipV="1">
          <a:off x="4633595" y="5389499"/>
          <a:ext cx="1270" cy="10709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120667</xdr:rowOff>
    </xdr:from>
    <xdr:ext cx="469744" cy="259045"/>
    <xdr:sp macro="" textlink="">
      <xdr:nvSpPr>
        <xdr:cNvPr id="57" name="議会費最小値テキスト">
          <a:extLst>
            <a:ext uri="{FF2B5EF4-FFF2-40B4-BE49-F238E27FC236}">
              <a16:creationId xmlns:a16="http://schemas.microsoft.com/office/drawing/2014/main" id="{00000000-0008-0000-0700-000039000000}"/>
            </a:ext>
          </a:extLst>
        </xdr:cNvPr>
        <xdr:cNvSpPr txBox="1"/>
      </xdr:nvSpPr>
      <xdr:spPr>
        <a:xfrm>
          <a:off x="4686300" y="64643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116840</xdr:rowOff>
    </xdr:from>
    <xdr:to>
      <xdr:col>24</xdr:col>
      <xdr:colOff>152400</xdr:colOff>
      <xdr:row>37</xdr:row>
      <xdr:rowOff>116840</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64604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21226</xdr:rowOff>
    </xdr:from>
    <xdr:ext cx="469744" cy="259045"/>
    <xdr:sp macro="" textlink="">
      <xdr:nvSpPr>
        <xdr:cNvPr id="59" name="議会費最大値テキスト">
          <a:extLst>
            <a:ext uri="{FF2B5EF4-FFF2-40B4-BE49-F238E27FC236}">
              <a16:creationId xmlns:a16="http://schemas.microsoft.com/office/drawing/2014/main" id="{00000000-0008-0000-0700-00003B000000}"/>
            </a:ext>
          </a:extLst>
        </xdr:cNvPr>
        <xdr:cNvSpPr txBox="1"/>
      </xdr:nvSpPr>
      <xdr:spPr>
        <a:xfrm>
          <a:off x="4686300" y="51647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8,521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74549</xdr:rowOff>
    </xdr:from>
    <xdr:to>
      <xdr:col>24</xdr:col>
      <xdr:colOff>152400</xdr:colOff>
      <xdr:row>31</xdr:row>
      <xdr:rowOff>74549</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53894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6731</xdr:rowOff>
    </xdr:from>
    <xdr:to>
      <xdr:col>24</xdr:col>
      <xdr:colOff>63500</xdr:colOff>
      <xdr:row>35</xdr:row>
      <xdr:rowOff>53594</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a:off x="3797300" y="6007481"/>
          <a:ext cx="838200" cy="468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150258</xdr:rowOff>
    </xdr:from>
    <xdr:ext cx="469744" cy="259045"/>
    <xdr:sp macro="" textlink="">
      <xdr:nvSpPr>
        <xdr:cNvPr id="62" name="議会費平均値テキスト">
          <a:extLst>
            <a:ext uri="{FF2B5EF4-FFF2-40B4-BE49-F238E27FC236}">
              <a16:creationId xmlns:a16="http://schemas.microsoft.com/office/drawing/2014/main" id="{00000000-0008-0000-0700-00003E000000}"/>
            </a:ext>
          </a:extLst>
        </xdr:cNvPr>
        <xdr:cNvSpPr txBox="1"/>
      </xdr:nvSpPr>
      <xdr:spPr>
        <a:xfrm>
          <a:off x="4686300" y="580810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127381</xdr:rowOff>
    </xdr:from>
    <xdr:to>
      <xdr:col>24</xdr:col>
      <xdr:colOff>114300</xdr:colOff>
      <xdr:row>35</xdr:row>
      <xdr:rowOff>57531</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4584700" y="59566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6731</xdr:rowOff>
    </xdr:from>
    <xdr:to>
      <xdr:col>19</xdr:col>
      <xdr:colOff>177800</xdr:colOff>
      <xdr:row>35</xdr:row>
      <xdr:rowOff>83312</xdr:rowOff>
    </xdr:to>
    <xdr:cxnSp macro="">
      <xdr:nvCxnSpPr>
        <xdr:cNvPr id="64" name="直線コネクタ 63">
          <a:extLst>
            <a:ext uri="{FF2B5EF4-FFF2-40B4-BE49-F238E27FC236}">
              <a16:creationId xmlns:a16="http://schemas.microsoft.com/office/drawing/2014/main" id="{00000000-0008-0000-0700-000040000000}"/>
            </a:ext>
          </a:extLst>
        </xdr:cNvPr>
        <xdr:cNvCxnSpPr/>
      </xdr:nvCxnSpPr>
      <xdr:spPr>
        <a:xfrm flipV="1">
          <a:off x="2908300" y="6007481"/>
          <a:ext cx="889000" cy="76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140716</xdr:rowOff>
    </xdr:from>
    <xdr:to>
      <xdr:col>20</xdr:col>
      <xdr:colOff>38100</xdr:colOff>
      <xdr:row>35</xdr:row>
      <xdr:rowOff>70866</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3746500" y="5970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61993</xdr:rowOff>
    </xdr:from>
    <xdr:ext cx="469744" cy="259045"/>
    <xdr:sp macro="" textlink="">
      <xdr:nvSpPr>
        <xdr:cNvPr id="66" name="テキスト ボックス 65">
          <a:extLst>
            <a:ext uri="{FF2B5EF4-FFF2-40B4-BE49-F238E27FC236}">
              <a16:creationId xmlns:a16="http://schemas.microsoft.com/office/drawing/2014/main" id="{00000000-0008-0000-0700-000042000000}"/>
            </a:ext>
          </a:extLst>
        </xdr:cNvPr>
        <xdr:cNvSpPr txBox="1"/>
      </xdr:nvSpPr>
      <xdr:spPr>
        <a:xfrm>
          <a:off x="3562428" y="60627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83312</xdr:rowOff>
    </xdr:from>
    <xdr:to>
      <xdr:col>15</xdr:col>
      <xdr:colOff>50800</xdr:colOff>
      <xdr:row>35</xdr:row>
      <xdr:rowOff>150749</xdr:rowOff>
    </xdr:to>
    <xdr:cxnSp macro="">
      <xdr:nvCxnSpPr>
        <xdr:cNvPr id="67" name="直線コネクタ 66">
          <a:extLst>
            <a:ext uri="{FF2B5EF4-FFF2-40B4-BE49-F238E27FC236}">
              <a16:creationId xmlns:a16="http://schemas.microsoft.com/office/drawing/2014/main" id="{00000000-0008-0000-0700-000043000000}"/>
            </a:ext>
          </a:extLst>
        </xdr:cNvPr>
        <xdr:cNvCxnSpPr/>
      </xdr:nvCxnSpPr>
      <xdr:spPr>
        <a:xfrm flipV="1">
          <a:off x="2019300" y="6084062"/>
          <a:ext cx="889000" cy="674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135763</xdr:rowOff>
    </xdr:from>
    <xdr:to>
      <xdr:col>15</xdr:col>
      <xdr:colOff>101600</xdr:colOff>
      <xdr:row>37</xdr:row>
      <xdr:rowOff>65913</xdr:rowOff>
    </xdr:to>
    <xdr:sp macro="" textlink="">
      <xdr:nvSpPr>
        <xdr:cNvPr id="68" name="フローチャート: 判断 67">
          <a:extLst>
            <a:ext uri="{FF2B5EF4-FFF2-40B4-BE49-F238E27FC236}">
              <a16:creationId xmlns:a16="http://schemas.microsoft.com/office/drawing/2014/main" id="{00000000-0008-0000-0700-000044000000}"/>
            </a:ext>
          </a:extLst>
        </xdr:cNvPr>
        <xdr:cNvSpPr/>
      </xdr:nvSpPr>
      <xdr:spPr>
        <a:xfrm>
          <a:off x="2857500" y="6307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37</xdr:row>
      <xdr:rowOff>57040</xdr:rowOff>
    </xdr:from>
    <xdr:ext cx="469744" cy="259045"/>
    <xdr:sp macro="" textlink="">
      <xdr:nvSpPr>
        <xdr:cNvPr id="69" name="テキスト ボックス 68">
          <a:extLst>
            <a:ext uri="{FF2B5EF4-FFF2-40B4-BE49-F238E27FC236}">
              <a16:creationId xmlns:a16="http://schemas.microsoft.com/office/drawing/2014/main" id="{00000000-0008-0000-0700-000045000000}"/>
            </a:ext>
          </a:extLst>
        </xdr:cNvPr>
        <xdr:cNvSpPr txBox="1"/>
      </xdr:nvSpPr>
      <xdr:spPr>
        <a:xfrm>
          <a:off x="2673428" y="64006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150749</xdr:rowOff>
    </xdr:from>
    <xdr:to>
      <xdr:col>10</xdr:col>
      <xdr:colOff>114300</xdr:colOff>
      <xdr:row>35</xdr:row>
      <xdr:rowOff>167513</xdr:rowOff>
    </xdr:to>
    <xdr:cxnSp macro="">
      <xdr:nvCxnSpPr>
        <xdr:cNvPr id="70" name="直線コネクタ 69">
          <a:extLst>
            <a:ext uri="{FF2B5EF4-FFF2-40B4-BE49-F238E27FC236}">
              <a16:creationId xmlns:a16="http://schemas.microsoft.com/office/drawing/2014/main" id="{00000000-0008-0000-0700-000046000000}"/>
            </a:ext>
          </a:extLst>
        </xdr:cNvPr>
        <xdr:cNvCxnSpPr/>
      </xdr:nvCxnSpPr>
      <xdr:spPr>
        <a:xfrm flipV="1">
          <a:off x="1130300" y="6151499"/>
          <a:ext cx="889000" cy="167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129667</xdr:rowOff>
    </xdr:from>
    <xdr:to>
      <xdr:col>10</xdr:col>
      <xdr:colOff>165100</xdr:colOff>
      <xdr:row>37</xdr:row>
      <xdr:rowOff>59817</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968500" y="6301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37</xdr:row>
      <xdr:rowOff>50944</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1784428" y="63945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165862</xdr:rowOff>
    </xdr:from>
    <xdr:to>
      <xdr:col>6</xdr:col>
      <xdr:colOff>38100</xdr:colOff>
      <xdr:row>37</xdr:row>
      <xdr:rowOff>96012</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079500" y="6338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37</xdr:row>
      <xdr:rowOff>87139</xdr:rowOff>
    </xdr:from>
    <xdr:ext cx="469744"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895428" y="64307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2794</xdr:rowOff>
    </xdr:from>
    <xdr:to>
      <xdr:col>24</xdr:col>
      <xdr:colOff>114300</xdr:colOff>
      <xdr:row>35</xdr:row>
      <xdr:rowOff>104394</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4584700" y="6003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152671</xdr:rowOff>
    </xdr:from>
    <xdr:ext cx="469744" cy="259045"/>
    <xdr:sp macro="" textlink="">
      <xdr:nvSpPr>
        <xdr:cNvPr id="81" name="議会費該当値テキスト">
          <a:extLst>
            <a:ext uri="{FF2B5EF4-FFF2-40B4-BE49-F238E27FC236}">
              <a16:creationId xmlns:a16="http://schemas.microsoft.com/office/drawing/2014/main" id="{00000000-0008-0000-0700-000051000000}"/>
            </a:ext>
          </a:extLst>
        </xdr:cNvPr>
        <xdr:cNvSpPr txBox="1"/>
      </xdr:nvSpPr>
      <xdr:spPr>
        <a:xfrm>
          <a:off x="4686300" y="59819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34</xdr:row>
      <xdr:rowOff>127381</xdr:rowOff>
    </xdr:from>
    <xdr:to>
      <xdr:col>20</xdr:col>
      <xdr:colOff>38100</xdr:colOff>
      <xdr:row>35</xdr:row>
      <xdr:rowOff>57531</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3746500" y="59566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33</xdr:row>
      <xdr:rowOff>74058</xdr:rowOff>
    </xdr:from>
    <xdr:ext cx="469744"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3562428" y="57319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32512</xdr:rowOff>
    </xdr:from>
    <xdr:to>
      <xdr:col>15</xdr:col>
      <xdr:colOff>101600</xdr:colOff>
      <xdr:row>35</xdr:row>
      <xdr:rowOff>134112</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2857500" y="60332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150639</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2673428" y="58084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99949</xdr:rowOff>
    </xdr:from>
    <xdr:to>
      <xdr:col>10</xdr:col>
      <xdr:colOff>165100</xdr:colOff>
      <xdr:row>36</xdr:row>
      <xdr:rowOff>30099</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968500" y="61006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46626</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1784428" y="58759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116713</xdr:rowOff>
    </xdr:from>
    <xdr:to>
      <xdr:col>6</xdr:col>
      <xdr:colOff>38100</xdr:colOff>
      <xdr:row>36</xdr:row>
      <xdr:rowOff>46863</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079500" y="61174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34</xdr:row>
      <xdr:rowOff>63390</xdr:rowOff>
    </xdr:from>
    <xdr:ext cx="469744"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895428" y="58926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99,245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7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0" name="総務費グラフ枠">
          <a:extLst>
            <a:ext uri="{FF2B5EF4-FFF2-40B4-BE49-F238E27FC236}">
              <a16:creationId xmlns:a16="http://schemas.microsoft.com/office/drawing/2014/main" id="{00000000-0008-0000-0700-00006E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59996</xdr:rowOff>
    </xdr:from>
    <xdr:to>
      <xdr:col>24</xdr:col>
      <xdr:colOff>62865</xdr:colOff>
      <xdr:row>56</xdr:row>
      <xdr:rowOff>139590</xdr:rowOff>
    </xdr:to>
    <xdr:cxnSp macro="">
      <xdr:nvCxnSpPr>
        <xdr:cNvPr id="111" name="直線コネクタ 110">
          <a:extLst>
            <a:ext uri="{FF2B5EF4-FFF2-40B4-BE49-F238E27FC236}">
              <a16:creationId xmlns:a16="http://schemas.microsoft.com/office/drawing/2014/main" id="{00000000-0008-0000-0700-00006F000000}"/>
            </a:ext>
          </a:extLst>
        </xdr:cNvPr>
        <xdr:cNvCxnSpPr/>
      </xdr:nvCxnSpPr>
      <xdr:spPr>
        <a:xfrm flipV="1">
          <a:off x="4633595" y="8632496"/>
          <a:ext cx="1270" cy="11082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143417</xdr:rowOff>
    </xdr:from>
    <xdr:ext cx="534377" cy="259045"/>
    <xdr:sp macro="" textlink="">
      <xdr:nvSpPr>
        <xdr:cNvPr id="112" name="総務費最小値テキスト">
          <a:extLst>
            <a:ext uri="{FF2B5EF4-FFF2-40B4-BE49-F238E27FC236}">
              <a16:creationId xmlns:a16="http://schemas.microsoft.com/office/drawing/2014/main" id="{00000000-0008-0000-0700-000070000000}"/>
            </a:ext>
          </a:extLst>
        </xdr:cNvPr>
        <xdr:cNvSpPr txBox="1"/>
      </xdr:nvSpPr>
      <xdr:spPr>
        <a:xfrm>
          <a:off x="4686300" y="97446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75,024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139590</xdr:rowOff>
    </xdr:from>
    <xdr:to>
      <xdr:col>24</xdr:col>
      <xdr:colOff>152400</xdr:colOff>
      <xdr:row>56</xdr:row>
      <xdr:rowOff>139590</xdr:rowOff>
    </xdr:to>
    <xdr:cxnSp macro="">
      <xdr:nvCxnSpPr>
        <xdr:cNvPr id="113" name="直線コネクタ 112">
          <a:extLst>
            <a:ext uri="{FF2B5EF4-FFF2-40B4-BE49-F238E27FC236}">
              <a16:creationId xmlns:a16="http://schemas.microsoft.com/office/drawing/2014/main" id="{00000000-0008-0000-0700-000071000000}"/>
            </a:ext>
          </a:extLst>
        </xdr:cNvPr>
        <xdr:cNvCxnSpPr/>
      </xdr:nvCxnSpPr>
      <xdr:spPr>
        <a:xfrm>
          <a:off x="4546600" y="97407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6673</xdr:rowOff>
    </xdr:from>
    <xdr:ext cx="599010" cy="259045"/>
    <xdr:sp macro="" textlink="">
      <xdr:nvSpPr>
        <xdr:cNvPr id="114" name="総務費最大値テキスト">
          <a:extLst>
            <a:ext uri="{FF2B5EF4-FFF2-40B4-BE49-F238E27FC236}">
              <a16:creationId xmlns:a16="http://schemas.microsoft.com/office/drawing/2014/main" id="{00000000-0008-0000-0700-000072000000}"/>
            </a:ext>
          </a:extLst>
        </xdr:cNvPr>
        <xdr:cNvSpPr txBox="1"/>
      </xdr:nvSpPr>
      <xdr:spPr>
        <a:xfrm>
          <a:off x="4686300" y="84077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317,433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59996</xdr:rowOff>
    </xdr:from>
    <xdr:to>
      <xdr:col>24</xdr:col>
      <xdr:colOff>152400</xdr:colOff>
      <xdr:row>50</xdr:row>
      <xdr:rowOff>59996</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a:off x="4546600" y="86324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54</xdr:row>
      <xdr:rowOff>68985</xdr:rowOff>
    </xdr:from>
    <xdr:to>
      <xdr:col>24</xdr:col>
      <xdr:colOff>63500</xdr:colOff>
      <xdr:row>56</xdr:row>
      <xdr:rowOff>129788</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a:off x="3797300" y="9327285"/>
          <a:ext cx="838200" cy="4037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53</xdr:row>
      <xdr:rowOff>125681</xdr:rowOff>
    </xdr:from>
    <xdr:ext cx="599010" cy="259045"/>
    <xdr:sp macro="" textlink="">
      <xdr:nvSpPr>
        <xdr:cNvPr id="117" name="総務費平均値テキスト">
          <a:extLst>
            <a:ext uri="{FF2B5EF4-FFF2-40B4-BE49-F238E27FC236}">
              <a16:creationId xmlns:a16="http://schemas.microsoft.com/office/drawing/2014/main" id="{00000000-0008-0000-0700-000075000000}"/>
            </a:ext>
          </a:extLst>
        </xdr:cNvPr>
        <xdr:cNvSpPr txBox="1"/>
      </xdr:nvSpPr>
      <xdr:spPr>
        <a:xfrm>
          <a:off x="4686300" y="921253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146,959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54</xdr:row>
      <xdr:rowOff>102804</xdr:rowOff>
    </xdr:from>
    <xdr:to>
      <xdr:col>24</xdr:col>
      <xdr:colOff>114300</xdr:colOff>
      <xdr:row>55</xdr:row>
      <xdr:rowOff>32954</xdr:rowOff>
    </xdr:to>
    <xdr:sp macro="" textlink="">
      <xdr:nvSpPr>
        <xdr:cNvPr id="118" name="フローチャート: 判断 117">
          <a:extLst>
            <a:ext uri="{FF2B5EF4-FFF2-40B4-BE49-F238E27FC236}">
              <a16:creationId xmlns:a16="http://schemas.microsoft.com/office/drawing/2014/main" id="{00000000-0008-0000-0700-000076000000}"/>
            </a:ext>
          </a:extLst>
        </xdr:cNvPr>
        <xdr:cNvSpPr/>
      </xdr:nvSpPr>
      <xdr:spPr>
        <a:xfrm>
          <a:off x="4584700" y="9361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54</xdr:row>
      <xdr:rowOff>68985</xdr:rowOff>
    </xdr:from>
    <xdr:to>
      <xdr:col>19</xdr:col>
      <xdr:colOff>177800</xdr:colOff>
      <xdr:row>57</xdr:row>
      <xdr:rowOff>7587</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flipV="1">
          <a:off x="2908300" y="9327285"/>
          <a:ext cx="889000" cy="4529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52</xdr:row>
      <xdr:rowOff>94871</xdr:rowOff>
    </xdr:from>
    <xdr:to>
      <xdr:col>20</xdr:col>
      <xdr:colOff>38100</xdr:colOff>
      <xdr:row>53</xdr:row>
      <xdr:rowOff>25021</xdr:rowOff>
    </xdr:to>
    <xdr:sp macro="" textlink="">
      <xdr:nvSpPr>
        <xdr:cNvPr id="120" name="フローチャート: 判断 119">
          <a:extLst>
            <a:ext uri="{FF2B5EF4-FFF2-40B4-BE49-F238E27FC236}">
              <a16:creationId xmlns:a16="http://schemas.microsoft.com/office/drawing/2014/main" id="{00000000-0008-0000-0700-000078000000}"/>
            </a:ext>
          </a:extLst>
        </xdr:cNvPr>
        <xdr:cNvSpPr/>
      </xdr:nvSpPr>
      <xdr:spPr>
        <a:xfrm>
          <a:off x="3746500" y="9010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51</xdr:row>
      <xdr:rowOff>41548</xdr:rowOff>
    </xdr:from>
    <xdr:ext cx="599010" cy="259045"/>
    <xdr:sp macro="" textlink="">
      <xdr:nvSpPr>
        <xdr:cNvPr id="121" name="テキスト ボックス 120">
          <a:extLst>
            <a:ext uri="{FF2B5EF4-FFF2-40B4-BE49-F238E27FC236}">
              <a16:creationId xmlns:a16="http://schemas.microsoft.com/office/drawing/2014/main" id="{00000000-0008-0000-0700-000079000000}"/>
            </a:ext>
          </a:extLst>
        </xdr:cNvPr>
        <xdr:cNvSpPr txBox="1"/>
      </xdr:nvSpPr>
      <xdr:spPr>
        <a:xfrm>
          <a:off x="3497795" y="87854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7587</xdr:rowOff>
    </xdr:from>
    <xdr:to>
      <xdr:col>15</xdr:col>
      <xdr:colOff>50800</xdr:colOff>
      <xdr:row>57</xdr:row>
      <xdr:rowOff>48891</xdr:rowOff>
    </xdr:to>
    <xdr:cxnSp macro="">
      <xdr:nvCxnSpPr>
        <xdr:cNvPr id="122" name="直線コネクタ 121">
          <a:extLst>
            <a:ext uri="{FF2B5EF4-FFF2-40B4-BE49-F238E27FC236}">
              <a16:creationId xmlns:a16="http://schemas.microsoft.com/office/drawing/2014/main" id="{00000000-0008-0000-0700-00007A000000}"/>
            </a:ext>
          </a:extLst>
        </xdr:cNvPr>
        <xdr:cNvCxnSpPr/>
      </xdr:nvCxnSpPr>
      <xdr:spPr>
        <a:xfrm flipV="1">
          <a:off x="2019300" y="9780237"/>
          <a:ext cx="889000" cy="41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55</xdr:row>
      <xdr:rowOff>97614</xdr:rowOff>
    </xdr:from>
    <xdr:to>
      <xdr:col>15</xdr:col>
      <xdr:colOff>101600</xdr:colOff>
      <xdr:row>56</xdr:row>
      <xdr:rowOff>27764</xdr:rowOff>
    </xdr:to>
    <xdr:sp macro="" textlink="">
      <xdr:nvSpPr>
        <xdr:cNvPr id="123" name="フローチャート: 判断 122">
          <a:extLst>
            <a:ext uri="{FF2B5EF4-FFF2-40B4-BE49-F238E27FC236}">
              <a16:creationId xmlns:a16="http://schemas.microsoft.com/office/drawing/2014/main" id="{00000000-0008-0000-0700-00007B000000}"/>
            </a:ext>
          </a:extLst>
        </xdr:cNvPr>
        <xdr:cNvSpPr/>
      </xdr:nvSpPr>
      <xdr:spPr>
        <a:xfrm>
          <a:off x="2857500" y="9527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54</xdr:row>
      <xdr:rowOff>44291</xdr:rowOff>
    </xdr:from>
    <xdr:ext cx="599010" cy="259045"/>
    <xdr:sp macro="" textlink="">
      <xdr:nvSpPr>
        <xdr:cNvPr id="124" name="テキスト ボックス 123">
          <a:extLst>
            <a:ext uri="{FF2B5EF4-FFF2-40B4-BE49-F238E27FC236}">
              <a16:creationId xmlns:a16="http://schemas.microsoft.com/office/drawing/2014/main" id="{00000000-0008-0000-0700-00007C000000}"/>
            </a:ext>
          </a:extLst>
        </xdr:cNvPr>
        <xdr:cNvSpPr txBox="1"/>
      </xdr:nvSpPr>
      <xdr:spPr>
        <a:xfrm>
          <a:off x="2608795" y="93025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171146</xdr:rowOff>
    </xdr:from>
    <xdr:to>
      <xdr:col>10</xdr:col>
      <xdr:colOff>114300</xdr:colOff>
      <xdr:row>57</xdr:row>
      <xdr:rowOff>48891</xdr:rowOff>
    </xdr:to>
    <xdr:cxnSp macro="">
      <xdr:nvCxnSpPr>
        <xdr:cNvPr id="125" name="直線コネクタ 124">
          <a:extLst>
            <a:ext uri="{FF2B5EF4-FFF2-40B4-BE49-F238E27FC236}">
              <a16:creationId xmlns:a16="http://schemas.microsoft.com/office/drawing/2014/main" id="{00000000-0008-0000-0700-00007D000000}"/>
            </a:ext>
          </a:extLst>
        </xdr:cNvPr>
        <xdr:cNvCxnSpPr/>
      </xdr:nvCxnSpPr>
      <xdr:spPr>
        <a:xfrm>
          <a:off x="1130300" y="9772346"/>
          <a:ext cx="889000" cy="49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55</xdr:row>
      <xdr:rowOff>138296</xdr:rowOff>
    </xdr:from>
    <xdr:to>
      <xdr:col>10</xdr:col>
      <xdr:colOff>165100</xdr:colOff>
      <xdr:row>56</xdr:row>
      <xdr:rowOff>68446</xdr:rowOff>
    </xdr:to>
    <xdr:sp macro="" textlink="">
      <xdr:nvSpPr>
        <xdr:cNvPr id="126" name="フローチャート: 判断 125">
          <a:extLst>
            <a:ext uri="{FF2B5EF4-FFF2-40B4-BE49-F238E27FC236}">
              <a16:creationId xmlns:a16="http://schemas.microsoft.com/office/drawing/2014/main" id="{00000000-0008-0000-0700-00007E000000}"/>
            </a:ext>
          </a:extLst>
        </xdr:cNvPr>
        <xdr:cNvSpPr/>
      </xdr:nvSpPr>
      <xdr:spPr>
        <a:xfrm>
          <a:off x="1968500" y="9568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54</xdr:row>
      <xdr:rowOff>84973</xdr:rowOff>
    </xdr:from>
    <xdr:ext cx="599010" cy="259045"/>
    <xdr:sp macro="" textlink="">
      <xdr:nvSpPr>
        <xdr:cNvPr id="127" name="テキスト ボックス 126">
          <a:extLst>
            <a:ext uri="{FF2B5EF4-FFF2-40B4-BE49-F238E27FC236}">
              <a16:creationId xmlns:a16="http://schemas.microsoft.com/office/drawing/2014/main" id="{00000000-0008-0000-0700-00007F000000}"/>
            </a:ext>
          </a:extLst>
        </xdr:cNvPr>
        <xdr:cNvSpPr txBox="1"/>
      </xdr:nvSpPr>
      <xdr:spPr>
        <a:xfrm>
          <a:off x="1719795" y="93432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55</xdr:row>
      <xdr:rowOff>146388</xdr:rowOff>
    </xdr:from>
    <xdr:to>
      <xdr:col>6</xdr:col>
      <xdr:colOff>38100</xdr:colOff>
      <xdr:row>56</xdr:row>
      <xdr:rowOff>76538</xdr:rowOff>
    </xdr:to>
    <xdr:sp macro="" textlink="">
      <xdr:nvSpPr>
        <xdr:cNvPr id="128" name="フローチャート: 判断 127">
          <a:extLst>
            <a:ext uri="{FF2B5EF4-FFF2-40B4-BE49-F238E27FC236}">
              <a16:creationId xmlns:a16="http://schemas.microsoft.com/office/drawing/2014/main" id="{00000000-0008-0000-0700-000080000000}"/>
            </a:ext>
          </a:extLst>
        </xdr:cNvPr>
        <xdr:cNvSpPr/>
      </xdr:nvSpPr>
      <xdr:spPr>
        <a:xfrm>
          <a:off x="1079500" y="9576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54</xdr:row>
      <xdr:rowOff>93065</xdr:rowOff>
    </xdr:from>
    <xdr:ext cx="534377" cy="259045"/>
    <xdr:sp macro="" textlink="">
      <xdr:nvSpPr>
        <xdr:cNvPr id="129" name="テキスト ボックス 128">
          <a:extLst>
            <a:ext uri="{FF2B5EF4-FFF2-40B4-BE49-F238E27FC236}">
              <a16:creationId xmlns:a16="http://schemas.microsoft.com/office/drawing/2014/main" id="{00000000-0008-0000-0700-000081000000}"/>
            </a:ext>
          </a:extLst>
        </xdr:cNvPr>
        <xdr:cNvSpPr txBox="1"/>
      </xdr:nvSpPr>
      <xdr:spPr>
        <a:xfrm>
          <a:off x="863111" y="9351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99,926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78988</xdr:rowOff>
    </xdr:from>
    <xdr:to>
      <xdr:col>24</xdr:col>
      <xdr:colOff>114300</xdr:colOff>
      <xdr:row>57</xdr:row>
      <xdr:rowOff>9138</xdr:rowOff>
    </xdr:to>
    <xdr:sp macro="" textlink="">
      <xdr:nvSpPr>
        <xdr:cNvPr id="135" name="楕円 134">
          <a:extLst>
            <a:ext uri="{FF2B5EF4-FFF2-40B4-BE49-F238E27FC236}">
              <a16:creationId xmlns:a16="http://schemas.microsoft.com/office/drawing/2014/main" id="{00000000-0008-0000-0700-000087000000}"/>
            </a:ext>
          </a:extLst>
        </xdr:cNvPr>
        <xdr:cNvSpPr/>
      </xdr:nvSpPr>
      <xdr:spPr>
        <a:xfrm>
          <a:off x="4584700" y="9680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165365</xdr:rowOff>
    </xdr:from>
    <xdr:ext cx="534377" cy="259045"/>
    <xdr:sp macro="" textlink="">
      <xdr:nvSpPr>
        <xdr:cNvPr id="136" name="総務費該当値テキスト">
          <a:extLst>
            <a:ext uri="{FF2B5EF4-FFF2-40B4-BE49-F238E27FC236}">
              <a16:creationId xmlns:a16="http://schemas.microsoft.com/office/drawing/2014/main" id="{00000000-0008-0000-0700-000088000000}"/>
            </a:ext>
          </a:extLst>
        </xdr:cNvPr>
        <xdr:cNvSpPr txBox="1"/>
      </xdr:nvSpPr>
      <xdr:spPr>
        <a:xfrm>
          <a:off x="4686300" y="95951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54</xdr:row>
      <xdr:rowOff>18185</xdr:rowOff>
    </xdr:from>
    <xdr:to>
      <xdr:col>20</xdr:col>
      <xdr:colOff>38100</xdr:colOff>
      <xdr:row>54</xdr:row>
      <xdr:rowOff>119785</xdr:rowOff>
    </xdr:to>
    <xdr:sp macro="" textlink="">
      <xdr:nvSpPr>
        <xdr:cNvPr id="137" name="楕円 136">
          <a:extLst>
            <a:ext uri="{FF2B5EF4-FFF2-40B4-BE49-F238E27FC236}">
              <a16:creationId xmlns:a16="http://schemas.microsoft.com/office/drawing/2014/main" id="{00000000-0008-0000-0700-000089000000}"/>
            </a:ext>
          </a:extLst>
        </xdr:cNvPr>
        <xdr:cNvSpPr/>
      </xdr:nvSpPr>
      <xdr:spPr>
        <a:xfrm>
          <a:off x="3746500" y="9276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54</xdr:row>
      <xdr:rowOff>110912</xdr:rowOff>
    </xdr:from>
    <xdr:ext cx="599010" cy="259045"/>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3497795" y="93692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128237</xdr:rowOff>
    </xdr:from>
    <xdr:to>
      <xdr:col>15</xdr:col>
      <xdr:colOff>101600</xdr:colOff>
      <xdr:row>57</xdr:row>
      <xdr:rowOff>58387</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2857500" y="9729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49514</xdr:rowOff>
    </xdr:from>
    <xdr:ext cx="534377" cy="259045"/>
    <xdr:sp macro="" textlink="">
      <xdr:nvSpPr>
        <xdr:cNvPr id="140" name="テキスト ボックス 139">
          <a:extLst>
            <a:ext uri="{FF2B5EF4-FFF2-40B4-BE49-F238E27FC236}">
              <a16:creationId xmlns:a16="http://schemas.microsoft.com/office/drawing/2014/main" id="{00000000-0008-0000-0700-00008C000000}"/>
            </a:ext>
          </a:extLst>
        </xdr:cNvPr>
        <xdr:cNvSpPr txBox="1"/>
      </xdr:nvSpPr>
      <xdr:spPr>
        <a:xfrm>
          <a:off x="2641111" y="98221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66,396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169541</xdr:rowOff>
    </xdr:from>
    <xdr:to>
      <xdr:col>10</xdr:col>
      <xdr:colOff>165100</xdr:colOff>
      <xdr:row>57</xdr:row>
      <xdr:rowOff>99691</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1968500" y="97707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90818</xdr:rowOff>
    </xdr:from>
    <xdr:ext cx="534377"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1752111" y="9863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57,362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120346</xdr:rowOff>
    </xdr:from>
    <xdr:to>
      <xdr:col>6</xdr:col>
      <xdr:colOff>38100</xdr:colOff>
      <xdr:row>57</xdr:row>
      <xdr:rowOff>50496</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1079500" y="97215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41623</xdr:rowOff>
    </xdr:from>
    <xdr:ext cx="534377"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863111" y="98142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5" name="正方形/長方形 144">
          <a:extLst>
            <a:ext uri="{FF2B5EF4-FFF2-40B4-BE49-F238E27FC236}">
              <a16:creationId xmlns:a16="http://schemas.microsoft.com/office/drawing/2014/main" id="{00000000-0008-0000-0700-000091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6" name="正方形/長方形 145">
          <a:extLst>
            <a:ext uri="{FF2B5EF4-FFF2-40B4-BE49-F238E27FC236}">
              <a16:creationId xmlns:a16="http://schemas.microsoft.com/office/drawing/2014/main" id="{00000000-0008-0000-0700-000092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244,900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3" name="テキスト ボックス 152">
          <a:extLst>
            <a:ext uri="{FF2B5EF4-FFF2-40B4-BE49-F238E27FC236}">
              <a16:creationId xmlns:a16="http://schemas.microsoft.com/office/drawing/2014/main" id="{00000000-0008-0000-0700-000099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4" name="直線コネクタ 153">
          <a:extLst>
            <a:ext uri="{FF2B5EF4-FFF2-40B4-BE49-F238E27FC236}">
              <a16:creationId xmlns:a16="http://schemas.microsoft.com/office/drawing/2014/main" id="{00000000-0008-0000-0700-00009A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5" name="テキスト ボックス 154">
          <a:extLst>
            <a:ext uri="{FF2B5EF4-FFF2-40B4-BE49-F238E27FC236}">
              <a16:creationId xmlns:a16="http://schemas.microsoft.com/office/drawing/2014/main" id="{00000000-0008-0000-0700-00009B000000}"/>
            </a:ext>
          </a:extLst>
        </xdr:cNvPr>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6" name="直線コネクタ 155">
          <a:extLst>
            <a:ext uri="{FF2B5EF4-FFF2-40B4-BE49-F238E27FC236}">
              <a16:creationId xmlns:a16="http://schemas.microsoft.com/office/drawing/2014/main" id="{00000000-0008-0000-0700-00009C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a:extLst>
            <a:ext uri="{FF2B5EF4-FFF2-40B4-BE49-F238E27FC236}">
              <a16:creationId xmlns:a16="http://schemas.microsoft.com/office/drawing/2014/main" id="{00000000-0008-0000-0700-0000A8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9" name="テキスト ボックス 168">
          <a:extLst>
            <a:ext uri="{FF2B5EF4-FFF2-40B4-BE49-F238E27FC236}">
              <a16:creationId xmlns:a16="http://schemas.microsoft.com/office/drawing/2014/main" id="{00000000-0008-0000-0700-0000A9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民生費グラフ枠">
          <a:extLst>
            <a:ext uri="{FF2B5EF4-FFF2-40B4-BE49-F238E27FC236}">
              <a16:creationId xmlns:a16="http://schemas.microsoft.com/office/drawing/2014/main" id="{00000000-0008-0000-0700-0000AA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69</xdr:row>
      <xdr:rowOff>142106</xdr:rowOff>
    </xdr:from>
    <xdr:to>
      <xdr:col>24</xdr:col>
      <xdr:colOff>62865</xdr:colOff>
      <xdr:row>78</xdr:row>
      <xdr:rowOff>63925</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flipV="1">
          <a:off x="4633595" y="11972156"/>
          <a:ext cx="1270" cy="14648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67752</xdr:rowOff>
    </xdr:from>
    <xdr:ext cx="599010" cy="259045"/>
    <xdr:sp macro="" textlink="">
      <xdr:nvSpPr>
        <xdr:cNvPr id="172" name="民生費最小値テキスト">
          <a:extLst>
            <a:ext uri="{FF2B5EF4-FFF2-40B4-BE49-F238E27FC236}">
              <a16:creationId xmlns:a16="http://schemas.microsoft.com/office/drawing/2014/main" id="{00000000-0008-0000-0700-0000AC000000}"/>
            </a:ext>
          </a:extLst>
        </xdr:cNvPr>
        <xdr:cNvSpPr txBox="1"/>
      </xdr:nvSpPr>
      <xdr:spPr>
        <a:xfrm>
          <a:off x="4686300" y="134408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138,961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63925</xdr:rowOff>
    </xdr:from>
    <xdr:to>
      <xdr:col>24</xdr:col>
      <xdr:colOff>152400</xdr:colOff>
      <xdr:row>78</xdr:row>
      <xdr:rowOff>63925</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4546600" y="134370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88783</xdr:rowOff>
    </xdr:from>
    <xdr:ext cx="599010" cy="259045"/>
    <xdr:sp macro="" textlink="">
      <xdr:nvSpPr>
        <xdr:cNvPr id="174" name="民生費最大値テキスト">
          <a:extLst>
            <a:ext uri="{FF2B5EF4-FFF2-40B4-BE49-F238E27FC236}">
              <a16:creationId xmlns:a16="http://schemas.microsoft.com/office/drawing/2014/main" id="{00000000-0008-0000-0700-0000AE000000}"/>
            </a:ext>
          </a:extLst>
        </xdr:cNvPr>
        <xdr:cNvSpPr txBox="1"/>
      </xdr:nvSpPr>
      <xdr:spPr>
        <a:xfrm>
          <a:off x="4686300" y="117473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273,529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69</xdr:row>
      <xdr:rowOff>142106</xdr:rowOff>
    </xdr:from>
    <xdr:to>
      <xdr:col>24</xdr:col>
      <xdr:colOff>152400</xdr:colOff>
      <xdr:row>69</xdr:row>
      <xdr:rowOff>142106</xdr:rowOff>
    </xdr:to>
    <xdr:cxnSp macro="">
      <xdr:nvCxnSpPr>
        <xdr:cNvPr id="175" name="直線コネクタ 174">
          <a:extLst>
            <a:ext uri="{FF2B5EF4-FFF2-40B4-BE49-F238E27FC236}">
              <a16:creationId xmlns:a16="http://schemas.microsoft.com/office/drawing/2014/main" id="{00000000-0008-0000-0700-0000AF000000}"/>
            </a:ext>
          </a:extLst>
        </xdr:cNvPr>
        <xdr:cNvCxnSpPr/>
      </xdr:nvCxnSpPr>
      <xdr:spPr>
        <a:xfrm>
          <a:off x="4546600" y="119721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73</xdr:row>
      <xdr:rowOff>47563</xdr:rowOff>
    </xdr:from>
    <xdr:to>
      <xdr:col>24</xdr:col>
      <xdr:colOff>63500</xdr:colOff>
      <xdr:row>76</xdr:row>
      <xdr:rowOff>46148</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flipV="1">
          <a:off x="3797300" y="12563413"/>
          <a:ext cx="838200" cy="5129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91559</xdr:rowOff>
    </xdr:from>
    <xdr:ext cx="599010" cy="259045"/>
    <xdr:sp macro="" textlink="">
      <xdr:nvSpPr>
        <xdr:cNvPr id="177" name="民生費平均値テキスト">
          <a:extLst>
            <a:ext uri="{FF2B5EF4-FFF2-40B4-BE49-F238E27FC236}">
              <a16:creationId xmlns:a16="http://schemas.microsoft.com/office/drawing/2014/main" id="{00000000-0008-0000-0700-0000B1000000}"/>
            </a:ext>
          </a:extLst>
        </xdr:cNvPr>
        <xdr:cNvSpPr txBox="1"/>
      </xdr:nvSpPr>
      <xdr:spPr>
        <a:xfrm>
          <a:off x="4686300" y="1260740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208,524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73</xdr:row>
      <xdr:rowOff>113132</xdr:rowOff>
    </xdr:from>
    <xdr:to>
      <xdr:col>24</xdr:col>
      <xdr:colOff>114300</xdr:colOff>
      <xdr:row>74</xdr:row>
      <xdr:rowOff>43282</xdr:rowOff>
    </xdr:to>
    <xdr:sp macro="" textlink="">
      <xdr:nvSpPr>
        <xdr:cNvPr id="178" name="フローチャート: 判断 177">
          <a:extLst>
            <a:ext uri="{FF2B5EF4-FFF2-40B4-BE49-F238E27FC236}">
              <a16:creationId xmlns:a16="http://schemas.microsoft.com/office/drawing/2014/main" id="{00000000-0008-0000-0700-0000B2000000}"/>
            </a:ext>
          </a:extLst>
        </xdr:cNvPr>
        <xdr:cNvSpPr/>
      </xdr:nvSpPr>
      <xdr:spPr>
        <a:xfrm>
          <a:off x="4584700" y="126289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46148</xdr:rowOff>
    </xdr:from>
    <xdr:to>
      <xdr:col>19</xdr:col>
      <xdr:colOff>177800</xdr:colOff>
      <xdr:row>76</xdr:row>
      <xdr:rowOff>95951</xdr:rowOff>
    </xdr:to>
    <xdr:cxnSp macro="">
      <xdr:nvCxnSpPr>
        <xdr:cNvPr id="179" name="直線コネクタ 178">
          <a:extLst>
            <a:ext uri="{FF2B5EF4-FFF2-40B4-BE49-F238E27FC236}">
              <a16:creationId xmlns:a16="http://schemas.microsoft.com/office/drawing/2014/main" id="{00000000-0008-0000-0700-0000B3000000}"/>
            </a:ext>
          </a:extLst>
        </xdr:cNvPr>
        <xdr:cNvCxnSpPr/>
      </xdr:nvCxnSpPr>
      <xdr:spPr>
        <a:xfrm flipV="1">
          <a:off x="2908300" y="13076348"/>
          <a:ext cx="889000" cy="498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68348</xdr:rowOff>
    </xdr:from>
    <xdr:to>
      <xdr:col>20</xdr:col>
      <xdr:colOff>38100</xdr:colOff>
      <xdr:row>75</xdr:row>
      <xdr:rowOff>169948</xdr:rowOff>
    </xdr:to>
    <xdr:sp macro="" textlink="">
      <xdr:nvSpPr>
        <xdr:cNvPr id="180" name="フローチャート: 判断 179">
          <a:extLst>
            <a:ext uri="{FF2B5EF4-FFF2-40B4-BE49-F238E27FC236}">
              <a16:creationId xmlns:a16="http://schemas.microsoft.com/office/drawing/2014/main" id="{00000000-0008-0000-0700-0000B4000000}"/>
            </a:ext>
          </a:extLst>
        </xdr:cNvPr>
        <xdr:cNvSpPr/>
      </xdr:nvSpPr>
      <xdr:spPr>
        <a:xfrm>
          <a:off x="3746500" y="12927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15025</xdr:rowOff>
    </xdr:from>
    <xdr:ext cx="599010" cy="259045"/>
    <xdr:sp macro="" textlink="">
      <xdr:nvSpPr>
        <xdr:cNvPr id="181" name="テキスト ボックス 180">
          <a:extLst>
            <a:ext uri="{FF2B5EF4-FFF2-40B4-BE49-F238E27FC236}">
              <a16:creationId xmlns:a16="http://schemas.microsoft.com/office/drawing/2014/main" id="{00000000-0008-0000-0700-0000B5000000}"/>
            </a:ext>
          </a:extLst>
        </xdr:cNvPr>
        <xdr:cNvSpPr txBox="1"/>
      </xdr:nvSpPr>
      <xdr:spPr>
        <a:xfrm>
          <a:off x="3497795" y="127023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95951</xdr:rowOff>
    </xdr:from>
    <xdr:to>
      <xdr:col>15</xdr:col>
      <xdr:colOff>50800</xdr:colOff>
      <xdr:row>76</xdr:row>
      <xdr:rowOff>154592</xdr:rowOff>
    </xdr:to>
    <xdr:cxnSp macro="">
      <xdr:nvCxnSpPr>
        <xdr:cNvPr id="182" name="直線コネクタ 181">
          <a:extLst>
            <a:ext uri="{FF2B5EF4-FFF2-40B4-BE49-F238E27FC236}">
              <a16:creationId xmlns:a16="http://schemas.microsoft.com/office/drawing/2014/main" id="{00000000-0008-0000-0700-0000B6000000}"/>
            </a:ext>
          </a:extLst>
        </xdr:cNvPr>
        <xdr:cNvCxnSpPr/>
      </xdr:nvCxnSpPr>
      <xdr:spPr>
        <a:xfrm flipV="1">
          <a:off x="2019300" y="13126151"/>
          <a:ext cx="889000" cy="586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8280</xdr:rowOff>
    </xdr:from>
    <xdr:to>
      <xdr:col>15</xdr:col>
      <xdr:colOff>101600</xdr:colOff>
      <xdr:row>76</xdr:row>
      <xdr:rowOff>109880</xdr:rowOff>
    </xdr:to>
    <xdr:sp macro="" textlink="">
      <xdr:nvSpPr>
        <xdr:cNvPr id="183" name="フローチャート: 判断 182">
          <a:extLst>
            <a:ext uri="{FF2B5EF4-FFF2-40B4-BE49-F238E27FC236}">
              <a16:creationId xmlns:a16="http://schemas.microsoft.com/office/drawing/2014/main" id="{00000000-0008-0000-0700-0000B7000000}"/>
            </a:ext>
          </a:extLst>
        </xdr:cNvPr>
        <xdr:cNvSpPr/>
      </xdr:nvSpPr>
      <xdr:spPr>
        <a:xfrm>
          <a:off x="2857500" y="13038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126407</xdr:rowOff>
    </xdr:from>
    <xdr:ext cx="599010" cy="259045"/>
    <xdr:sp macro="" textlink="">
      <xdr:nvSpPr>
        <xdr:cNvPr id="184" name="テキスト ボックス 183">
          <a:extLst>
            <a:ext uri="{FF2B5EF4-FFF2-40B4-BE49-F238E27FC236}">
              <a16:creationId xmlns:a16="http://schemas.microsoft.com/office/drawing/2014/main" id="{00000000-0008-0000-0700-0000B8000000}"/>
            </a:ext>
          </a:extLst>
        </xdr:cNvPr>
        <xdr:cNvSpPr txBox="1"/>
      </xdr:nvSpPr>
      <xdr:spPr>
        <a:xfrm>
          <a:off x="2608795" y="128137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170,906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74</xdr:row>
      <xdr:rowOff>38648</xdr:rowOff>
    </xdr:from>
    <xdr:to>
      <xdr:col>10</xdr:col>
      <xdr:colOff>114300</xdr:colOff>
      <xdr:row>76</xdr:row>
      <xdr:rowOff>154592</xdr:rowOff>
    </xdr:to>
    <xdr:cxnSp macro="">
      <xdr:nvCxnSpPr>
        <xdr:cNvPr id="185" name="直線コネクタ 184">
          <a:extLst>
            <a:ext uri="{FF2B5EF4-FFF2-40B4-BE49-F238E27FC236}">
              <a16:creationId xmlns:a16="http://schemas.microsoft.com/office/drawing/2014/main" id="{00000000-0008-0000-0700-0000B9000000}"/>
            </a:ext>
          </a:extLst>
        </xdr:cNvPr>
        <xdr:cNvCxnSpPr/>
      </xdr:nvCxnSpPr>
      <xdr:spPr>
        <a:xfrm>
          <a:off x="1130300" y="12725948"/>
          <a:ext cx="889000" cy="4588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66475</xdr:rowOff>
    </xdr:from>
    <xdr:to>
      <xdr:col>10</xdr:col>
      <xdr:colOff>165100</xdr:colOff>
      <xdr:row>76</xdr:row>
      <xdr:rowOff>168075</xdr:rowOff>
    </xdr:to>
    <xdr:sp macro="" textlink="">
      <xdr:nvSpPr>
        <xdr:cNvPr id="186" name="フローチャート: 判断 185">
          <a:extLst>
            <a:ext uri="{FF2B5EF4-FFF2-40B4-BE49-F238E27FC236}">
              <a16:creationId xmlns:a16="http://schemas.microsoft.com/office/drawing/2014/main" id="{00000000-0008-0000-0700-0000BA000000}"/>
            </a:ext>
          </a:extLst>
        </xdr:cNvPr>
        <xdr:cNvSpPr/>
      </xdr:nvSpPr>
      <xdr:spPr>
        <a:xfrm>
          <a:off x="1968500" y="13096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13153</xdr:rowOff>
    </xdr:from>
    <xdr:ext cx="59901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1719795" y="128719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46642</xdr:rowOff>
    </xdr:from>
    <xdr:to>
      <xdr:col>6</xdr:col>
      <xdr:colOff>38100</xdr:colOff>
      <xdr:row>76</xdr:row>
      <xdr:rowOff>148242</xdr:rowOff>
    </xdr:to>
    <xdr:sp macro="" textlink="">
      <xdr:nvSpPr>
        <xdr:cNvPr id="188" name="フローチャート: 判断 187">
          <a:extLst>
            <a:ext uri="{FF2B5EF4-FFF2-40B4-BE49-F238E27FC236}">
              <a16:creationId xmlns:a16="http://schemas.microsoft.com/office/drawing/2014/main" id="{00000000-0008-0000-0700-0000BC000000}"/>
            </a:ext>
          </a:extLst>
        </xdr:cNvPr>
        <xdr:cNvSpPr/>
      </xdr:nvSpPr>
      <xdr:spPr>
        <a:xfrm>
          <a:off x="1079500" y="130768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139369</xdr:rowOff>
    </xdr:from>
    <xdr:ext cx="59901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830795" y="131695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167,382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72</xdr:row>
      <xdr:rowOff>168213</xdr:rowOff>
    </xdr:from>
    <xdr:to>
      <xdr:col>24</xdr:col>
      <xdr:colOff>114300</xdr:colOff>
      <xdr:row>73</xdr:row>
      <xdr:rowOff>98363</xdr:rowOff>
    </xdr:to>
    <xdr:sp macro="" textlink="">
      <xdr:nvSpPr>
        <xdr:cNvPr id="195" name="楕円 194">
          <a:extLst>
            <a:ext uri="{FF2B5EF4-FFF2-40B4-BE49-F238E27FC236}">
              <a16:creationId xmlns:a16="http://schemas.microsoft.com/office/drawing/2014/main" id="{00000000-0008-0000-0700-0000C3000000}"/>
            </a:ext>
          </a:extLst>
        </xdr:cNvPr>
        <xdr:cNvSpPr/>
      </xdr:nvSpPr>
      <xdr:spPr>
        <a:xfrm>
          <a:off x="4584700" y="125126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72</xdr:row>
      <xdr:rowOff>19640</xdr:rowOff>
    </xdr:from>
    <xdr:ext cx="599010" cy="259045"/>
    <xdr:sp macro="" textlink="">
      <xdr:nvSpPr>
        <xdr:cNvPr id="196" name="民生費該当値テキスト">
          <a:extLst>
            <a:ext uri="{FF2B5EF4-FFF2-40B4-BE49-F238E27FC236}">
              <a16:creationId xmlns:a16="http://schemas.microsoft.com/office/drawing/2014/main" id="{00000000-0008-0000-0700-0000C4000000}"/>
            </a:ext>
          </a:extLst>
        </xdr:cNvPr>
        <xdr:cNvSpPr txBox="1"/>
      </xdr:nvSpPr>
      <xdr:spPr>
        <a:xfrm>
          <a:off x="4686300" y="123640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219,214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166798</xdr:rowOff>
    </xdr:from>
    <xdr:to>
      <xdr:col>20</xdr:col>
      <xdr:colOff>38100</xdr:colOff>
      <xdr:row>76</xdr:row>
      <xdr:rowOff>96948</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3746500" y="13025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88075</xdr:rowOff>
    </xdr:from>
    <xdr:ext cx="59901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3497795" y="131182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172,094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45151</xdr:rowOff>
    </xdr:from>
    <xdr:to>
      <xdr:col>15</xdr:col>
      <xdr:colOff>101600</xdr:colOff>
      <xdr:row>76</xdr:row>
      <xdr:rowOff>146751</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2857500" y="130753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137878</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2608795" y="131680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103792</xdr:rowOff>
    </xdr:from>
    <xdr:to>
      <xdr:col>10</xdr:col>
      <xdr:colOff>165100</xdr:colOff>
      <xdr:row>77</xdr:row>
      <xdr:rowOff>33942</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1968500" y="13133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25069</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1719795" y="132267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73</xdr:row>
      <xdr:rowOff>159298</xdr:rowOff>
    </xdr:from>
    <xdr:to>
      <xdr:col>6</xdr:col>
      <xdr:colOff>38100</xdr:colOff>
      <xdr:row>74</xdr:row>
      <xdr:rowOff>89448</xdr:rowOff>
    </xdr:to>
    <xdr:sp macro="" textlink="">
      <xdr:nvSpPr>
        <xdr:cNvPr id="203" name="楕円 202">
          <a:extLst>
            <a:ext uri="{FF2B5EF4-FFF2-40B4-BE49-F238E27FC236}">
              <a16:creationId xmlns:a16="http://schemas.microsoft.com/office/drawing/2014/main" id="{00000000-0008-0000-0700-0000CB000000}"/>
            </a:ext>
          </a:extLst>
        </xdr:cNvPr>
        <xdr:cNvSpPr/>
      </xdr:nvSpPr>
      <xdr:spPr>
        <a:xfrm>
          <a:off x="1079500" y="12675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72</xdr:row>
      <xdr:rowOff>105975</xdr:rowOff>
    </xdr:from>
    <xdr:ext cx="599010" cy="259045"/>
    <xdr:sp macro="" textlink="">
      <xdr:nvSpPr>
        <xdr:cNvPr id="204" name="テキスト ボックス 203">
          <a:extLst>
            <a:ext uri="{FF2B5EF4-FFF2-40B4-BE49-F238E27FC236}">
              <a16:creationId xmlns:a16="http://schemas.microsoft.com/office/drawing/2014/main" id="{00000000-0008-0000-0700-0000CC000000}"/>
            </a:ext>
          </a:extLst>
        </xdr:cNvPr>
        <xdr:cNvSpPr txBox="1"/>
      </xdr:nvSpPr>
      <xdr:spPr>
        <a:xfrm>
          <a:off x="830795" y="124503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66,566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a:extLst>
            <a:ext uri="{FF2B5EF4-FFF2-40B4-BE49-F238E27FC236}">
              <a16:creationId xmlns:a16="http://schemas.microsoft.com/office/drawing/2014/main" id="{00000000-0008-0000-0700-0000D5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a:extLst>
            <a:ext uri="{FF2B5EF4-FFF2-40B4-BE49-F238E27FC236}">
              <a16:creationId xmlns:a16="http://schemas.microsoft.com/office/drawing/2014/main" id="{00000000-0008-0000-0700-0000D6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98</xdr:row>
      <xdr:rowOff>25400</xdr:rowOff>
    </xdr:from>
    <xdr:to>
      <xdr:col>28</xdr:col>
      <xdr:colOff>114300</xdr:colOff>
      <xdr:row>98</xdr:row>
      <xdr:rowOff>25400</xdr:rowOff>
    </xdr:to>
    <xdr:cxnSp macro="">
      <xdr:nvCxnSpPr>
        <xdr:cNvPr id="215" name="直線コネクタ 214">
          <a:extLst>
            <a:ext uri="{FF2B5EF4-FFF2-40B4-BE49-F238E27FC236}">
              <a16:creationId xmlns:a16="http://schemas.microsoft.com/office/drawing/2014/main" id="{00000000-0008-0000-0700-0000D7000000}"/>
            </a:ext>
          </a:extLst>
        </xdr:cNvPr>
        <xdr:cNvCxnSpPr/>
      </xdr:nvCxnSpPr>
      <xdr:spPr>
        <a:xfrm>
          <a:off x="762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97</xdr:row>
      <xdr:rowOff>54627</xdr:rowOff>
    </xdr:from>
    <xdr:ext cx="248786" cy="259045"/>
    <xdr:sp macro="" textlink="">
      <xdr:nvSpPr>
        <xdr:cNvPr id="216" name="テキスト ボックス 215">
          <a:extLst>
            <a:ext uri="{FF2B5EF4-FFF2-40B4-BE49-F238E27FC236}">
              <a16:creationId xmlns:a16="http://schemas.microsoft.com/office/drawing/2014/main" id="{00000000-0008-0000-0700-0000D8000000}"/>
            </a:ext>
          </a:extLst>
        </xdr:cNvPr>
        <xdr:cNvSpPr txBox="1"/>
      </xdr:nvSpPr>
      <xdr:spPr>
        <a:xfrm>
          <a:off x="513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7" name="直線コネクタ 216">
          <a:extLst>
            <a:ext uri="{FF2B5EF4-FFF2-40B4-BE49-F238E27FC236}">
              <a16:creationId xmlns:a16="http://schemas.microsoft.com/office/drawing/2014/main" id="{00000000-0008-0000-0700-0000D9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8" name="テキスト ボックス 217">
          <a:extLst>
            <a:ext uri="{FF2B5EF4-FFF2-40B4-BE49-F238E27FC236}">
              <a16:creationId xmlns:a16="http://schemas.microsoft.com/office/drawing/2014/main" id="{00000000-0008-0000-0700-0000DA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82550</xdr:rowOff>
    </xdr:from>
    <xdr:to>
      <xdr:col>28</xdr:col>
      <xdr:colOff>114300</xdr:colOff>
      <xdr:row>91</xdr:row>
      <xdr:rowOff>82550</xdr:rowOff>
    </xdr:to>
    <xdr:cxnSp macro="">
      <xdr:nvCxnSpPr>
        <xdr:cNvPr id="219" name="直線コネクタ 218">
          <a:extLst>
            <a:ext uri="{FF2B5EF4-FFF2-40B4-BE49-F238E27FC236}">
              <a16:creationId xmlns:a16="http://schemas.microsoft.com/office/drawing/2014/main" id="{00000000-0008-0000-0700-0000DB000000}"/>
            </a:ext>
          </a:extLst>
        </xdr:cNvPr>
        <xdr:cNvCxnSpPr/>
      </xdr:nvCxnSpPr>
      <xdr:spPr>
        <a:xfrm>
          <a:off x="762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90</xdr:row>
      <xdr:rowOff>111777</xdr:rowOff>
    </xdr:from>
    <xdr:ext cx="595419" cy="259045"/>
    <xdr:sp macro="" textlink="">
      <xdr:nvSpPr>
        <xdr:cNvPr id="220" name="テキスト ボックス 219">
          <a:extLst>
            <a:ext uri="{FF2B5EF4-FFF2-40B4-BE49-F238E27FC236}">
              <a16:creationId xmlns:a16="http://schemas.microsoft.com/office/drawing/2014/main" id="{00000000-0008-0000-0700-0000DC000000}"/>
            </a:ext>
          </a:extLst>
        </xdr:cNvPr>
        <xdr:cNvSpPr txBox="1"/>
      </xdr:nvSpPr>
      <xdr:spPr>
        <a:xfrm>
          <a:off x="166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1" name="直線コネクタ 220">
          <a:extLst>
            <a:ext uri="{FF2B5EF4-FFF2-40B4-BE49-F238E27FC236}">
              <a16:creationId xmlns:a16="http://schemas.microsoft.com/office/drawing/2014/main" id="{00000000-0008-0000-0700-0000DD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2" name="テキスト ボックス 221">
          <a:extLst>
            <a:ext uri="{FF2B5EF4-FFF2-40B4-BE49-F238E27FC236}">
              <a16:creationId xmlns:a16="http://schemas.microsoft.com/office/drawing/2014/main" id="{00000000-0008-0000-0700-0000DE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3" name="衛生費グラフ枠">
          <a:extLst>
            <a:ext uri="{FF2B5EF4-FFF2-40B4-BE49-F238E27FC236}">
              <a16:creationId xmlns:a16="http://schemas.microsoft.com/office/drawing/2014/main" id="{00000000-0008-0000-0700-0000DF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89064</xdr:rowOff>
    </xdr:from>
    <xdr:to>
      <xdr:col>24</xdr:col>
      <xdr:colOff>62865</xdr:colOff>
      <xdr:row>97</xdr:row>
      <xdr:rowOff>33465</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flipV="1">
          <a:off x="4633595" y="15519564"/>
          <a:ext cx="1270" cy="11445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37292</xdr:rowOff>
    </xdr:from>
    <xdr:ext cx="534377" cy="259045"/>
    <xdr:sp macro="" textlink="">
      <xdr:nvSpPr>
        <xdr:cNvPr id="225" name="衛生費最小値テキスト">
          <a:extLst>
            <a:ext uri="{FF2B5EF4-FFF2-40B4-BE49-F238E27FC236}">
              <a16:creationId xmlns:a16="http://schemas.microsoft.com/office/drawing/2014/main" id="{00000000-0008-0000-0700-0000E1000000}"/>
            </a:ext>
          </a:extLst>
        </xdr:cNvPr>
        <xdr:cNvSpPr txBox="1"/>
      </xdr:nvSpPr>
      <xdr:spPr>
        <a:xfrm>
          <a:off x="4686300" y="166679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28,589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33465</xdr:rowOff>
    </xdr:from>
    <xdr:to>
      <xdr:col>24</xdr:col>
      <xdr:colOff>152400</xdr:colOff>
      <xdr:row>97</xdr:row>
      <xdr:rowOff>33465</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a:off x="4546600" y="166641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35741</xdr:rowOff>
    </xdr:from>
    <xdr:ext cx="599010" cy="259045"/>
    <xdr:sp macro="" textlink="">
      <xdr:nvSpPr>
        <xdr:cNvPr id="227" name="衛生費最大値テキスト">
          <a:extLst>
            <a:ext uri="{FF2B5EF4-FFF2-40B4-BE49-F238E27FC236}">
              <a16:creationId xmlns:a16="http://schemas.microsoft.com/office/drawing/2014/main" id="{00000000-0008-0000-0700-0000E3000000}"/>
            </a:ext>
          </a:extLst>
        </xdr:cNvPr>
        <xdr:cNvSpPr txBox="1"/>
      </xdr:nvSpPr>
      <xdr:spPr>
        <a:xfrm>
          <a:off x="4686300" y="152947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228,860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89064</xdr:rowOff>
    </xdr:from>
    <xdr:to>
      <xdr:col>24</xdr:col>
      <xdr:colOff>152400</xdr:colOff>
      <xdr:row>90</xdr:row>
      <xdr:rowOff>89064</xdr:rowOff>
    </xdr:to>
    <xdr:cxnSp macro="">
      <xdr:nvCxnSpPr>
        <xdr:cNvPr id="228" name="直線コネクタ 227">
          <a:extLst>
            <a:ext uri="{FF2B5EF4-FFF2-40B4-BE49-F238E27FC236}">
              <a16:creationId xmlns:a16="http://schemas.microsoft.com/office/drawing/2014/main" id="{00000000-0008-0000-0700-0000E4000000}"/>
            </a:ext>
          </a:extLst>
        </xdr:cNvPr>
        <xdr:cNvCxnSpPr/>
      </xdr:nvCxnSpPr>
      <xdr:spPr>
        <a:xfrm>
          <a:off x="4546600" y="155195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93</xdr:row>
      <xdr:rowOff>53484</xdr:rowOff>
    </xdr:from>
    <xdr:to>
      <xdr:col>24</xdr:col>
      <xdr:colOff>63500</xdr:colOff>
      <xdr:row>95</xdr:row>
      <xdr:rowOff>136500</xdr:rowOff>
    </xdr:to>
    <xdr:cxnSp macro="">
      <xdr:nvCxnSpPr>
        <xdr:cNvPr id="229" name="直線コネクタ 228">
          <a:extLst>
            <a:ext uri="{FF2B5EF4-FFF2-40B4-BE49-F238E27FC236}">
              <a16:creationId xmlns:a16="http://schemas.microsoft.com/office/drawing/2014/main" id="{00000000-0008-0000-0700-0000E5000000}"/>
            </a:ext>
          </a:extLst>
        </xdr:cNvPr>
        <xdr:cNvCxnSpPr/>
      </xdr:nvCxnSpPr>
      <xdr:spPr>
        <a:xfrm flipV="1">
          <a:off x="3797300" y="15998334"/>
          <a:ext cx="838200" cy="4259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132106</xdr:rowOff>
    </xdr:from>
    <xdr:ext cx="534377" cy="259045"/>
    <xdr:sp macro="" textlink="">
      <xdr:nvSpPr>
        <xdr:cNvPr id="230" name="衛生費平均値テキスト">
          <a:extLst>
            <a:ext uri="{FF2B5EF4-FFF2-40B4-BE49-F238E27FC236}">
              <a16:creationId xmlns:a16="http://schemas.microsoft.com/office/drawing/2014/main" id="{00000000-0008-0000-0700-0000E6000000}"/>
            </a:ext>
          </a:extLst>
        </xdr:cNvPr>
        <xdr:cNvSpPr txBox="1"/>
      </xdr:nvSpPr>
      <xdr:spPr>
        <a:xfrm>
          <a:off x="4686300" y="1624840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88,665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153679</xdr:rowOff>
    </xdr:from>
    <xdr:to>
      <xdr:col>24</xdr:col>
      <xdr:colOff>114300</xdr:colOff>
      <xdr:row>95</xdr:row>
      <xdr:rowOff>83829</xdr:rowOff>
    </xdr:to>
    <xdr:sp macro="" textlink="">
      <xdr:nvSpPr>
        <xdr:cNvPr id="231" name="フローチャート: 判断 230">
          <a:extLst>
            <a:ext uri="{FF2B5EF4-FFF2-40B4-BE49-F238E27FC236}">
              <a16:creationId xmlns:a16="http://schemas.microsoft.com/office/drawing/2014/main" id="{00000000-0008-0000-0700-0000E7000000}"/>
            </a:ext>
          </a:extLst>
        </xdr:cNvPr>
        <xdr:cNvSpPr/>
      </xdr:nvSpPr>
      <xdr:spPr>
        <a:xfrm>
          <a:off x="4584700" y="162699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1112</xdr:rowOff>
    </xdr:from>
    <xdr:to>
      <xdr:col>19</xdr:col>
      <xdr:colOff>177800</xdr:colOff>
      <xdr:row>95</xdr:row>
      <xdr:rowOff>136500</xdr:rowOff>
    </xdr:to>
    <xdr:cxnSp macro="">
      <xdr:nvCxnSpPr>
        <xdr:cNvPr id="232" name="直線コネクタ 231">
          <a:extLst>
            <a:ext uri="{FF2B5EF4-FFF2-40B4-BE49-F238E27FC236}">
              <a16:creationId xmlns:a16="http://schemas.microsoft.com/office/drawing/2014/main" id="{00000000-0008-0000-0700-0000E8000000}"/>
            </a:ext>
          </a:extLst>
        </xdr:cNvPr>
        <xdr:cNvCxnSpPr/>
      </xdr:nvCxnSpPr>
      <xdr:spPr>
        <a:xfrm>
          <a:off x="2908300" y="16288862"/>
          <a:ext cx="889000" cy="1353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84813</xdr:rowOff>
    </xdr:from>
    <xdr:to>
      <xdr:col>20</xdr:col>
      <xdr:colOff>38100</xdr:colOff>
      <xdr:row>96</xdr:row>
      <xdr:rowOff>14963</xdr:rowOff>
    </xdr:to>
    <xdr:sp macro="" textlink="">
      <xdr:nvSpPr>
        <xdr:cNvPr id="233" name="フローチャート: 判断 232">
          <a:extLst>
            <a:ext uri="{FF2B5EF4-FFF2-40B4-BE49-F238E27FC236}">
              <a16:creationId xmlns:a16="http://schemas.microsoft.com/office/drawing/2014/main" id="{00000000-0008-0000-0700-0000E9000000}"/>
            </a:ext>
          </a:extLst>
        </xdr:cNvPr>
        <xdr:cNvSpPr/>
      </xdr:nvSpPr>
      <xdr:spPr>
        <a:xfrm>
          <a:off x="3746500" y="16372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31490</xdr:rowOff>
    </xdr:from>
    <xdr:ext cx="534377" cy="259045"/>
    <xdr:sp macro="" textlink="">
      <xdr:nvSpPr>
        <xdr:cNvPr id="234" name="テキスト ボックス 233">
          <a:extLst>
            <a:ext uri="{FF2B5EF4-FFF2-40B4-BE49-F238E27FC236}">
              <a16:creationId xmlns:a16="http://schemas.microsoft.com/office/drawing/2014/main" id="{00000000-0008-0000-0700-0000EA000000}"/>
            </a:ext>
          </a:extLst>
        </xdr:cNvPr>
        <xdr:cNvSpPr txBox="1"/>
      </xdr:nvSpPr>
      <xdr:spPr>
        <a:xfrm>
          <a:off x="3530111" y="161477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95</xdr:row>
      <xdr:rowOff>1112</xdr:rowOff>
    </xdr:from>
    <xdr:to>
      <xdr:col>15</xdr:col>
      <xdr:colOff>50800</xdr:colOff>
      <xdr:row>95</xdr:row>
      <xdr:rowOff>151222</xdr:rowOff>
    </xdr:to>
    <xdr:cxnSp macro="">
      <xdr:nvCxnSpPr>
        <xdr:cNvPr id="235" name="直線コネクタ 234">
          <a:extLst>
            <a:ext uri="{FF2B5EF4-FFF2-40B4-BE49-F238E27FC236}">
              <a16:creationId xmlns:a16="http://schemas.microsoft.com/office/drawing/2014/main" id="{00000000-0008-0000-0700-0000EB000000}"/>
            </a:ext>
          </a:extLst>
        </xdr:cNvPr>
        <xdr:cNvCxnSpPr/>
      </xdr:nvCxnSpPr>
      <xdr:spPr>
        <a:xfrm flipV="1">
          <a:off x="2019300" y="16288862"/>
          <a:ext cx="889000" cy="1501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133305</xdr:rowOff>
    </xdr:from>
    <xdr:to>
      <xdr:col>15</xdr:col>
      <xdr:colOff>101600</xdr:colOff>
      <xdr:row>96</xdr:row>
      <xdr:rowOff>63455</xdr:rowOff>
    </xdr:to>
    <xdr:sp macro="" textlink="">
      <xdr:nvSpPr>
        <xdr:cNvPr id="236" name="フローチャート: 判断 235">
          <a:extLst>
            <a:ext uri="{FF2B5EF4-FFF2-40B4-BE49-F238E27FC236}">
              <a16:creationId xmlns:a16="http://schemas.microsoft.com/office/drawing/2014/main" id="{00000000-0008-0000-0700-0000EC000000}"/>
            </a:ext>
          </a:extLst>
        </xdr:cNvPr>
        <xdr:cNvSpPr/>
      </xdr:nvSpPr>
      <xdr:spPr>
        <a:xfrm>
          <a:off x="2857500" y="164210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54582</xdr:rowOff>
    </xdr:from>
    <xdr:ext cx="534377" cy="259045"/>
    <xdr:sp macro="" textlink="">
      <xdr:nvSpPr>
        <xdr:cNvPr id="237" name="テキスト ボックス 236">
          <a:extLst>
            <a:ext uri="{FF2B5EF4-FFF2-40B4-BE49-F238E27FC236}">
              <a16:creationId xmlns:a16="http://schemas.microsoft.com/office/drawing/2014/main" id="{00000000-0008-0000-0700-0000ED000000}"/>
            </a:ext>
          </a:extLst>
        </xdr:cNvPr>
        <xdr:cNvSpPr txBox="1"/>
      </xdr:nvSpPr>
      <xdr:spPr>
        <a:xfrm>
          <a:off x="2641111" y="165137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95</xdr:row>
      <xdr:rowOff>151222</xdr:rowOff>
    </xdr:from>
    <xdr:to>
      <xdr:col>10</xdr:col>
      <xdr:colOff>114300</xdr:colOff>
      <xdr:row>95</xdr:row>
      <xdr:rowOff>158793</xdr:rowOff>
    </xdr:to>
    <xdr:cxnSp macro="">
      <xdr:nvCxnSpPr>
        <xdr:cNvPr id="238" name="直線コネクタ 237">
          <a:extLst>
            <a:ext uri="{FF2B5EF4-FFF2-40B4-BE49-F238E27FC236}">
              <a16:creationId xmlns:a16="http://schemas.microsoft.com/office/drawing/2014/main" id="{00000000-0008-0000-0700-0000EE000000}"/>
            </a:ext>
          </a:extLst>
        </xdr:cNvPr>
        <xdr:cNvCxnSpPr/>
      </xdr:nvCxnSpPr>
      <xdr:spPr>
        <a:xfrm flipV="1">
          <a:off x="1130300" y="16438972"/>
          <a:ext cx="889000" cy="7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10347</xdr:rowOff>
    </xdr:from>
    <xdr:to>
      <xdr:col>10</xdr:col>
      <xdr:colOff>165100</xdr:colOff>
      <xdr:row>96</xdr:row>
      <xdr:rowOff>111947</xdr:rowOff>
    </xdr:to>
    <xdr:sp macro="" textlink="">
      <xdr:nvSpPr>
        <xdr:cNvPr id="239" name="フローチャート: 判断 238">
          <a:extLst>
            <a:ext uri="{FF2B5EF4-FFF2-40B4-BE49-F238E27FC236}">
              <a16:creationId xmlns:a16="http://schemas.microsoft.com/office/drawing/2014/main" id="{00000000-0008-0000-0700-0000EF000000}"/>
            </a:ext>
          </a:extLst>
        </xdr:cNvPr>
        <xdr:cNvSpPr/>
      </xdr:nvSpPr>
      <xdr:spPr>
        <a:xfrm>
          <a:off x="1968500" y="164695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103074</xdr:rowOff>
    </xdr:from>
    <xdr:ext cx="534377" cy="259045"/>
    <xdr:sp macro="" textlink="">
      <xdr:nvSpPr>
        <xdr:cNvPr id="240" name="テキスト ボックス 239">
          <a:extLst>
            <a:ext uri="{FF2B5EF4-FFF2-40B4-BE49-F238E27FC236}">
              <a16:creationId xmlns:a16="http://schemas.microsoft.com/office/drawing/2014/main" id="{00000000-0008-0000-0700-0000F0000000}"/>
            </a:ext>
          </a:extLst>
        </xdr:cNvPr>
        <xdr:cNvSpPr txBox="1"/>
      </xdr:nvSpPr>
      <xdr:spPr>
        <a:xfrm>
          <a:off x="1752111" y="165622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53,745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4147</xdr:rowOff>
    </xdr:from>
    <xdr:to>
      <xdr:col>6</xdr:col>
      <xdr:colOff>38100</xdr:colOff>
      <xdr:row>96</xdr:row>
      <xdr:rowOff>105747</xdr:rowOff>
    </xdr:to>
    <xdr:sp macro="" textlink="">
      <xdr:nvSpPr>
        <xdr:cNvPr id="241" name="フローチャート: 判断 240">
          <a:extLst>
            <a:ext uri="{FF2B5EF4-FFF2-40B4-BE49-F238E27FC236}">
              <a16:creationId xmlns:a16="http://schemas.microsoft.com/office/drawing/2014/main" id="{00000000-0008-0000-0700-0000F1000000}"/>
            </a:ext>
          </a:extLst>
        </xdr:cNvPr>
        <xdr:cNvSpPr/>
      </xdr:nvSpPr>
      <xdr:spPr>
        <a:xfrm>
          <a:off x="1079500" y="16463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96874</xdr:rowOff>
    </xdr:from>
    <xdr:ext cx="534377" cy="259045"/>
    <xdr:sp macro="" textlink="">
      <xdr:nvSpPr>
        <xdr:cNvPr id="242" name="テキスト ボックス 241">
          <a:extLst>
            <a:ext uri="{FF2B5EF4-FFF2-40B4-BE49-F238E27FC236}">
              <a16:creationId xmlns:a16="http://schemas.microsoft.com/office/drawing/2014/main" id="{00000000-0008-0000-0700-0000F2000000}"/>
            </a:ext>
          </a:extLst>
        </xdr:cNvPr>
        <xdr:cNvSpPr txBox="1"/>
      </xdr:nvSpPr>
      <xdr:spPr>
        <a:xfrm>
          <a:off x="863111" y="165560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3" name="テキスト ボックス 242">
          <a:extLst>
            <a:ext uri="{FF2B5EF4-FFF2-40B4-BE49-F238E27FC236}">
              <a16:creationId xmlns:a16="http://schemas.microsoft.com/office/drawing/2014/main" id="{00000000-0008-0000-0700-0000F3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700-0000F5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93</xdr:row>
      <xdr:rowOff>2684</xdr:rowOff>
    </xdr:from>
    <xdr:to>
      <xdr:col>24</xdr:col>
      <xdr:colOff>114300</xdr:colOff>
      <xdr:row>93</xdr:row>
      <xdr:rowOff>104284</xdr:rowOff>
    </xdr:to>
    <xdr:sp macro="" textlink="">
      <xdr:nvSpPr>
        <xdr:cNvPr id="248" name="楕円 247">
          <a:extLst>
            <a:ext uri="{FF2B5EF4-FFF2-40B4-BE49-F238E27FC236}">
              <a16:creationId xmlns:a16="http://schemas.microsoft.com/office/drawing/2014/main" id="{00000000-0008-0000-0700-0000F8000000}"/>
            </a:ext>
          </a:extLst>
        </xdr:cNvPr>
        <xdr:cNvSpPr/>
      </xdr:nvSpPr>
      <xdr:spPr>
        <a:xfrm>
          <a:off x="4584700" y="15947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92</xdr:row>
      <xdr:rowOff>25561</xdr:rowOff>
    </xdr:from>
    <xdr:ext cx="599010" cy="259045"/>
    <xdr:sp macro="" textlink="">
      <xdr:nvSpPr>
        <xdr:cNvPr id="249" name="衛生費該当値テキスト">
          <a:extLst>
            <a:ext uri="{FF2B5EF4-FFF2-40B4-BE49-F238E27FC236}">
              <a16:creationId xmlns:a16="http://schemas.microsoft.com/office/drawing/2014/main" id="{00000000-0008-0000-0700-0000F9000000}"/>
            </a:ext>
          </a:extLst>
        </xdr:cNvPr>
        <xdr:cNvSpPr txBox="1"/>
      </xdr:nvSpPr>
      <xdr:spPr>
        <a:xfrm>
          <a:off x="4686300" y="157989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145,086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95</xdr:row>
      <xdr:rowOff>85700</xdr:rowOff>
    </xdr:from>
    <xdr:to>
      <xdr:col>20</xdr:col>
      <xdr:colOff>38100</xdr:colOff>
      <xdr:row>96</xdr:row>
      <xdr:rowOff>15850</xdr:rowOff>
    </xdr:to>
    <xdr:sp macro="" textlink="">
      <xdr:nvSpPr>
        <xdr:cNvPr id="250" name="楕円 249">
          <a:extLst>
            <a:ext uri="{FF2B5EF4-FFF2-40B4-BE49-F238E27FC236}">
              <a16:creationId xmlns:a16="http://schemas.microsoft.com/office/drawing/2014/main" id="{00000000-0008-0000-0700-0000FA000000}"/>
            </a:ext>
          </a:extLst>
        </xdr:cNvPr>
        <xdr:cNvSpPr/>
      </xdr:nvSpPr>
      <xdr:spPr>
        <a:xfrm>
          <a:off x="3746500" y="16373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6977</xdr:rowOff>
    </xdr:from>
    <xdr:ext cx="534377"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3530111" y="164661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94</xdr:row>
      <xdr:rowOff>121762</xdr:rowOff>
    </xdr:from>
    <xdr:to>
      <xdr:col>15</xdr:col>
      <xdr:colOff>101600</xdr:colOff>
      <xdr:row>95</xdr:row>
      <xdr:rowOff>51912</xdr:rowOff>
    </xdr:to>
    <xdr:sp macro="" textlink="">
      <xdr:nvSpPr>
        <xdr:cNvPr id="252" name="楕円 251">
          <a:extLst>
            <a:ext uri="{FF2B5EF4-FFF2-40B4-BE49-F238E27FC236}">
              <a16:creationId xmlns:a16="http://schemas.microsoft.com/office/drawing/2014/main" id="{00000000-0008-0000-0700-0000FC000000}"/>
            </a:ext>
          </a:extLst>
        </xdr:cNvPr>
        <xdr:cNvSpPr/>
      </xdr:nvSpPr>
      <xdr:spPr>
        <a:xfrm>
          <a:off x="2857500" y="162380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93</xdr:row>
      <xdr:rowOff>68439</xdr:rowOff>
    </xdr:from>
    <xdr:ext cx="534377"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2641111" y="160132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95</xdr:row>
      <xdr:rowOff>100422</xdr:rowOff>
    </xdr:from>
    <xdr:to>
      <xdr:col>10</xdr:col>
      <xdr:colOff>165100</xdr:colOff>
      <xdr:row>96</xdr:row>
      <xdr:rowOff>30572</xdr:rowOff>
    </xdr:to>
    <xdr:sp macro="" textlink="">
      <xdr:nvSpPr>
        <xdr:cNvPr id="254" name="楕円 253">
          <a:extLst>
            <a:ext uri="{FF2B5EF4-FFF2-40B4-BE49-F238E27FC236}">
              <a16:creationId xmlns:a16="http://schemas.microsoft.com/office/drawing/2014/main" id="{00000000-0008-0000-0700-0000FE000000}"/>
            </a:ext>
          </a:extLst>
        </xdr:cNvPr>
        <xdr:cNvSpPr/>
      </xdr:nvSpPr>
      <xdr:spPr>
        <a:xfrm>
          <a:off x="1968500" y="163881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47099</xdr:rowOff>
    </xdr:from>
    <xdr:ext cx="534377" cy="259045"/>
    <xdr:sp macro="" textlink="">
      <xdr:nvSpPr>
        <xdr:cNvPr id="255" name="テキスト ボックス 254">
          <a:extLst>
            <a:ext uri="{FF2B5EF4-FFF2-40B4-BE49-F238E27FC236}">
              <a16:creationId xmlns:a16="http://schemas.microsoft.com/office/drawing/2014/main" id="{00000000-0008-0000-0700-0000FF000000}"/>
            </a:ext>
          </a:extLst>
        </xdr:cNvPr>
        <xdr:cNvSpPr txBox="1"/>
      </xdr:nvSpPr>
      <xdr:spPr>
        <a:xfrm>
          <a:off x="1752111" y="161633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67,984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107993</xdr:rowOff>
    </xdr:from>
    <xdr:to>
      <xdr:col>6</xdr:col>
      <xdr:colOff>38100</xdr:colOff>
      <xdr:row>96</xdr:row>
      <xdr:rowOff>38143</xdr:rowOff>
    </xdr:to>
    <xdr:sp macro="" textlink="">
      <xdr:nvSpPr>
        <xdr:cNvPr id="256" name="楕円 255">
          <a:extLst>
            <a:ext uri="{FF2B5EF4-FFF2-40B4-BE49-F238E27FC236}">
              <a16:creationId xmlns:a16="http://schemas.microsoft.com/office/drawing/2014/main" id="{00000000-0008-0000-0700-000000010000}"/>
            </a:ext>
          </a:extLst>
        </xdr:cNvPr>
        <xdr:cNvSpPr/>
      </xdr:nvSpPr>
      <xdr:spPr>
        <a:xfrm>
          <a:off x="1079500" y="16395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54670</xdr:rowOff>
    </xdr:from>
    <xdr:ext cx="534377" cy="259045"/>
    <xdr:sp macro="" textlink="">
      <xdr:nvSpPr>
        <xdr:cNvPr id="257" name="テキスト ボックス 256">
          <a:extLst>
            <a:ext uri="{FF2B5EF4-FFF2-40B4-BE49-F238E27FC236}">
              <a16:creationId xmlns:a16="http://schemas.microsoft.com/office/drawing/2014/main" id="{00000000-0008-0000-0700-000001010000}"/>
            </a:ext>
          </a:extLst>
        </xdr:cNvPr>
        <xdr:cNvSpPr txBox="1"/>
      </xdr:nvSpPr>
      <xdr:spPr>
        <a:xfrm>
          <a:off x="863111" y="16170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8" name="正方形/長方形 257">
          <a:extLst>
            <a:ext uri="{FF2B5EF4-FFF2-40B4-BE49-F238E27FC236}">
              <a16:creationId xmlns:a16="http://schemas.microsoft.com/office/drawing/2014/main" id="{00000000-0008-0000-0700-000002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9" name="正方形/長方形 258">
          <a:extLst>
            <a:ext uri="{FF2B5EF4-FFF2-40B4-BE49-F238E27FC236}">
              <a16:creationId xmlns:a16="http://schemas.microsoft.com/office/drawing/2014/main" id="{00000000-0008-0000-0700-000003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0" name="正方形/長方形 259">
          <a:extLst>
            <a:ext uri="{FF2B5EF4-FFF2-40B4-BE49-F238E27FC236}">
              <a16:creationId xmlns:a16="http://schemas.microsoft.com/office/drawing/2014/main" id="{00000000-0008-0000-0700-000004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1" name="正方形/長方形 260">
          <a:extLst>
            <a:ext uri="{FF2B5EF4-FFF2-40B4-BE49-F238E27FC236}">
              <a16:creationId xmlns:a16="http://schemas.microsoft.com/office/drawing/2014/main" id="{00000000-0008-0000-0700-000005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2" name="正方形/長方形 261">
          <a:extLst>
            <a:ext uri="{FF2B5EF4-FFF2-40B4-BE49-F238E27FC236}">
              <a16:creationId xmlns:a16="http://schemas.microsoft.com/office/drawing/2014/main" id="{00000000-0008-0000-0700-000006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6" name="テキスト ボックス 265">
          <a:extLst>
            <a:ext uri="{FF2B5EF4-FFF2-40B4-BE49-F238E27FC236}">
              <a16:creationId xmlns:a16="http://schemas.microsoft.com/office/drawing/2014/main" id="{00000000-0008-0000-0700-00000A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7" name="直線コネクタ 266">
          <a:extLst>
            <a:ext uri="{FF2B5EF4-FFF2-40B4-BE49-F238E27FC236}">
              <a16:creationId xmlns:a16="http://schemas.microsoft.com/office/drawing/2014/main" id="{00000000-0008-0000-0700-00000B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68" name="直線コネクタ 267">
          <a:extLst>
            <a:ext uri="{FF2B5EF4-FFF2-40B4-BE49-F238E27FC236}">
              <a16:creationId xmlns:a16="http://schemas.microsoft.com/office/drawing/2014/main" id="{00000000-0008-0000-0700-00000C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69" name="テキスト ボックス 268">
          <a:extLst>
            <a:ext uri="{FF2B5EF4-FFF2-40B4-BE49-F238E27FC236}">
              <a16:creationId xmlns:a16="http://schemas.microsoft.com/office/drawing/2014/main" id="{00000000-0008-0000-0700-00000D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0" name="直線コネクタ 269">
          <a:extLst>
            <a:ext uri="{FF2B5EF4-FFF2-40B4-BE49-F238E27FC236}">
              <a16:creationId xmlns:a16="http://schemas.microsoft.com/office/drawing/2014/main" id="{00000000-0008-0000-0700-00000E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71" name="テキスト ボックス 270">
          <a:extLst>
            <a:ext uri="{FF2B5EF4-FFF2-40B4-BE49-F238E27FC236}">
              <a16:creationId xmlns:a16="http://schemas.microsoft.com/office/drawing/2014/main" id="{00000000-0008-0000-0700-00000F010000}"/>
            </a:ext>
          </a:extLst>
        </xdr:cNvPr>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2" name="直線コネクタ 271">
          <a:extLst>
            <a:ext uri="{FF2B5EF4-FFF2-40B4-BE49-F238E27FC236}">
              <a16:creationId xmlns:a16="http://schemas.microsoft.com/office/drawing/2014/main" id="{00000000-0008-0000-0700-000010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111777</xdr:rowOff>
    </xdr:from>
    <xdr:ext cx="467179" cy="259045"/>
    <xdr:sp macro="" textlink="">
      <xdr:nvSpPr>
        <xdr:cNvPr id="273" name="テキスト ボックス 272">
          <a:extLst>
            <a:ext uri="{FF2B5EF4-FFF2-40B4-BE49-F238E27FC236}">
              <a16:creationId xmlns:a16="http://schemas.microsoft.com/office/drawing/2014/main" id="{00000000-0008-0000-0700-000011010000}"/>
            </a:ext>
          </a:extLst>
        </xdr:cNvPr>
        <xdr:cNvSpPr txBox="1"/>
      </xdr:nvSpPr>
      <xdr:spPr>
        <a:xfrm>
          <a:off x="6136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168927</xdr:rowOff>
    </xdr:from>
    <xdr:ext cx="467179" cy="259045"/>
    <xdr:sp macro="" textlink="">
      <xdr:nvSpPr>
        <xdr:cNvPr id="275" name="テキスト ボックス 274">
          <a:extLst>
            <a:ext uri="{FF2B5EF4-FFF2-40B4-BE49-F238E27FC236}">
              <a16:creationId xmlns:a16="http://schemas.microsoft.com/office/drawing/2014/main" id="{00000000-0008-0000-0700-000013010000}"/>
            </a:ext>
          </a:extLst>
        </xdr:cNvPr>
        <xdr:cNvSpPr txBox="1"/>
      </xdr:nvSpPr>
      <xdr:spPr>
        <a:xfrm>
          <a:off x="6136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6" name="直線コネクタ 275">
          <a:extLst>
            <a:ext uri="{FF2B5EF4-FFF2-40B4-BE49-F238E27FC236}">
              <a16:creationId xmlns:a16="http://schemas.microsoft.com/office/drawing/2014/main" id="{00000000-0008-0000-0700-000014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77" name="テキスト ボックス 276">
          <a:extLst>
            <a:ext uri="{FF2B5EF4-FFF2-40B4-BE49-F238E27FC236}">
              <a16:creationId xmlns:a16="http://schemas.microsoft.com/office/drawing/2014/main" id="{00000000-0008-0000-0700-000015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78" name="労働費グラフ枠">
          <a:extLst>
            <a:ext uri="{FF2B5EF4-FFF2-40B4-BE49-F238E27FC236}">
              <a16:creationId xmlns:a16="http://schemas.microsoft.com/office/drawing/2014/main" id="{00000000-0008-0000-0700-000016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82779</xdr:rowOff>
    </xdr:from>
    <xdr:to>
      <xdr:col>54</xdr:col>
      <xdr:colOff>189865</xdr:colOff>
      <xdr:row>38</xdr:row>
      <xdr:rowOff>139700</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flipV="1">
          <a:off x="10475595" y="5397729"/>
          <a:ext cx="1270" cy="12570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143527</xdr:rowOff>
    </xdr:from>
    <xdr:ext cx="249299" cy="259045"/>
    <xdr:sp macro="" textlink="">
      <xdr:nvSpPr>
        <xdr:cNvPr id="280" name="労働費最小値テキスト">
          <a:extLst>
            <a:ext uri="{FF2B5EF4-FFF2-40B4-BE49-F238E27FC236}">
              <a16:creationId xmlns:a16="http://schemas.microsoft.com/office/drawing/2014/main" id="{00000000-0008-0000-0700-000018010000}"/>
            </a:ext>
          </a:extLst>
        </xdr:cNvPr>
        <xdr:cNvSpPr txBox="1"/>
      </xdr:nvSpPr>
      <xdr:spPr>
        <a:xfrm>
          <a:off x="10528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139700</xdr:rowOff>
    </xdr:from>
    <xdr:to>
      <xdr:col>55</xdr:col>
      <xdr:colOff>88900</xdr:colOff>
      <xdr:row>38</xdr:row>
      <xdr:rowOff>139700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a:off x="10388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29456</xdr:rowOff>
    </xdr:from>
    <xdr:ext cx="469744" cy="259045"/>
    <xdr:sp macro="" textlink="">
      <xdr:nvSpPr>
        <xdr:cNvPr id="282" name="労働費最大値テキスト">
          <a:extLst>
            <a:ext uri="{FF2B5EF4-FFF2-40B4-BE49-F238E27FC236}">
              <a16:creationId xmlns:a16="http://schemas.microsoft.com/office/drawing/2014/main" id="{00000000-0008-0000-0700-00001A010000}"/>
            </a:ext>
          </a:extLst>
        </xdr:cNvPr>
        <xdr:cNvSpPr txBox="1"/>
      </xdr:nvSpPr>
      <xdr:spPr>
        <a:xfrm>
          <a:off x="10528300" y="51729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5,499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82779</xdr:rowOff>
    </xdr:from>
    <xdr:to>
      <xdr:col>55</xdr:col>
      <xdr:colOff>88900</xdr:colOff>
      <xdr:row>31</xdr:row>
      <xdr:rowOff>82779</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10388600" y="53977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107467</xdr:rowOff>
    </xdr:from>
    <xdr:to>
      <xdr:col>55</xdr:col>
      <xdr:colOff>0</xdr:colOff>
      <xdr:row>37</xdr:row>
      <xdr:rowOff>122098</xdr:rowOff>
    </xdr:to>
    <xdr:cxnSp macro="">
      <xdr:nvCxnSpPr>
        <xdr:cNvPr id="284" name="直線コネクタ 283">
          <a:extLst>
            <a:ext uri="{FF2B5EF4-FFF2-40B4-BE49-F238E27FC236}">
              <a16:creationId xmlns:a16="http://schemas.microsoft.com/office/drawing/2014/main" id="{00000000-0008-0000-0700-00001C010000}"/>
            </a:ext>
          </a:extLst>
        </xdr:cNvPr>
        <xdr:cNvCxnSpPr/>
      </xdr:nvCxnSpPr>
      <xdr:spPr>
        <a:xfrm flipV="1">
          <a:off x="9639300" y="6451117"/>
          <a:ext cx="838200" cy="14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120362</xdr:rowOff>
    </xdr:from>
    <xdr:ext cx="378565" cy="259045"/>
    <xdr:sp macro="" textlink="">
      <xdr:nvSpPr>
        <xdr:cNvPr id="285" name="労働費平均値テキスト">
          <a:extLst>
            <a:ext uri="{FF2B5EF4-FFF2-40B4-BE49-F238E27FC236}">
              <a16:creationId xmlns:a16="http://schemas.microsoft.com/office/drawing/2014/main" id="{00000000-0008-0000-0700-00001D010000}"/>
            </a:ext>
          </a:extLst>
        </xdr:cNvPr>
        <xdr:cNvSpPr txBox="1"/>
      </xdr:nvSpPr>
      <xdr:spPr>
        <a:xfrm>
          <a:off x="10528300" y="6464012"/>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141935</xdr:rowOff>
    </xdr:from>
    <xdr:to>
      <xdr:col>55</xdr:col>
      <xdr:colOff>50800</xdr:colOff>
      <xdr:row>38</xdr:row>
      <xdr:rowOff>72086</xdr:rowOff>
    </xdr:to>
    <xdr:sp macro="" textlink="">
      <xdr:nvSpPr>
        <xdr:cNvPr id="286" name="フローチャート: 判断 285">
          <a:extLst>
            <a:ext uri="{FF2B5EF4-FFF2-40B4-BE49-F238E27FC236}">
              <a16:creationId xmlns:a16="http://schemas.microsoft.com/office/drawing/2014/main" id="{00000000-0008-0000-0700-00001E010000}"/>
            </a:ext>
          </a:extLst>
        </xdr:cNvPr>
        <xdr:cNvSpPr/>
      </xdr:nvSpPr>
      <xdr:spPr>
        <a:xfrm>
          <a:off x="10426700" y="6485585"/>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122098</xdr:rowOff>
    </xdr:from>
    <xdr:to>
      <xdr:col>50</xdr:col>
      <xdr:colOff>114300</xdr:colOff>
      <xdr:row>37</xdr:row>
      <xdr:rowOff>130785</xdr:rowOff>
    </xdr:to>
    <xdr:cxnSp macro="">
      <xdr:nvCxnSpPr>
        <xdr:cNvPr id="287" name="直線コネクタ 286">
          <a:extLst>
            <a:ext uri="{FF2B5EF4-FFF2-40B4-BE49-F238E27FC236}">
              <a16:creationId xmlns:a16="http://schemas.microsoft.com/office/drawing/2014/main" id="{00000000-0008-0000-0700-00001F010000}"/>
            </a:ext>
          </a:extLst>
        </xdr:cNvPr>
        <xdr:cNvCxnSpPr/>
      </xdr:nvCxnSpPr>
      <xdr:spPr>
        <a:xfrm flipV="1">
          <a:off x="8750300" y="6465748"/>
          <a:ext cx="889000" cy="86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122504</xdr:rowOff>
    </xdr:from>
    <xdr:to>
      <xdr:col>50</xdr:col>
      <xdr:colOff>165100</xdr:colOff>
      <xdr:row>38</xdr:row>
      <xdr:rowOff>52654</xdr:rowOff>
    </xdr:to>
    <xdr:sp macro="" textlink="">
      <xdr:nvSpPr>
        <xdr:cNvPr id="288" name="フローチャート: 判断 287">
          <a:extLst>
            <a:ext uri="{FF2B5EF4-FFF2-40B4-BE49-F238E27FC236}">
              <a16:creationId xmlns:a16="http://schemas.microsoft.com/office/drawing/2014/main" id="{00000000-0008-0000-0700-000020010000}"/>
            </a:ext>
          </a:extLst>
        </xdr:cNvPr>
        <xdr:cNvSpPr/>
      </xdr:nvSpPr>
      <xdr:spPr>
        <a:xfrm>
          <a:off x="9588500" y="6466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43781</xdr:rowOff>
    </xdr:from>
    <xdr:ext cx="378565" cy="259045"/>
    <xdr:sp macro="" textlink="">
      <xdr:nvSpPr>
        <xdr:cNvPr id="289" name="テキスト ボックス 288">
          <a:extLst>
            <a:ext uri="{FF2B5EF4-FFF2-40B4-BE49-F238E27FC236}">
              <a16:creationId xmlns:a16="http://schemas.microsoft.com/office/drawing/2014/main" id="{00000000-0008-0000-0700-000021010000}"/>
            </a:ext>
          </a:extLst>
        </xdr:cNvPr>
        <xdr:cNvSpPr txBox="1"/>
      </xdr:nvSpPr>
      <xdr:spPr>
        <a:xfrm>
          <a:off x="9450017" y="65588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130785</xdr:rowOff>
    </xdr:from>
    <xdr:to>
      <xdr:col>45</xdr:col>
      <xdr:colOff>177800</xdr:colOff>
      <xdr:row>37</xdr:row>
      <xdr:rowOff>149073</xdr:rowOff>
    </xdr:to>
    <xdr:cxnSp macro="">
      <xdr:nvCxnSpPr>
        <xdr:cNvPr id="290" name="直線コネクタ 289">
          <a:extLst>
            <a:ext uri="{FF2B5EF4-FFF2-40B4-BE49-F238E27FC236}">
              <a16:creationId xmlns:a16="http://schemas.microsoft.com/office/drawing/2014/main" id="{00000000-0008-0000-0700-000022010000}"/>
            </a:ext>
          </a:extLst>
        </xdr:cNvPr>
        <xdr:cNvCxnSpPr/>
      </xdr:nvCxnSpPr>
      <xdr:spPr>
        <a:xfrm flipV="1">
          <a:off x="7861300" y="6474435"/>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171424</xdr:rowOff>
    </xdr:from>
    <xdr:to>
      <xdr:col>46</xdr:col>
      <xdr:colOff>38100</xdr:colOff>
      <xdr:row>38</xdr:row>
      <xdr:rowOff>101574</xdr:rowOff>
    </xdr:to>
    <xdr:sp macro="" textlink="">
      <xdr:nvSpPr>
        <xdr:cNvPr id="291" name="フローチャート: 判断 290">
          <a:extLst>
            <a:ext uri="{FF2B5EF4-FFF2-40B4-BE49-F238E27FC236}">
              <a16:creationId xmlns:a16="http://schemas.microsoft.com/office/drawing/2014/main" id="{00000000-0008-0000-0700-000023010000}"/>
            </a:ext>
          </a:extLst>
        </xdr:cNvPr>
        <xdr:cNvSpPr/>
      </xdr:nvSpPr>
      <xdr:spPr>
        <a:xfrm>
          <a:off x="8699500" y="6515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92701</xdr:rowOff>
    </xdr:from>
    <xdr:ext cx="378565" cy="259045"/>
    <xdr:sp macro="" textlink="">
      <xdr:nvSpPr>
        <xdr:cNvPr id="292" name="テキスト ボックス 291">
          <a:extLst>
            <a:ext uri="{FF2B5EF4-FFF2-40B4-BE49-F238E27FC236}">
              <a16:creationId xmlns:a16="http://schemas.microsoft.com/office/drawing/2014/main" id="{00000000-0008-0000-0700-000024010000}"/>
            </a:ext>
          </a:extLst>
        </xdr:cNvPr>
        <xdr:cNvSpPr txBox="1"/>
      </xdr:nvSpPr>
      <xdr:spPr>
        <a:xfrm>
          <a:off x="8561017" y="66078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149073</xdr:rowOff>
    </xdr:from>
    <xdr:to>
      <xdr:col>41</xdr:col>
      <xdr:colOff>50800</xdr:colOff>
      <xdr:row>37</xdr:row>
      <xdr:rowOff>156388</xdr:rowOff>
    </xdr:to>
    <xdr:cxnSp macro="">
      <xdr:nvCxnSpPr>
        <xdr:cNvPr id="293" name="直線コネクタ 292">
          <a:extLst>
            <a:ext uri="{FF2B5EF4-FFF2-40B4-BE49-F238E27FC236}">
              <a16:creationId xmlns:a16="http://schemas.microsoft.com/office/drawing/2014/main" id="{00000000-0008-0000-0700-000025010000}"/>
            </a:ext>
          </a:extLst>
        </xdr:cNvPr>
        <xdr:cNvCxnSpPr/>
      </xdr:nvCxnSpPr>
      <xdr:spPr>
        <a:xfrm flipV="1">
          <a:off x="6972300" y="6492723"/>
          <a:ext cx="889000" cy="7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31293</xdr:rowOff>
    </xdr:from>
    <xdr:to>
      <xdr:col>41</xdr:col>
      <xdr:colOff>101600</xdr:colOff>
      <xdr:row>38</xdr:row>
      <xdr:rowOff>132893</xdr:rowOff>
    </xdr:to>
    <xdr:sp macro="" textlink="">
      <xdr:nvSpPr>
        <xdr:cNvPr id="294" name="フローチャート: 判断 293">
          <a:extLst>
            <a:ext uri="{FF2B5EF4-FFF2-40B4-BE49-F238E27FC236}">
              <a16:creationId xmlns:a16="http://schemas.microsoft.com/office/drawing/2014/main" id="{00000000-0008-0000-0700-000026010000}"/>
            </a:ext>
          </a:extLst>
        </xdr:cNvPr>
        <xdr:cNvSpPr/>
      </xdr:nvSpPr>
      <xdr:spPr>
        <a:xfrm>
          <a:off x="7810500" y="6546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124020</xdr:rowOff>
    </xdr:from>
    <xdr:ext cx="378565" cy="259045"/>
    <xdr:sp macro="" textlink="">
      <xdr:nvSpPr>
        <xdr:cNvPr id="295" name="テキスト ボックス 294">
          <a:extLst>
            <a:ext uri="{FF2B5EF4-FFF2-40B4-BE49-F238E27FC236}">
              <a16:creationId xmlns:a16="http://schemas.microsoft.com/office/drawing/2014/main" id="{00000000-0008-0000-0700-000027010000}"/>
            </a:ext>
          </a:extLst>
        </xdr:cNvPr>
        <xdr:cNvSpPr txBox="1"/>
      </xdr:nvSpPr>
      <xdr:spPr>
        <a:xfrm>
          <a:off x="7672017" y="663912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15291</xdr:rowOff>
    </xdr:from>
    <xdr:to>
      <xdr:col>36</xdr:col>
      <xdr:colOff>165100</xdr:colOff>
      <xdr:row>38</xdr:row>
      <xdr:rowOff>116891</xdr:rowOff>
    </xdr:to>
    <xdr:sp macro="" textlink="">
      <xdr:nvSpPr>
        <xdr:cNvPr id="296" name="フローチャート: 判断 295">
          <a:extLst>
            <a:ext uri="{FF2B5EF4-FFF2-40B4-BE49-F238E27FC236}">
              <a16:creationId xmlns:a16="http://schemas.microsoft.com/office/drawing/2014/main" id="{00000000-0008-0000-0700-000028010000}"/>
            </a:ext>
          </a:extLst>
        </xdr:cNvPr>
        <xdr:cNvSpPr/>
      </xdr:nvSpPr>
      <xdr:spPr>
        <a:xfrm>
          <a:off x="6921500" y="65303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38</xdr:row>
      <xdr:rowOff>108018</xdr:rowOff>
    </xdr:from>
    <xdr:ext cx="378565" cy="259045"/>
    <xdr:sp macro="" textlink="">
      <xdr:nvSpPr>
        <xdr:cNvPr id="297" name="テキスト ボックス 296">
          <a:extLst>
            <a:ext uri="{FF2B5EF4-FFF2-40B4-BE49-F238E27FC236}">
              <a16:creationId xmlns:a16="http://schemas.microsoft.com/office/drawing/2014/main" id="{00000000-0008-0000-0700-000029010000}"/>
            </a:ext>
          </a:extLst>
        </xdr:cNvPr>
        <xdr:cNvSpPr txBox="1"/>
      </xdr:nvSpPr>
      <xdr:spPr>
        <a:xfrm>
          <a:off x="6783017" y="66231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298" name="テキスト ボックス 297">
          <a:extLst>
            <a:ext uri="{FF2B5EF4-FFF2-40B4-BE49-F238E27FC236}">
              <a16:creationId xmlns:a16="http://schemas.microsoft.com/office/drawing/2014/main" id="{00000000-0008-0000-0700-00002A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299" name="テキスト ボックス 298">
          <a:extLst>
            <a:ext uri="{FF2B5EF4-FFF2-40B4-BE49-F238E27FC236}">
              <a16:creationId xmlns:a16="http://schemas.microsoft.com/office/drawing/2014/main" id="{00000000-0008-0000-0700-00002B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0" name="テキスト ボックス 299">
          <a:extLst>
            <a:ext uri="{FF2B5EF4-FFF2-40B4-BE49-F238E27FC236}">
              <a16:creationId xmlns:a16="http://schemas.microsoft.com/office/drawing/2014/main" id="{00000000-0008-0000-0700-00002C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1" name="テキスト ボックス 300">
          <a:extLst>
            <a:ext uri="{FF2B5EF4-FFF2-40B4-BE49-F238E27FC236}">
              <a16:creationId xmlns:a16="http://schemas.microsoft.com/office/drawing/2014/main" id="{00000000-0008-0000-0700-00002D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56667</xdr:rowOff>
    </xdr:from>
    <xdr:to>
      <xdr:col>55</xdr:col>
      <xdr:colOff>50800</xdr:colOff>
      <xdr:row>37</xdr:row>
      <xdr:rowOff>158267</xdr:rowOff>
    </xdr:to>
    <xdr:sp macro="" textlink="">
      <xdr:nvSpPr>
        <xdr:cNvPr id="303" name="楕円 302">
          <a:extLst>
            <a:ext uri="{FF2B5EF4-FFF2-40B4-BE49-F238E27FC236}">
              <a16:creationId xmlns:a16="http://schemas.microsoft.com/office/drawing/2014/main" id="{00000000-0008-0000-0700-00002F010000}"/>
            </a:ext>
          </a:extLst>
        </xdr:cNvPr>
        <xdr:cNvSpPr/>
      </xdr:nvSpPr>
      <xdr:spPr>
        <a:xfrm>
          <a:off x="10426700" y="6400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79544</xdr:rowOff>
    </xdr:from>
    <xdr:ext cx="378565" cy="259045"/>
    <xdr:sp macro="" textlink="">
      <xdr:nvSpPr>
        <xdr:cNvPr id="304" name="労働費該当値テキスト">
          <a:extLst>
            <a:ext uri="{FF2B5EF4-FFF2-40B4-BE49-F238E27FC236}">
              <a16:creationId xmlns:a16="http://schemas.microsoft.com/office/drawing/2014/main" id="{00000000-0008-0000-0700-000030010000}"/>
            </a:ext>
          </a:extLst>
        </xdr:cNvPr>
        <xdr:cNvSpPr txBox="1"/>
      </xdr:nvSpPr>
      <xdr:spPr>
        <a:xfrm>
          <a:off x="10528300" y="625174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71298</xdr:rowOff>
    </xdr:from>
    <xdr:to>
      <xdr:col>50</xdr:col>
      <xdr:colOff>165100</xdr:colOff>
      <xdr:row>38</xdr:row>
      <xdr:rowOff>1448</xdr:rowOff>
    </xdr:to>
    <xdr:sp macro="" textlink="">
      <xdr:nvSpPr>
        <xdr:cNvPr id="305" name="楕円 304">
          <a:extLst>
            <a:ext uri="{FF2B5EF4-FFF2-40B4-BE49-F238E27FC236}">
              <a16:creationId xmlns:a16="http://schemas.microsoft.com/office/drawing/2014/main" id="{00000000-0008-0000-0700-000031010000}"/>
            </a:ext>
          </a:extLst>
        </xdr:cNvPr>
        <xdr:cNvSpPr/>
      </xdr:nvSpPr>
      <xdr:spPr>
        <a:xfrm>
          <a:off x="9588500" y="64149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17975</xdr:rowOff>
    </xdr:from>
    <xdr:ext cx="378565"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9450017" y="619017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79985</xdr:rowOff>
    </xdr:from>
    <xdr:to>
      <xdr:col>46</xdr:col>
      <xdr:colOff>38100</xdr:colOff>
      <xdr:row>38</xdr:row>
      <xdr:rowOff>10134</xdr:rowOff>
    </xdr:to>
    <xdr:sp macro="" textlink="">
      <xdr:nvSpPr>
        <xdr:cNvPr id="307" name="楕円 306">
          <a:extLst>
            <a:ext uri="{FF2B5EF4-FFF2-40B4-BE49-F238E27FC236}">
              <a16:creationId xmlns:a16="http://schemas.microsoft.com/office/drawing/2014/main" id="{00000000-0008-0000-0700-000033010000}"/>
            </a:ext>
          </a:extLst>
        </xdr:cNvPr>
        <xdr:cNvSpPr/>
      </xdr:nvSpPr>
      <xdr:spPr>
        <a:xfrm>
          <a:off x="8699500" y="6423635"/>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26662</xdr:rowOff>
    </xdr:from>
    <xdr:ext cx="378565"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8561017" y="619886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98273</xdr:rowOff>
    </xdr:from>
    <xdr:to>
      <xdr:col>41</xdr:col>
      <xdr:colOff>101600</xdr:colOff>
      <xdr:row>38</xdr:row>
      <xdr:rowOff>28423</xdr:rowOff>
    </xdr:to>
    <xdr:sp macro="" textlink="">
      <xdr:nvSpPr>
        <xdr:cNvPr id="309" name="楕円 308">
          <a:extLst>
            <a:ext uri="{FF2B5EF4-FFF2-40B4-BE49-F238E27FC236}">
              <a16:creationId xmlns:a16="http://schemas.microsoft.com/office/drawing/2014/main" id="{00000000-0008-0000-0700-000035010000}"/>
            </a:ext>
          </a:extLst>
        </xdr:cNvPr>
        <xdr:cNvSpPr/>
      </xdr:nvSpPr>
      <xdr:spPr>
        <a:xfrm>
          <a:off x="7810500" y="64419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36</xdr:row>
      <xdr:rowOff>44950</xdr:rowOff>
    </xdr:from>
    <xdr:ext cx="378565"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7672017" y="621715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105588</xdr:rowOff>
    </xdr:from>
    <xdr:to>
      <xdr:col>36</xdr:col>
      <xdr:colOff>165100</xdr:colOff>
      <xdr:row>38</xdr:row>
      <xdr:rowOff>35737</xdr:rowOff>
    </xdr:to>
    <xdr:sp macro="" textlink="">
      <xdr:nvSpPr>
        <xdr:cNvPr id="311" name="楕円 310">
          <a:extLst>
            <a:ext uri="{FF2B5EF4-FFF2-40B4-BE49-F238E27FC236}">
              <a16:creationId xmlns:a16="http://schemas.microsoft.com/office/drawing/2014/main" id="{00000000-0008-0000-0700-000037010000}"/>
            </a:ext>
          </a:extLst>
        </xdr:cNvPr>
        <xdr:cNvSpPr/>
      </xdr:nvSpPr>
      <xdr:spPr>
        <a:xfrm>
          <a:off x="6921500" y="6449238"/>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36</xdr:row>
      <xdr:rowOff>52265</xdr:rowOff>
    </xdr:from>
    <xdr:ext cx="378565" cy="259045"/>
    <xdr:sp macro="" textlink="">
      <xdr:nvSpPr>
        <xdr:cNvPr id="312" name="テキスト ボックス 311">
          <a:extLst>
            <a:ext uri="{FF2B5EF4-FFF2-40B4-BE49-F238E27FC236}">
              <a16:creationId xmlns:a16="http://schemas.microsoft.com/office/drawing/2014/main" id="{00000000-0008-0000-0700-000038010000}"/>
            </a:ext>
          </a:extLst>
        </xdr:cNvPr>
        <xdr:cNvSpPr txBox="1"/>
      </xdr:nvSpPr>
      <xdr:spPr>
        <a:xfrm>
          <a:off x="6783017" y="622446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3" name="正方形/長方形 312">
          <a:extLst>
            <a:ext uri="{FF2B5EF4-FFF2-40B4-BE49-F238E27FC236}">
              <a16:creationId xmlns:a16="http://schemas.microsoft.com/office/drawing/2014/main" id="{00000000-0008-0000-0700-000039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4" name="正方形/長方形 313">
          <a:extLst>
            <a:ext uri="{FF2B5EF4-FFF2-40B4-BE49-F238E27FC236}">
              <a16:creationId xmlns:a16="http://schemas.microsoft.com/office/drawing/2014/main" id="{00000000-0008-0000-0700-00003A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5" name="正方形/長方形 314">
          <a:extLst>
            <a:ext uri="{FF2B5EF4-FFF2-40B4-BE49-F238E27FC236}">
              <a16:creationId xmlns:a16="http://schemas.microsoft.com/office/drawing/2014/main" id="{00000000-0008-0000-0700-00003B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6" name="正方形/長方形 315">
          <a:extLst>
            <a:ext uri="{FF2B5EF4-FFF2-40B4-BE49-F238E27FC236}">
              <a16:creationId xmlns:a16="http://schemas.microsoft.com/office/drawing/2014/main" id="{00000000-0008-0000-0700-00003C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7" name="正方形/長方形 316">
          <a:extLst>
            <a:ext uri="{FF2B5EF4-FFF2-40B4-BE49-F238E27FC236}">
              <a16:creationId xmlns:a16="http://schemas.microsoft.com/office/drawing/2014/main" id="{00000000-0008-0000-0700-00003D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18" name="正方形/長方形 317">
          <a:extLst>
            <a:ext uri="{FF2B5EF4-FFF2-40B4-BE49-F238E27FC236}">
              <a16:creationId xmlns:a16="http://schemas.microsoft.com/office/drawing/2014/main" id="{00000000-0008-0000-0700-00003E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19" name="正方形/長方形 318">
          <a:extLst>
            <a:ext uri="{FF2B5EF4-FFF2-40B4-BE49-F238E27FC236}">
              <a16:creationId xmlns:a16="http://schemas.microsoft.com/office/drawing/2014/main" id="{00000000-0008-0000-0700-00003F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1" name="テキスト ボックス 320">
          <a:extLst>
            <a:ext uri="{FF2B5EF4-FFF2-40B4-BE49-F238E27FC236}">
              <a16:creationId xmlns:a16="http://schemas.microsoft.com/office/drawing/2014/main" id="{00000000-0008-0000-0700-000041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2" name="直線コネクタ 321">
          <a:extLst>
            <a:ext uri="{FF2B5EF4-FFF2-40B4-BE49-F238E27FC236}">
              <a16:creationId xmlns:a16="http://schemas.microsoft.com/office/drawing/2014/main" id="{00000000-0008-0000-0700-000042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3" name="直線コネクタ 322">
          <a:extLst>
            <a:ext uri="{FF2B5EF4-FFF2-40B4-BE49-F238E27FC236}">
              <a16:creationId xmlns:a16="http://schemas.microsoft.com/office/drawing/2014/main" id="{00000000-0008-0000-0700-000043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24" name="テキスト ボックス 323">
          <a:extLst>
            <a:ext uri="{FF2B5EF4-FFF2-40B4-BE49-F238E27FC236}">
              <a16:creationId xmlns:a16="http://schemas.microsoft.com/office/drawing/2014/main" id="{00000000-0008-0000-0700-000044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25" name="直線コネクタ 324">
          <a:extLst>
            <a:ext uri="{FF2B5EF4-FFF2-40B4-BE49-F238E27FC236}">
              <a16:creationId xmlns:a16="http://schemas.microsoft.com/office/drawing/2014/main" id="{00000000-0008-0000-0700-000045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26" name="テキスト ボックス 325">
          <a:extLst>
            <a:ext uri="{FF2B5EF4-FFF2-40B4-BE49-F238E27FC236}">
              <a16:creationId xmlns:a16="http://schemas.microsoft.com/office/drawing/2014/main" id="{00000000-0008-0000-0700-000046010000}"/>
            </a:ext>
          </a:extLst>
        </xdr:cNvPr>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27" name="直線コネクタ 326">
          <a:extLst>
            <a:ext uri="{FF2B5EF4-FFF2-40B4-BE49-F238E27FC236}">
              <a16:creationId xmlns:a16="http://schemas.microsoft.com/office/drawing/2014/main" id="{00000000-0008-0000-0700-000047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28" name="テキスト ボックス 327">
          <a:extLst>
            <a:ext uri="{FF2B5EF4-FFF2-40B4-BE49-F238E27FC236}">
              <a16:creationId xmlns:a16="http://schemas.microsoft.com/office/drawing/2014/main" id="{00000000-0008-0000-0700-000048010000}"/>
            </a:ext>
          </a:extLst>
        </xdr:cNvPr>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29" name="直線コネクタ 328">
          <a:extLst>
            <a:ext uri="{FF2B5EF4-FFF2-40B4-BE49-F238E27FC236}">
              <a16:creationId xmlns:a16="http://schemas.microsoft.com/office/drawing/2014/main" id="{00000000-0008-0000-0700-000049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30" name="テキスト ボックス 329">
          <a:extLst>
            <a:ext uri="{FF2B5EF4-FFF2-40B4-BE49-F238E27FC236}">
              <a16:creationId xmlns:a16="http://schemas.microsoft.com/office/drawing/2014/main" id="{00000000-0008-0000-0700-00004A010000}"/>
            </a:ext>
          </a:extLst>
        </xdr:cNvPr>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1" name="直線コネクタ 330">
          <a:extLst>
            <a:ext uri="{FF2B5EF4-FFF2-40B4-BE49-F238E27FC236}">
              <a16:creationId xmlns:a16="http://schemas.microsoft.com/office/drawing/2014/main" id="{00000000-0008-0000-0700-00004B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2" name="テキスト ボックス 331">
          <a:extLst>
            <a:ext uri="{FF2B5EF4-FFF2-40B4-BE49-F238E27FC236}">
              <a16:creationId xmlns:a16="http://schemas.microsoft.com/office/drawing/2014/main" id="{00000000-0008-0000-0700-00004C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3" name="農林水産業費グラフ枠">
          <a:extLst>
            <a:ext uri="{FF2B5EF4-FFF2-40B4-BE49-F238E27FC236}">
              <a16:creationId xmlns:a16="http://schemas.microsoft.com/office/drawing/2014/main" id="{00000000-0008-0000-0700-00004D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113461</xdr:rowOff>
    </xdr:from>
    <xdr:to>
      <xdr:col>54</xdr:col>
      <xdr:colOff>189865</xdr:colOff>
      <xdr:row>58</xdr:row>
      <xdr:rowOff>56786</xdr:rowOff>
    </xdr:to>
    <xdr:cxnSp macro="">
      <xdr:nvCxnSpPr>
        <xdr:cNvPr id="334" name="直線コネクタ 333">
          <a:extLst>
            <a:ext uri="{FF2B5EF4-FFF2-40B4-BE49-F238E27FC236}">
              <a16:creationId xmlns:a16="http://schemas.microsoft.com/office/drawing/2014/main" id="{00000000-0008-0000-0700-00004E010000}"/>
            </a:ext>
          </a:extLst>
        </xdr:cNvPr>
        <xdr:cNvCxnSpPr/>
      </xdr:nvCxnSpPr>
      <xdr:spPr>
        <a:xfrm flipV="1">
          <a:off x="10475595" y="8685961"/>
          <a:ext cx="1270" cy="13149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60613</xdr:rowOff>
    </xdr:from>
    <xdr:ext cx="534377" cy="259045"/>
    <xdr:sp macro="" textlink="">
      <xdr:nvSpPr>
        <xdr:cNvPr id="335" name="農林水産業費最小値テキスト">
          <a:extLst>
            <a:ext uri="{FF2B5EF4-FFF2-40B4-BE49-F238E27FC236}">
              <a16:creationId xmlns:a16="http://schemas.microsoft.com/office/drawing/2014/main" id="{00000000-0008-0000-0700-00004F010000}"/>
            </a:ext>
          </a:extLst>
        </xdr:cNvPr>
        <xdr:cNvSpPr txBox="1"/>
      </xdr:nvSpPr>
      <xdr:spPr>
        <a:xfrm>
          <a:off x="10528300" y="100047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18,135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56786</xdr:rowOff>
    </xdr:from>
    <xdr:to>
      <xdr:col>55</xdr:col>
      <xdr:colOff>88900</xdr:colOff>
      <xdr:row>58</xdr:row>
      <xdr:rowOff>56786</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a:off x="10388600" y="100008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60138</xdr:rowOff>
    </xdr:from>
    <xdr:ext cx="599010" cy="259045"/>
    <xdr:sp macro="" textlink="">
      <xdr:nvSpPr>
        <xdr:cNvPr id="337" name="農林水産業費最大値テキスト">
          <a:extLst>
            <a:ext uri="{FF2B5EF4-FFF2-40B4-BE49-F238E27FC236}">
              <a16:creationId xmlns:a16="http://schemas.microsoft.com/office/drawing/2014/main" id="{00000000-0008-0000-0700-000051010000}"/>
            </a:ext>
          </a:extLst>
        </xdr:cNvPr>
        <xdr:cNvSpPr txBox="1"/>
      </xdr:nvSpPr>
      <xdr:spPr>
        <a:xfrm>
          <a:off x="10528300" y="84611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305,739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113461</xdr:rowOff>
    </xdr:from>
    <xdr:to>
      <xdr:col>55</xdr:col>
      <xdr:colOff>88900</xdr:colOff>
      <xdr:row>50</xdr:row>
      <xdr:rowOff>113461</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10388600" y="86859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78819</xdr:rowOff>
    </xdr:from>
    <xdr:to>
      <xdr:col>55</xdr:col>
      <xdr:colOff>0</xdr:colOff>
      <xdr:row>57</xdr:row>
      <xdr:rowOff>79386</xdr:rowOff>
    </xdr:to>
    <xdr:cxnSp macro="">
      <xdr:nvCxnSpPr>
        <xdr:cNvPr id="339" name="直線コネクタ 338">
          <a:extLst>
            <a:ext uri="{FF2B5EF4-FFF2-40B4-BE49-F238E27FC236}">
              <a16:creationId xmlns:a16="http://schemas.microsoft.com/office/drawing/2014/main" id="{00000000-0008-0000-0700-000053010000}"/>
            </a:ext>
          </a:extLst>
        </xdr:cNvPr>
        <xdr:cNvCxnSpPr/>
      </xdr:nvCxnSpPr>
      <xdr:spPr>
        <a:xfrm flipV="1">
          <a:off x="9639300" y="9851469"/>
          <a:ext cx="838200" cy="5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123706</xdr:rowOff>
    </xdr:from>
    <xdr:ext cx="534377" cy="259045"/>
    <xdr:sp macro="" textlink="">
      <xdr:nvSpPr>
        <xdr:cNvPr id="340" name="農林水産業費平均値テキスト">
          <a:extLst>
            <a:ext uri="{FF2B5EF4-FFF2-40B4-BE49-F238E27FC236}">
              <a16:creationId xmlns:a16="http://schemas.microsoft.com/office/drawing/2014/main" id="{00000000-0008-0000-0700-000054010000}"/>
            </a:ext>
          </a:extLst>
        </xdr:cNvPr>
        <xdr:cNvSpPr txBox="1"/>
      </xdr:nvSpPr>
      <xdr:spPr>
        <a:xfrm>
          <a:off x="10528300" y="955345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100829</xdr:rowOff>
    </xdr:from>
    <xdr:to>
      <xdr:col>55</xdr:col>
      <xdr:colOff>50800</xdr:colOff>
      <xdr:row>57</xdr:row>
      <xdr:rowOff>30979</xdr:rowOff>
    </xdr:to>
    <xdr:sp macro="" textlink="">
      <xdr:nvSpPr>
        <xdr:cNvPr id="341" name="フローチャート: 判断 340">
          <a:extLst>
            <a:ext uri="{FF2B5EF4-FFF2-40B4-BE49-F238E27FC236}">
              <a16:creationId xmlns:a16="http://schemas.microsoft.com/office/drawing/2014/main" id="{00000000-0008-0000-0700-000055010000}"/>
            </a:ext>
          </a:extLst>
        </xdr:cNvPr>
        <xdr:cNvSpPr/>
      </xdr:nvSpPr>
      <xdr:spPr>
        <a:xfrm>
          <a:off x="10426700" y="97020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79386</xdr:rowOff>
    </xdr:from>
    <xdr:to>
      <xdr:col>50</xdr:col>
      <xdr:colOff>114300</xdr:colOff>
      <xdr:row>57</xdr:row>
      <xdr:rowOff>121869</xdr:rowOff>
    </xdr:to>
    <xdr:cxnSp macro="">
      <xdr:nvCxnSpPr>
        <xdr:cNvPr id="342" name="直線コネクタ 341">
          <a:extLst>
            <a:ext uri="{FF2B5EF4-FFF2-40B4-BE49-F238E27FC236}">
              <a16:creationId xmlns:a16="http://schemas.microsoft.com/office/drawing/2014/main" id="{00000000-0008-0000-0700-000056010000}"/>
            </a:ext>
          </a:extLst>
        </xdr:cNvPr>
        <xdr:cNvCxnSpPr/>
      </xdr:nvCxnSpPr>
      <xdr:spPr>
        <a:xfrm flipV="1">
          <a:off x="8750300" y="9852036"/>
          <a:ext cx="889000" cy="424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103096</xdr:rowOff>
    </xdr:from>
    <xdr:to>
      <xdr:col>50</xdr:col>
      <xdr:colOff>165100</xdr:colOff>
      <xdr:row>57</xdr:row>
      <xdr:rowOff>33246</xdr:rowOff>
    </xdr:to>
    <xdr:sp macro="" textlink="">
      <xdr:nvSpPr>
        <xdr:cNvPr id="343" name="フローチャート: 判断 342">
          <a:extLst>
            <a:ext uri="{FF2B5EF4-FFF2-40B4-BE49-F238E27FC236}">
              <a16:creationId xmlns:a16="http://schemas.microsoft.com/office/drawing/2014/main" id="{00000000-0008-0000-0700-000057010000}"/>
            </a:ext>
          </a:extLst>
        </xdr:cNvPr>
        <xdr:cNvSpPr/>
      </xdr:nvSpPr>
      <xdr:spPr>
        <a:xfrm>
          <a:off x="9588500" y="97042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49773</xdr:rowOff>
    </xdr:from>
    <xdr:ext cx="534377" cy="259045"/>
    <xdr:sp macro="" textlink="">
      <xdr:nvSpPr>
        <xdr:cNvPr id="344" name="テキスト ボックス 343">
          <a:extLst>
            <a:ext uri="{FF2B5EF4-FFF2-40B4-BE49-F238E27FC236}">
              <a16:creationId xmlns:a16="http://schemas.microsoft.com/office/drawing/2014/main" id="{00000000-0008-0000-0700-000058010000}"/>
            </a:ext>
          </a:extLst>
        </xdr:cNvPr>
        <xdr:cNvSpPr txBox="1"/>
      </xdr:nvSpPr>
      <xdr:spPr>
        <a:xfrm>
          <a:off x="9372111" y="94795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107449</xdr:rowOff>
    </xdr:from>
    <xdr:to>
      <xdr:col>45</xdr:col>
      <xdr:colOff>177800</xdr:colOff>
      <xdr:row>57</xdr:row>
      <xdr:rowOff>121869</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a:off x="7861300" y="9880099"/>
          <a:ext cx="889000" cy="144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86267</xdr:rowOff>
    </xdr:from>
    <xdr:to>
      <xdr:col>46</xdr:col>
      <xdr:colOff>38100</xdr:colOff>
      <xdr:row>57</xdr:row>
      <xdr:rowOff>16417</xdr:rowOff>
    </xdr:to>
    <xdr:sp macro="" textlink="">
      <xdr:nvSpPr>
        <xdr:cNvPr id="346" name="フローチャート: 判断 345">
          <a:extLst>
            <a:ext uri="{FF2B5EF4-FFF2-40B4-BE49-F238E27FC236}">
              <a16:creationId xmlns:a16="http://schemas.microsoft.com/office/drawing/2014/main" id="{00000000-0008-0000-0700-00005A010000}"/>
            </a:ext>
          </a:extLst>
        </xdr:cNvPr>
        <xdr:cNvSpPr/>
      </xdr:nvSpPr>
      <xdr:spPr>
        <a:xfrm>
          <a:off x="8699500" y="96874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32944</xdr:rowOff>
    </xdr:from>
    <xdr:ext cx="534377" cy="259045"/>
    <xdr:sp macro="" textlink="">
      <xdr:nvSpPr>
        <xdr:cNvPr id="347" name="テキスト ボックス 346">
          <a:extLst>
            <a:ext uri="{FF2B5EF4-FFF2-40B4-BE49-F238E27FC236}">
              <a16:creationId xmlns:a16="http://schemas.microsoft.com/office/drawing/2014/main" id="{00000000-0008-0000-0700-00005B010000}"/>
            </a:ext>
          </a:extLst>
        </xdr:cNvPr>
        <xdr:cNvSpPr txBox="1"/>
      </xdr:nvSpPr>
      <xdr:spPr>
        <a:xfrm>
          <a:off x="8483111" y="94626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42065</xdr:rowOff>
    </xdr:from>
    <xdr:to>
      <xdr:col>41</xdr:col>
      <xdr:colOff>50800</xdr:colOff>
      <xdr:row>57</xdr:row>
      <xdr:rowOff>107449</xdr:rowOff>
    </xdr:to>
    <xdr:cxnSp macro="">
      <xdr:nvCxnSpPr>
        <xdr:cNvPr id="348" name="直線コネクタ 347">
          <a:extLst>
            <a:ext uri="{FF2B5EF4-FFF2-40B4-BE49-F238E27FC236}">
              <a16:creationId xmlns:a16="http://schemas.microsoft.com/office/drawing/2014/main" id="{00000000-0008-0000-0700-00005C010000}"/>
            </a:ext>
          </a:extLst>
        </xdr:cNvPr>
        <xdr:cNvCxnSpPr/>
      </xdr:nvCxnSpPr>
      <xdr:spPr>
        <a:xfrm>
          <a:off x="6972300" y="9814715"/>
          <a:ext cx="889000" cy="653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107421</xdr:rowOff>
    </xdr:from>
    <xdr:to>
      <xdr:col>41</xdr:col>
      <xdr:colOff>101600</xdr:colOff>
      <xdr:row>57</xdr:row>
      <xdr:rowOff>37571</xdr:rowOff>
    </xdr:to>
    <xdr:sp macro="" textlink="">
      <xdr:nvSpPr>
        <xdr:cNvPr id="349" name="フローチャート: 判断 348">
          <a:extLst>
            <a:ext uri="{FF2B5EF4-FFF2-40B4-BE49-F238E27FC236}">
              <a16:creationId xmlns:a16="http://schemas.microsoft.com/office/drawing/2014/main" id="{00000000-0008-0000-0700-00005D010000}"/>
            </a:ext>
          </a:extLst>
        </xdr:cNvPr>
        <xdr:cNvSpPr/>
      </xdr:nvSpPr>
      <xdr:spPr>
        <a:xfrm>
          <a:off x="7810500" y="97086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54098</xdr:rowOff>
    </xdr:from>
    <xdr:ext cx="534377" cy="259045"/>
    <xdr:sp macro="" textlink="">
      <xdr:nvSpPr>
        <xdr:cNvPr id="350" name="テキスト ボックス 349">
          <a:extLst>
            <a:ext uri="{FF2B5EF4-FFF2-40B4-BE49-F238E27FC236}">
              <a16:creationId xmlns:a16="http://schemas.microsoft.com/office/drawing/2014/main" id="{00000000-0008-0000-0700-00005E010000}"/>
            </a:ext>
          </a:extLst>
        </xdr:cNvPr>
        <xdr:cNvSpPr txBox="1"/>
      </xdr:nvSpPr>
      <xdr:spPr>
        <a:xfrm>
          <a:off x="7594111" y="94838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109949</xdr:rowOff>
    </xdr:from>
    <xdr:to>
      <xdr:col>36</xdr:col>
      <xdr:colOff>165100</xdr:colOff>
      <xdr:row>57</xdr:row>
      <xdr:rowOff>40099</xdr:rowOff>
    </xdr:to>
    <xdr:sp macro="" textlink="">
      <xdr:nvSpPr>
        <xdr:cNvPr id="351" name="フローチャート: 判断 350">
          <a:extLst>
            <a:ext uri="{FF2B5EF4-FFF2-40B4-BE49-F238E27FC236}">
              <a16:creationId xmlns:a16="http://schemas.microsoft.com/office/drawing/2014/main" id="{00000000-0008-0000-0700-00005F010000}"/>
            </a:ext>
          </a:extLst>
        </xdr:cNvPr>
        <xdr:cNvSpPr/>
      </xdr:nvSpPr>
      <xdr:spPr>
        <a:xfrm>
          <a:off x="6921500" y="97111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56626</xdr:rowOff>
    </xdr:from>
    <xdr:ext cx="534377" cy="259045"/>
    <xdr:sp macro="" textlink="">
      <xdr:nvSpPr>
        <xdr:cNvPr id="352" name="テキスト ボックス 351">
          <a:extLst>
            <a:ext uri="{FF2B5EF4-FFF2-40B4-BE49-F238E27FC236}">
              <a16:creationId xmlns:a16="http://schemas.microsoft.com/office/drawing/2014/main" id="{00000000-0008-0000-0700-000060010000}"/>
            </a:ext>
          </a:extLst>
        </xdr:cNvPr>
        <xdr:cNvSpPr txBox="1"/>
      </xdr:nvSpPr>
      <xdr:spPr>
        <a:xfrm>
          <a:off x="6705111" y="94863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70,396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3" name="テキスト ボックス 352">
          <a:extLst>
            <a:ext uri="{FF2B5EF4-FFF2-40B4-BE49-F238E27FC236}">
              <a16:creationId xmlns:a16="http://schemas.microsoft.com/office/drawing/2014/main" id="{00000000-0008-0000-0700-000061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4" name="テキスト ボックス 353">
          <a:extLst>
            <a:ext uri="{FF2B5EF4-FFF2-40B4-BE49-F238E27FC236}">
              <a16:creationId xmlns:a16="http://schemas.microsoft.com/office/drawing/2014/main" id="{00000000-0008-0000-0700-000062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5" name="テキスト ボックス 354">
          <a:extLst>
            <a:ext uri="{FF2B5EF4-FFF2-40B4-BE49-F238E27FC236}">
              <a16:creationId xmlns:a16="http://schemas.microsoft.com/office/drawing/2014/main" id="{00000000-0008-0000-0700-000063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6" name="テキスト ボックス 355">
          <a:extLst>
            <a:ext uri="{FF2B5EF4-FFF2-40B4-BE49-F238E27FC236}">
              <a16:creationId xmlns:a16="http://schemas.microsoft.com/office/drawing/2014/main" id="{00000000-0008-0000-0700-000064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57" name="テキスト ボックス 356">
          <a:extLst>
            <a:ext uri="{FF2B5EF4-FFF2-40B4-BE49-F238E27FC236}">
              <a16:creationId xmlns:a16="http://schemas.microsoft.com/office/drawing/2014/main" id="{00000000-0008-0000-0700-000065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28019</xdr:rowOff>
    </xdr:from>
    <xdr:to>
      <xdr:col>55</xdr:col>
      <xdr:colOff>50800</xdr:colOff>
      <xdr:row>57</xdr:row>
      <xdr:rowOff>129619</xdr:rowOff>
    </xdr:to>
    <xdr:sp macro="" textlink="">
      <xdr:nvSpPr>
        <xdr:cNvPr id="358" name="楕円 357">
          <a:extLst>
            <a:ext uri="{FF2B5EF4-FFF2-40B4-BE49-F238E27FC236}">
              <a16:creationId xmlns:a16="http://schemas.microsoft.com/office/drawing/2014/main" id="{00000000-0008-0000-0700-000066010000}"/>
            </a:ext>
          </a:extLst>
        </xdr:cNvPr>
        <xdr:cNvSpPr/>
      </xdr:nvSpPr>
      <xdr:spPr>
        <a:xfrm>
          <a:off x="10426700" y="98006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6446</xdr:rowOff>
    </xdr:from>
    <xdr:ext cx="534377" cy="259045"/>
    <xdr:sp macro="" textlink="">
      <xdr:nvSpPr>
        <xdr:cNvPr id="359" name="農林水産業費該当値テキスト">
          <a:extLst>
            <a:ext uri="{FF2B5EF4-FFF2-40B4-BE49-F238E27FC236}">
              <a16:creationId xmlns:a16="http://schemas.microsoft.com/office/drawing/2014/main" id="{00000000-0008-0000-0700-000067010000}"/>
            </a:ext>
          </a:extLst>
        </xdr:cNvPr>
        <xdr:cNvSpPr txBox="1"/>
      </xdr:nvSpPr>
      <xdr:spPr>
        <a:xfrm>
          <a:off x="10528300" y="97790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50,816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28586</xdr:rowOff>
    </xdr:from>
    <xdr:to>
      <xdr:col>50</xdr:col>
      <xdr:colOff>165100</xdr:colOff>
      <xdr:row>57</xdr:row>
      <xdr:rowOff>130186</xdr:rowOff>
    </xdr:to>
    <xdr:sp macro="" textlink="">
      <xdr:nvSpPr>
        <xdr:cNvPr id="360" name="楕円 359">
          <a:extLst>
            <a:ext uri="{FF2B5EF4-FFF2-40B4-BE49-F238E27FC236}">
              <a16:creationId xmlns:a16="http://schemas.microsoft.com/office/drawing/2014/main" id="{00000000-0008-0000-0700-000068010000}"/>
            </a:ext>
          </a:extLst>
        </xdr:cNvPr>
        <xdr:cNvSpPr/>
      </xdr:nvSpPr>
      <xdr:spPr>
        <a:xfrm>
          <a:off x="9588500" y="9801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121313</xdr:rowOff>
    </xdr:from>
    <xdr:ext cx="534377"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9372111" y="98939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50,692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71069</xdr:rowOff>
    </xdr:from>
    <xdr:to>
      <xdr:col>46</xdr:col>
      <xdr:colOff>38100</xdr:colOff>
      <xdr:row>58</xdr:row>
      <xdr:rowOff>1219</xdr:rowOff>
    </xdr:to>
    <xdr:sp macro="" textlink="">
      <xdr:nvSpPr>
        <xdr:cNvPr id="362" name="楕円 361">
          <a:extLst>
            <a:ext uri="{FF2B5EF4-FFF2-40B4-BE49-F238E27FC236}">
              <a16:creationId xmlns:a16="http://schemas.microsoft.com/office/drawing/2014/main" id="{00000000-0008-0000-0700-00006A010000}"/>
            </a:ext>
          </a:extLst>
        </xdr:cNvPr>
        <xdr:cNvSpPr/>
      </xdr:nvSpPr>
      <xdr:spPr>
        <a:xfrm>
          <a:off x="8699500" y="98437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163796</xdr:rowOff>
    </xdr:from>
    <xdr:ext cx="534377"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8483111" y="99364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56649</xdr:rowOff>
    </xdr:from>
    <xdr:to>
      <xdr:col>41</xdr:col>
      <xdr:colOff>101600</xdr:colOff>
      <xdr:row>57</xdr:row>
      <xdr:rowOff>158249</xdr:rowOff>
    </xdr:to>
    <xdr:sp macro="" textlink="">
      <xdr:nvSpPr>
        <xdr:cNvPr id="364" name="楕円 363">
          <a:extLst>
            <a:ext uri="{FF2B5EF4-FFF2-40B4-BE49-F238E27FC236}">
              <a16:creationId xmlns:a16="http://schemas.microsoft.com/office/drawing/2014/main" id="{00000000-0008-0000-0700-00006C010000}"/>
            </a:ext>
          </a:extLst>
        </xdr:cNvPr>
        <xdr:cNvSpPr/>
      </xdr:nvSpPr>
      <xdr:spPr>
        <a:xfrm>
          <a:off x="7810500" y="98292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149376</xdr:rowOff>
    </xdr:from>
    <xdr:ext cx="534377"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7594111" y="9922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162715</xdr:rowOff>
    </xdr:from>
    <xdr:to>
      <xdr:col>36</xdr:col>
      <xdr:colOff>165100</xdr:colOff>
      <xdr:row>57</xdr:row>
      <xdr:rowOff>92865</xdr:rowOff>
    </xdr:to>
    <xdr:sp macro="" textlink="">
      <xdr:nvSpPr>
        <xdr:cNvPr id="366" name="楕円 365">
          <a:extLst>
            <a:ext uri="{FF2B5EF4-FFF2-40B4-BE49-F238E27FC236}">
              <a16:creationId xmlns:a16="http://schemas.microsoft.com/office/drawing/2014/main" id="{00000000-0008-0000-0700-00006E010000}"/>
            </a:ext>
          </a:extLst>
        </xdr:cNvPr>
        <xdr:cNvSpPr/>
      </xdr:nvSpPr>
      <xdr:spPr>
        <a:xfrm>
          <a:off x="6921500" y="9763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83992</xdr:rowOff>
    </xdr:from>
    <xdr:ext cx="534377"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6705111" y="98566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68" name="正方形/長方形 367">
          <a:extLst>
            <a:ext uri="{FF2B5EF4-FFF2-40B4-BE49-F238E27FC236}">
              <a16:creationId xmlns:a16="http://schemas.microsoft.com/office/drawing/2014/main" id="{00000000-0008-0000-0700-000070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69" name="正方形/長方形 368">
          <a:extLst>
            <a:ext uri="{FF2B5EF4-FFF2-40B4-BE49-F238E27FC236}">
              <a16:creationId xmlns:a16="http://schemas.microsoft.com/office/drawing/2014/main" id="{00000000-0008-0000-0700-000071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0" name="正方形/長方形 369">
          <a:extLst>
            <a:ext uri="{FF2B5EF4-FFF2-40B4-BE49-F238E27FC236}">
              <a16:creationId xmlns:a16="http://schemas.microsoft.com/office/drawing/2014/main" id="{00000000-0008-0000-0700-000072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1" name="正方形/長方形 370">
          <a:extLst>
            <a:ext uri="{FF2B5EF4-FFF2-40B4-BE49-F238E27FC236}">
              <a16:creationId xmlns:a16="http://schemas.microsoft.com/office/drawing/2014/main" id="{00000000-0008-0000-0700-000073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2" name="正方形/長方形 371">
          <a:extLst>
            <a:ext uri="{FF2B5EF4-FFF2-40B4-BE49-F238E27FC236}">
              <a16:creationId xmlns:a16="http://schemas.microsoft.com/office/drawing/2014/main" id="{00000000-0008-0000-0700-000074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3" name="正方形/長方形 372">
          <a:extLst>
            <a:ext uri="{FF2B5EF4-FFF2-40B4-BE49-F238E27FC236}">
              <a16:creationId xmlns:a16="http://schemas.microsoft.com/office/drawing/2014/main" id="{00000000-0008-0000-0700-000075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4" name="正方形/長方形 373">
          <a:extLst>
            <a:ext uri="{FF2B5EF4-FFF2-40B4-BE49-F238E27FC236}">
              <a16:creationId xmlns:a16="http://schemas.microsoft.com/office/drawing/2014/main" id="{00000000-0008-0000-0700-000076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5" name="正方形/長方形 374">
          <a:extLst>
            <a:ext uri="{FF2B5EF4-FFF2-40B4-BE49-F238E27FC236}">
              <a16:creationId xmlns:a16="http://schemas.microsoft.com/office/drawing/2014/main" id="{00000000-0008-0000-0700-000077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6" name="テキスト ボックス 375">
          <a:extLst>
            <a:ext uri="{FF2B5EF4-FFF2-40B4-BE49-F238E27FC236}">
              <a16:creationId xmlns:a16="http://schemas.microsoft.com/office/drawing/2014/main" id="{00000000-0008-0000-0700-000078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77" name="直線コネクタ 376">
          <a:extLst>
            <a:ext uri="{FF2B5EF4-FFF2-40B4-BE49-F238E27FC236}">
              <a16:creationId xmlns:a16="http://schemas.microsoft.com/office/drawing/2014/main" id="{00000000-0008-0000-0700-000079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78" name="直線コネクタ 377">
          <a:extLst>
            <a:ext uri="{FF2B5EF4-FFF2-40B4-BE49-F238E27FC236}">
              <a16:creationId xmlns:a16="http://schemas.microsoft.com/office/drawing/2014/main" id="{00000000-0008-0000-0700-00007A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79" name="テキスト ボックス 378">
          <a:extLst>
            <a:ext uri="{FF2B5EF4-FFF2-40B4-BE49-F238E27FC236}">
              <a16:creationId xmlns:a16="http://schemas.microsoft.com/office/drawing/2014/main" id="{00000000-0008-0000-0700-00007B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0" name="直線コネクタ 379">
          <a:extLst>
            <a:ext uri="{FF2B5EF4-FFF2-40B4-BE49-F238E27FC236}">
              <a16:creationId xmlns:a16="http://schemas.microsoft.com/office/drawing/2014/main" id="{00000000-0008-0000-0700-00007C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81" name="テキスト ボックス 380">
          <a:extLst>
            <a:ext uri="{FF2B5EF4-FFF2-40B4-BE49-F238E27FC236}">
              <a16:creationId xmlns:a16="http://schemas.microsoft.com/office/drawing/2014/main" id="{00000000-0008-0000-0700-00007D010000}"/>
            </a:ext>
          </a:extLst>
        </xdr:cNvPr>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2" name="直線コネクタ 381">
          <a:extLst>
            <a:ext uri="{FF2B5EF4-FFF2-40B4-BE49-F238E27FC236}">
              <a16:creationId xmlns:a16="http://schemas.microsoft.com/office/drawing/2014/main" id="{00000000-0008-0000-0700-00007E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83" name="テキスト ボックス 382">
          <a:extLst>
            <a:ext uri="{FF2B5EF4-FFF2-40B4-BE49-F238E27FC236}">
              <a16:creationId xmlns:a16="http://schemas.microsoft.com/office/drawing/2014/main" id="{00000000-0008-0000-0700-00007F010000}"/>
            </a:ext>
          </a:extLst>
        </xdr:cNvPr>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84" name="直線コネクタ 383">
          <a:extLst>
            <a:ext uri="{FF2B5EF4-FFF2-40B4-BE49-F238E27FC236}">
              <a16:creationId xmlns:a16="http://schemas.microsoft.com/office/drawing/2014/main" id="{00000000-0008-0000-0700-000080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85" name="テキスト ボックス 384">
          <a:extLst>
            <a:ext uri="{FF2B5EF4-FFF2-40B4-BE49-F238E27FC236}">
              <a16:creationId xmlns:a16="http://schemas.microsoft.com/office/drawing/2014/main" id="{00000000-0008-0000-0700-000081010000}"/>
            </a:ext>
          </a:extLst>
        </xdr:cNvPr>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86" name="直線コネクタ 385">
          <a:extLst>
            <a:ext uri="{FF2B5EF4-FFF2-40B4-BE49-F238E27FC236}">
              <a16:creationId xmlns:a16="http://schemas.microsoft.com/office/drawing/2014/main" id="{00000000-0008-0000-0700-000082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87" name="テキスト ボックス 386">
          <a:extLst>
            <a:ext uri="{FF2B5EF4-FFF2-40B4-BE49-F238E27FC236}">
              <a16:creationId xmlns:a16="http://schemas.microsoft.com/office/drawing/2014/main" id="{00000000-0008-0000-0700-000083010000}"/>
            </a:ext>
          </a:extLst>
        </xdr:cNvPr>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89" name="テキスト ボックス 388">
          <a:extLst>
            <a:ext uri="{FF2B5EF4-FFF2-40B4-BE49-F238E27FC236}">
              <a16:creationId xmlns:a16="http://schemas.microsoft.com/office/drawing/2014/main" id="{00000000-0008-0000-0700-000085010000}"/>
            </a:ext>
          </a:extLst>
        </xdr:cNvPr>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0" name="商工費グラフ枠">
          <a:extLst>
            <a:ext uri="{FF2B5EF4-FFF2-40B4-BE49-F238E27FC236}">
              <a16:creationId xmlns:a16="http://schemas.microsoft.com/office/drawing/2014/main" id="{00000000-0008-0000-0700-000086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74</xdr:row>
      <xdr:rowOff>169256</xdr:rowOff>
    </xdr:from>
    <xdr:to>
      <xdr:col>54</xdr:col>
      <xdr:colOff>189865</xdr:colOff>
      <xdr:row>79</xdr:row>
      <xdr:rowOff>39340</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flipV="1">
          <a:off x="10475595" y="12856556"/>
          <a:ext cx="1270" cy="7273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43167</xdr:rowOff>
    </xdr:from>
    <xdr:ext cx="469744" cy="259045"/>
    <xdr:sp macro="" textlink="">
      <xdr:nvSpPr>
        <xdr:cNvPr id="392" name="商工費最小値テキスト">
          <a:extLst>
            <a:ext uri="{FF2B5EF4-FFF2-40B4-BE49-F238E27FC236}">
              <a16:creationId xmlns:a16="http://schemas.microsoft.com/office/drawing/2014/main" id="{00000000-0008-0000-0700-000088010000}"/>
            </a:ext>
          </a:extLst>
        </xdr:cNvPr>
        <xdr:cNvSpPr txBox="1"/>
      </xdr:nvSpPr>
      <xdr:spPr>
        <a:xfrm>
          <a:off x="10528300" y="135877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39340</xdr:rowOff>
    </xdr:from>
    <xdr:to>
      <xdr:col>55</xdr:col>
      <xdr:colOff>88900</xdr:colOff>
      <xdr:row>79</xdr:row>
      <xdr:rowOff>39340</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10388600" y="135838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73</xdr:row>
      <xdr:rowOff>115933</xdr:rowOff>
    </xdr:from>
    <xdr:ext cx="599010" cy="259045"/>
    <xdr:sp macro="" textlink="">
      <xdr:nvSpPr>
        <xdr:cNvPr id="394" name="商工費最大値テキスト">
          <a:extLst>
            <a:ext uri="{FF2B5EF4-FFF2-40B4-BE49-F238E27FC236}">
              <a16:creationId xmlns:a16="http://schemas.microsoft.com/office/drawing/2014/main" id="{00000000-0008-0000-0700-00008A010000}"/>
            </a:ext>
          </a:extLst>
        </xdr:cNvPr>
        <xdr:cNvSpPr txBox="1"/>
      </xdr:nvSpPr>
      <xdr:spPr>
        <a:xfrm>
          <a:off x="10528300" y="126317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384,485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74</xdr:row>
      <xdr:rowOff>169256</xdr:rowOff>
    </xdr:from>
    <xdr:to>
      <xdr:col>55</xdr:col>
      <xdr:colOff>88900</xdr:colOff>
      <xdr:row>74</xdr:row>
      <xdr:rowOff>169256</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a:off x="10388600" y="128565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76</xdr:row>
      <xdr:rowOff>139785</xdr:rowOff>
    </xdr:from>
    <xdr:to>
      <xdr:col>55</xdr:col>
      <xdr:colOff>0</xdr:colOff>
      <xdr:row>77</xdr:row>
      <xdr:rowOff>68422</xdr:rowOff>
    </xdr:to>
    <xdr:cxnSp macro="">
      <xdr:nvCxnSpPr>
        <xdr:cNvPr id="396" name="直線コネクタ 395">
          <a:extLst>
            <a:ext uri="{FF2B5EF4-FFF2-40B4-BE49-F238E27FC236}">
              <a16:creationId xmlns:a16="http://schemas.microsoft.com/office/drawing/2014/main" id="{00000000-0008-0000-0700-00008C010000}"/>
            </a:ext>
          </a:extLst>
        </xdr:cNvPr>
        <xdr:cNvCxnSpPr/>
      </xdr:nvCxnSpPr>
      <xdr:spPr>
        <a:xfrm flipV="1">
          <a:off x="9639300" y="13169985"/>
          <a:ext cx="838200" cy="100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52151</xdr:rowOff>
    </xdr:from>
    <xdr:ext cx="534377" cy="259045"/>
    <xdr:sp macro="" textlink="">
      <xdr:nvSpPr>
        <xdr:cNvPr id="397" name="商工費平均値テキスト">
          <a:extLst>
            <a:ext uri="{FF2B5EF4-FFF2-40B4-BE49-F238E27FC236}">
              <a16:creationId xmlns:a16="http://schemas.microsoft.com/office/drawing/2014/main" id="{00000000-0008-0000-0700-00008D010000}"/>
            </a:ext>
          </a:extLst>
        </xdr:cNvPr>
        <xdr:cNvSpPr txBox="1"/>
      </xdr:nvSpPr>
      <xdr:spPr>
        <a:xfrm>
          <a:off x="10528300" y="1342525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73724</xdr:rowOff>
    </xdr:from>
    <xdr:to>
      <xdr:col>55</xdr:col>
      <xdr:colOff>50800</xdr:colOff>
      <xdr:row>79</xdr:row>
      <xdr:rowOff>3874</xdr:rowOff>
    </xdr:to>
    <xdr:sp macro="" textlink="">
      <xdr:nvSpPr>
        <xdr:cNvPr id="398" name="フローチャート: 判断 397">
          <a:extLst>
            <a:ext uri="{FF2B5EF4-FFF2-40B4-BE49-F238E27FC236}">
              <a16:creationId xmlns:a16="http://schemas.microsoft.com/office/drawing/2014/main" id="{00000000-0008-0000-0700-00008E010000}"/>
            </a:ext>
          </a:extLst>
        </xdr:cNvPr>
        <xdr:cNvSpPr/>
      </xdr:nvSpPr>
      <xdr:spPr>
        <a:xfrm>
          <a:off x="10426700" y="13446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68422</xdr:rowOff>
    </xdr:from>
    <xdr:to>
      <xdr:col>50</xdr:col>
      <xdr:colOff>114300</xdr:colOff>
      <xdr:row>77</xdr:row>
      <xdr:rowOff>148503</xdr:rowOff>
    </xdr:to>
    <xdr:cxnSp macro="">
      <xdr:nvCxnSpPr>
        <xdr:cNvPr id="399" name="直線コネクタ 398">
          <a:extLst>
            <a:ext uri="{FF2B5EF4-FFF2-40B4-BE49-F238E27FC236}">
              <a16:creationId xmlns:a16="http://schemas.microsoft.com/office/drawing/2014/main" id="{00000000-0008-0000-0700-00008F010000}"/>
            </a:ext>
          </a:extLst>
        </xdr:cNvPr>
        <xdr:cNvCxnSpPr/>
      </xdr:nvCxnSpPr>
      <xdr:spPr>
        <a:xfrm flipV="1">
          <a:off x="8750300" y="13270072"/>
          <a:ext cx="889000" cy="800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76543</xdr:rowOff>
    </xdr:from>
    <xdr:to>
      <xdr:col>50</xdr:col>
      <xdr:colOff>165100</xdr:colOff>
      <xdr:row>79</xdr:row>
      <xdr:rowOff>6693</xdr:rowOff>
    </xdr:to>
    <xdr:sp macro="" textlink="">
      <xdr:nvSpPr>
        <xdr:cNvPr id="400" name="フローチャート: 判断 399">
          <a:extLst>
            <a:ext uri="{FF2B5EF4-FFF2-40B4-BE49-F238E27FC236}">
              <a16:creationId xmlns:a16="http://schemas.microsoft.com/office/drawing/2014/main" id="{00000000-0008-0000-0700-000090010000}"/>
            </a:ext>
          </a:extLst>
        </xdr:cNvPr>
        <xdr:cNvSpPr/>
      </xdr:nvSpPr>
      <xdr:spPr>
        <a:xfrm>
          <a:off x="9588500" y="13449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169270</xdr:rowOff>
    </xdr:from>
    <xdr:ext cx="534377" cy="259045"/>
    <xdr:sp macro="" textlink="">
      <xdr:nvSpPr>
        <xdr:cNvPr id="401" name="テキスト ボックス 400">
          <a:extLst>
            <a:ext uri="{FF2B5EF4-FFF2-40B4-BE49-F238E27FC236}">
              <a16:creationId xmlns:a16="http://schemas.microsoft.com/office/drawing/2014/main" id="{00000000-0008-0000-0700-000091010000}"/>
            </a:ext>
          </a:extLst>
        </xdr:cNvPr>
        <xdr:cNvSpPr txBox="1"/>
      </xdr:nvSpPr>
      <xdr:spPr>
        <a:xfrm>
          <a:off x="9372111" y="13542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71</xdr:row>
      <xdr:rowOff>94944</xdr:rowOff>
    </xdr:from>
    <xdr:to>
      <xdr:col>45</xdr:col>
      <xdr:colOff>177800</xdr:colOff>
      <xdr:row>77</xdr:row>
      <xdr:rowOff>148503</xdr:rowOff>
    </xdr:to>
    <xdr:cxnSp macro="">
      <xdr:nvCxnSpPr>
        <xdr:cNvPr id="402" name="直線コネクタ 401">
          <a:extLst>
            <a:ext uri="{FF2B5EF4-FFF2-40B4-BE49-F238E27FC236}">
              <a16:creationId xmlns:a16="http://schemas.microsoft.com/office/drawing/2014/main" id="{00000000-0008-0000-0700-000092010000}"/>
            </a:ext>
          </a:extLst>
        </xdr:cNvPr>
        <xdr:cNvCxnSpPr/>
      </xdr:nvCxnSpPr>
      <xdr:spPr>
        <a:xfrm>
          <a:off x="7861300" y="12267894"/>
          <a:ext cx="889000" cy="10822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120079</xdr:rowOff>
    </xdr:from>
    <xdr:to>
      <xdr:col>46</xdr:col>
      <xdr:colOff>38100</xdr:colOff>
      <xdr:row>79</xdr:row>
      <xdr:rowOff>50229</xdr:rowOff>
    </xdr:to>
    <xdr:sp macro="" textlink="">
      <xdr:nvSpPr>
        <xdr:cNvPr id="403" name="フローチャート: 判断 402">
          <a:extLst>
            <a:ext uri="{FF2B5EF4-FFF2-40B4-BE49-F238E27FC236}">
              <a16:creationId xmlns:a16="http://schemas.microsoft.com/office/drawing/2014/main" id="{00000000-0008-0000-0700-000093010000}"/>
            </a:ext>
          </a:extLst>
        </xdr:cNvPr>
        <xdr:cNvSpPr/>
      </xdr:nvSpPr>
      <xdr:spPr>
        <a:xfrm>
          <a:off x="8699500" y="134931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79</xdr:row>
      <xdr:rowOff>41356</xdr:rowOff>
    </xdr:from>
    <xdr:ext cx="534377" cy="259045"/>
    <xdr:sp macro="" textlink="">
      <xdr:nvSpPr>
        <xdr:cNvPr id="404" name="テキスト ボックス 403">
          <a:extLst>
            <a:ext uri="{FF2B5EF4-FFF2-40B4-BE49-F238E27FC236}">
              <a16:creationId xmlns:a16="http://schemas.microsoft.com/office/drawing/2014/main" id="{00000000-0008-0000-0700-000094010000}"/>
            </a:ext>
          </a:extLst>
        </xdr:cNvPr>
        <xdr:cNvSpPr txBox="1"/>
      </xdr:nvSpPr>
      <xdr:spPr>
        <a:xfrm>
          <a:off x="8483111" y="135859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71</xdr:row>
      <xdr:rowOff>94944</xdr:rowOff>
    </xdr:from>
    <xdr:to>
      <xdr:col>41</xdr:col>
      <xdr:colOff>50800</xdr:colOff>
      <xdr:row>75</xdr:row>
      <xdr:rowOff>88550</xdr:rowOff>
    </xdr:to>
    <xdr:cxnSp macro="">
      <xdr:nvCxnSpPr>
        <xdr:cNvPr id="405" name="直線コネクタ 404">
          <a:extLst>
            <a:ext uri="{FF2B5EF4-FFF2-40B4-BE49-F238E27FC236}">
              <a16:creationId xmlns:a16="http://schemas.microsoft.com/office/drawing/2014/main" id="{00000000-0008-0000-0700-000095010000}"/>
            </a:ext>
          </a:extLst>
        </xdr:cNvPr>
        <xdr:cNvCxnSpPr/>
      </xdr:nvCxnSpPr>
      <xdr:spPr>
        <a:xfrm flipV="1">
          <a:off x="6972300" y="12267894"/>
          <a:ext cx="889000" cy="679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77862</xdr:rowOff>
    </xdr:from>
    <xdr:to>
      <xdr:col>41</xdr:col>
      <xdr:colOff>101600</xdr:colOff>
      <xdr:row>79</xdr:row>
      <xdr:rowOff>8012</xdr:rowOff>
    </xdr:to>
    <xdr:sp macro="" textlink="">
      <xdr:nvSpPr>
        <xdr:cNvPr id="406" name="フローチャート: 判断 405">
          <a:extLst>
            <a:ext uri="{FF2B5EF4-FFF2-40B4-BE49-F238E27FC236}">
              <a16:creationId xmlns:a16="http://schemas.microsoft.com/office/drawing/2014/main" id="{00000000-0008-0000-0700-000096010000}"/>
            </a:ext>
          </a:extLst>
        </xdr:cNvPr>
        <xdr:cNvSpPr/>
      </xdr:nvSpPr>
      <xdr:spPr>
        <a:xfrm>
          <a:off x="7810500" y="13450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170589</xdr:rowOff>
    </xdr:from>
    <xdr:ext cx="534377" cy="259045"/>
    <xdr:sp macro="" textlink="">
      <xdr:nvSpPr>
        <xdr:cNvPr id="407" name="テキスト ボックス 406">
          <a:extLst>
            <a:ext uri="{FF2B5EF4-FFF2-40B4-BE49-F238E27FC236}">
              <a16:creationId xmlns:a16="http://schemas.microsoft.com/office/drawing/2014/main" id="{00000000-0008-0000-0700-000097010000}"/>
            </a:ext>
          </a:extLst>
        </xdr:cNvPr>
        <xdr:cNvSpPr txBox="1"/>
      </xdr:nvSpPr>
      <xdr:spPr>
        <a:xfrm>
          <a:off x="7594111" y="135436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107533</xdr:rowOff>
    </xdr:from>
    <xdr:to>
      <xdr:col>36</xdr:col>
      <xdr:colOff>165100</xdr:colOff>
      <xdr:row>79</xdr:row>
      <xdr:rowOff>37683</xdr:rowOff>
    </xdr:to>
    <xdr:sp macro="" textlink="">
      <xdr:nvSpPr>
        <xdr:cNvPr id="408" name="フローチャート: 判断 407">
          <a:extLst>
            <a:ext uri="{FF2B5EF4-FFF2-40B4-BE49-F238E27FC236}">
              <a16:creationId xmlns:a16="http://schemas.microsoft.com/office/drawing/2014/main" id="{00000000-0008-0000-0700-000098010000}"/>
            </a:ext>
          </a:extLst>
        </xdr:cNvPr>
        <xdr:cNvSpPr/>
      </xdr:nvSpPr>
      <xdr:spPr>
        <a:xfrm>
          <a:off x="6921500" y="13480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79</xdr:row>
      <xdr:rowOff>28810</xdr:rowOff>
    </xdr:from>
    <xdr:ext cx="534377" cy="259045"/>
    <xdr:sp macro="" textlink="">
      <xdr:nvSpPr>
        <xdr:cNvPr id="409" name="テキスト ボックス 408">
          <a:extLst>
            <a:ext uri="{FF2B5EF4-FFF2-40B4-BE49-F238E27FC236}">
              <a16:creationId xmlns:a16="http://schemas.microsoft.com/office/drawing/2014/main" id="{00000000-0008-0000-0700-000099010000}"/>
            </a:ext>
          </a:extLst>
        </xdr:cNvPr>
        <xdr:cNvSpPr txBox="1"/>
      </xdr:nvSpPr>
      <xdr:spPr>
        <a:xfrm>
          <a:off x="6705111" y="135733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0" name="テキスト ボックス 409">
          <a:extLst>
            <a:ext uri="{FF2B5EF4-FFF2-40B4-BE49-F238E27FC236}">
              <a16:creationId xmlns:a16="http://schemas.microsoft.com/office/drawing/2014/main" id="{00000000-0008-0000-0700-00009A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1" name="テキスト ボックス 410">
          <a:extLst>
            <a:ext uri="{FF2B5EF4-FFF2-40B4-BE49-F238E27FC236}">
              <a16:creationId xmlns:a16="http://schemas.microsoft.com/office/drawing/2014/main" id="{00000000-0008-0000-0700-00009B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2" name="テキスト ボックス 411">
          <a:extLst>
            <a:ext uri="{FF2B5EF4-FFF2-40B4-BE49-F238E27FC236}">
              <a16:creationId xmlns:a16="http://schemas.microsoft.com/office/drawing/2014/main" id="{00000000-0008-0000-0700-00009C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3" name="テキスト ボックス 412">
          <a:extLst>
            <a:ext uri="{FF2B5EF4-FFF2-40B4-BE49-F238E27FC236}">
              <a16:creationId xmlns:a16="http://schemas.microsoft.com/office/drawing/2014/main" id="{00000000-0008-0000-0700-00009D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4" name="テキスト ボックス 413">
          <a:extLst>
            <a:ext uri="{FF2B5EF4-FFF2-40B4-BE49-F238E27FC236}">
              <a16:creationId xmlns:a16="http://schemas.microsoft.com/office/drawing/2014/main" id="{00000000-0008-0000-0700-00009E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88985</xdr:rowOff>
    </xdr:from>
    <xdr:to>
      <xdr:col>55</xdr:col>
      <xdr:colOff>50800</xdr:colOff>
      <xdr:row>77</xdr:row>
      <xdr:rowOff>19135</xdr:rowOff>
    </xdr:to>
    <xdr:sp macro="" textlink="">
      <xdr:nvSpPr>
        <xdr:cNvPr id="415" name="楕円 414">
          <a:extLst>
            <a:ext uri="{FF2B5EF4-FFF2-40B4-BE49-F238E27FC236}">
              <a16:creationId xmlns:a16="http://schemas.microsoft.com/office/drawing/2014/main" id="{00000000-0008-0000-0700-00009F010000}"/>
            </a:ext>
          </a:extLst>
        </xdr:cNvPr>
        <xdr:cNvSpPr/>
      </xdr:nvSpPr>
      <xdr:spPr>
        <a:xfrm>
          <a:off x="10426700" y="13119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75</xdr:row>
      <xdr:rowOff>111862</xdr:rowOff>
    </xdr:from>
    <xdr:ext cx="599010" cy="259045"/>
    <xdr:sp macro="" textlink="">
      <xdr:nvSpPr>
        <xdr:cNvPr id="416" name="商工費該当値テキスト">
          <a:extLst>
            <a:ext uri="{FF2B5EF4-FFF2-40B4-BE49-F238E27FC236}">
              <a16:creationId xmlns:a16="http://schemas.microsoft.com/office/drawing/2014/main" id="{00000000-0008-0000-0700-0000A0010000}"/>
            </a:ext>
          </a:extLst>
        </xdr:cNvPr>
        <xdr:cNvSpPr txBox="1"/>
      </xdr:nvSpPr>
      <xdr:spPr>
        <a:xfrm>
          <a:off x="10528300" y="129706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219,955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17622</xdr:rowOff>
    </xdr:from>
    <xdr:to>
      <xdr:col>50</xdr:col>
      <xdr:colOff>165100</xdr:colOff>
      <xdr:row>77</xdr:row>
      <xdr:rowOff>119222</xdr:rowOff>
    </xdr:to>
    <xdr:sp macro="" textlink="">
      <xdr:nvSpPr>
        <xdr:cNvPr id="417" name="楕円 416">
          <a:extLst>
            <a:ext uri="{FF2B5EF4-FFF2-40B4-BE49-F238E27FC236}">
              <a16:creationId xmlns:a16="http://schemas.microsoft.com/office/drawing/2014/main" id="{00000000-0008-0000-0700-0000A1010000}"/>
            </a:ext>
          </a:extLst>
        </xdr:cNvPr>
        <xdr:cNvSpPr/>
      </xdr:nvSpPr>
      <xdr:spPr>
        <a:xfrm>
          <a:off x="9588500" y="13219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75</xdr:row>
      <xdr:rowOff>135749</xdr:rowOff>
    </xdr:from>
    <xdr:ext cx="599010"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9339795" y="129944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167,416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97703</xdr:rowOff>
    </xdr:from>
    <xdr:to>
      <xdr:col>46</xdr:col>
      <xdr:colOff>38100</xdr:colOff>
      <xdr:row>78</xdr:row>
      <xdr:rowOff>27853</xdr:rowOff>
    </xdr:to>
    <xdr:sp macro="" textlink="">
      <xdr:nvSpPr>
        <xdr:cNvPr id="419" name="楕円 418">
          <a:extLst>
            <a:ext uri="{FF2B5EF4-FFF2-40B4-BE49-F238E27FC236}">
              <a16:creationId xmlns:a16="http://schemas.microsoft.com/office/drawing/2014/main" id="{00000000-0008-0000-0700-0000A3010000}"/>
            </a:ext>
          </a:extLst>
        </xdr:cNvPr>
        <xdr:cNvSpPr/>
      </xdr:nvSpPr>
      <xdr:spPr>
        <a:xfrm>
          <a:off x="8699500" y="132993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76</xdr:row>
      <xdr:rowOff>44380</xdr:rowOff>
    </xdr:from>
    <xdr:ext cx="599010"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8450795" y="130745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71</xdr:row>
      <xdr:rowOff>44144</xdr:rowOff>
    </xdr:from>
    <xdr:to>
      <xdr:col>41</xdr:col>
      <xdr:colOff>101600</xdr:colOff>
      <xdr:row>71</xdr:row>
      <xdr:rowOff>145744</xdr:rowOff>
    </xdr:to>
    <xdr:sp macro="" textlink="">
      <xdr:nvSpPr>
        <xdr:cNvPr id="421" name="楕円 420">
          <a:extLst>
            <a:ext uri="{FF2B5EF4-FFF2-40B4-BE49-F238E27FC236}">
              <a16:creationId xmlns:a16="http://schemas.microsoft.com/office/drawing/2014/main" id="{00000000-0008-0000-0700-0000A5010000}"/>
            </a:ext>
          </a:extLst>
        </xdr:cNvPr>
        <xdr:cNvSpPr/>
      </xdr:nvSpPr>
      <xdr:spPr>
        <a:xfrm>
          <a:off x="7810500" y="122170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69</xdr:row>
      <xdr:rowOff>162271</xdr:rowOff>
    </xdr:from>
    <xdr:ext cx="599010"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7561795" y="119923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693,494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75</xdr:row>
      <xdr:rowOff>37750</xdr:rowOff>
    </xdr:from>
    <xdr:to>
      <xdr:col>36</xdr:col>
      <xdr:colOff>165100</xdr:colOff>
      <xdr:row>75</xdr:row>
      <xdr:rowOff>139350</xdr:rowOff>
    </xdr:to>
    <xdr:sp macro="" textlink="">
      <xdr:nvSpPr>
        <xdr:cNvPr id="423" name="楕円 422">
          <a:extLst>
            <a:ext uri="{FF2B5EF4-FFF2-40B4-BE49-F238E27FC236}">
              <a16:creationId xmlns:a16="http://schemas.microsoft.com/office/drawing/2014/main" id="{00000000-0008-0000-0700-0000A7010000}"/>
            </a:ext>
          </a:extLst>
        </xdr:cNvPr>
        <xdr:cNvSpPr/>
      </xdr:nvSpPr>
      <xdr:spPr>
        <a:xfrm>
          <a:off x="6921500" y="1289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73</xdr:row>
      <xdr:rowOff>155877</xdr:rowOff>
    </xdr:from>
    <xdr:ext cx="599010" cy="259045"/>
    <xdr:sp macro="" textlink="">
      <xdr:nvSpPr>
        <xdr:cNvPr id="424" name="テキスト ボックス 423">
          <a:extLst>
            <a:ext uri="{FF2B5EF4-FFF2-40B4-BE49-F238E27FC236}">
              <a16:creationId xmlns:a16="http://schemas.microsoft.com/office/drawing/2014/main" id="{00000000-0008-0000-0700-0000A8010000}"/>
            </a:ext>
          </a:extLst>
        </xdr:cNvPr>
        <xdr:cNvSpPr txBox="1"/>
      </xdr:nvSpPr>
      <xdr:spPr>
        <a:xfrm>
          <a:off x="6672795" y="126717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336,850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5" name="正方形/長方形 424">
          <a:extLst>
            <a:ext uri="{FF2B5EF4-FFF2-40B4-BE49-F238E27FC236}">
              <a16:creationId xmlns:a16="http://schemas.microsoft.com/office/drawing/2014/main" id="{00000000-0008-0000-0700-0000A9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6" name="正方形/長方形 425">
          <a:extLst>
            <a:ext uri="{FF2B5EF4-FFF2-40B4-BE49-F238E27FC236}">
              <a16:creationId xmlns:a16="http://schemas.microsoft.com/office/drawing/2014/main" id="{00000000-0008-0000-0700-0000AA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7" name="正方形/長方形 426">
          <a:extLst>
            <a:ext uri="{FF2B5EF4-FFF2-40B4-BE49-F238E27FC236}">
              <a16:creationId xmlns:a16="http://schemas.microsoft.com/office/drawing/2014/main" id="{00000000-0008-0000-0700-0000AB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28" name="正方形/長方形 427">
          <a:extLst>
            <a:ext uri="{FF2B5EF4-FFF2-40B4-BE49-F238E27FC236}">
              <a16:creationId xmlns:a16="http://schemas.microsoft.com/office/drawing/2014/main" id="{00000000-0008-0000-0700-0000AC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29" name="正方形/長方形 428">
          <a:extLst>
            <a:ext uri="{FF2B5EF4-FFF2-40B4-BE49-F238E27FC236}">
              <a16:creationId xmlns:a16="http://schemas.microsoft.com/office/drawing/2014/main" id="{00000000-0008-0000-0700-0000AD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0" name="正方形/長方形 429">
          <a:extLst>
            <a:ext uri="{FF2B5EF4-FFF2-40B4-BE49-F238E27FC236}">
              <a16:creationId xmlns:a16="http://schemas.microsoft.com/office/drawing/2014/main" id="{00000000-0008-0000-0700-0000AE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1" name="正方形/長方形 430">
          <a:extLst>
            <a:ext uri="{FF2B5EF4-FFF2-40B4-BE49-F238E27FC236}">
              <a16:creationId xmlns:a16="http://schemas.microsoft.com/office/drawing/2014/main" id="{00000000-0008-0000-0700-0000AF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2" name="正方形/長方形 431">
          <a:extLst>
            <a:ext uri="{FF2B5EF4-FFF2-40B4-BE49-F238E27FC236}">
              <a16:creationId xmlns:a16="http://schemas.microsoft.com/office/drawing/2014/main" id="{00000000-0008-0000-0700-0000B0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3" name="テキスト ボックス 432">
          <a:extLst>
            <a:ext uri="{FF2B5EF4-FFF2-40B4-BE49-F238E27FC236}">
              <a16:creationId xmlns:a16="http://schemas.microsoft.com/office/drawing/2014/main" id="{00000000-0008-0000-0700-0000B1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4" name="直線コネクタ 433">
          <a:extLst>
            <a:ext uri="{FF2B5EF4-FFF2-40B4-BE49-F238E27FC236}">
              <a16:creationId xmlns:a16="http://schemas.microsoft.com/office/drawing/2014/main" id="{00000000-0008-0000-0700-0000B2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100</xdr:row>
      <xdr:rowOff>111777</xdr:rowOff>
    </xdr:from>
    <xdr:ext cx="248786" cy="259045"/>
    <xdr:sp macro="" textlink="">
      <xdr:nvSpPr>
        <xdr:cNvPr id="435" name="テキスト ボックス 434">
          <a:extLst>
            <a:ext uri="{FF2B5EF4-FFF2-40B4-BE49-F238E27FC236}">
              <a16:creationId xmlns:a16="http://schemas.microsoft.com/office/drawing/2014/main" id="{00000000-0008-0000-0700-0000B3010000}"/>
            </a:ext>
          </a:extLst>
        </xdr:cNvPr>
        <xdr:cNvSpPr txBox="1"/>
      </xdr:nvSpPr>
      <xdr:spPr>
        <a:xfrm>
          <a:off x="6355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99</xdr:row>
      <xdr:rowOff>44450</xdr:rowOff>
    </xdr:from>
    <xdr:to>
      <xdr:col>59</xdr:col>
      <xdr:colOff>50800</xdr:colOff>
      <xdr:row>99</xdr:row>
      <xdr:rowOff>44450</xdr:rowOff>
    </xdr:to>
    <xdr:cxnSp macro="">
      <xdr:nvCxnSpPr>
        <xdr:cNvPr id="436" name="直線コネクタ 435">
          <a:extLst>
            <a:ext uri="{FF2B5EF4-FFF2-40B4-BE49-F238E27FC236}">
              <a16:creationId xmlns:a16="http://schemas.microsoft.com/office/drawing/2014/main" id="{00000000-0008-0000-0700-0000B4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98</xdr:row>
      <xdr:rowOff>73677</xdr:rowOff>
    </xdr:from>
    <xdr:ext cx="531299" cy="259045"/>
    <xdr:sp macro="" textlink="">
      <xdr:nvSpPr>
        <xdr:cNvPr id="437" name="テキスト ボックス 436">
          <a:extLst>
            <a:ext uri="{FF2B5EF4-FFF2-40B4-BE49-F238E27FC236}">
              <a16:creationId xmlns:a16="http://schemas.microsoft.com/office/drawing/2014/main" id="{00000000-0008-0000-0700-0000B5010000}"/>
            </a:ext>
          </a:extLst>
        </xdr:cNvPr>
        <xdr:cNvSpPr txBox="1"/>
      </xdr:nvSpPr>
      <xdr:spPr>
        <a:xfrm>
          <a:off x="6072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38" name="直線コネクタ 437">
          <a:extLst>
            <a:ext uri="{FF2B5EF4-FFF2-40B4-BE49-F238E27FC236}">
              <a16:creationId xmlns:a16="http://schemas.microsoft.com/office/drawing/2014/main" id="{00000000-0008-0000-0700-0000B6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39" name="テキスト ボックス 438">
          <a:extLst>
            <a:ext uri="{FF2B5EF4-FFF2-40B4-BE49-F238E27FC236}">
              <a16:creationId xmlns:a16="http://schemas.microsoft.com/office/drawing/2014/main" id="{00000000-0008-0000-0700-0000B7010000}"/>
            </a:ext>
          </a:extLst>
        </xdr:cNvPr>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0" name="直線コネクタ 439">
          <a:extLst>
            <a:ext uri="{FF2B5EF4-FFF2-40B4-BE49-F238E27FC236}">
              <a16:creationId xmlns:a16="http://schemas.microsoft.com/office/drawing/2014/main" id="{00000000-0008-0000-0700-0000B8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41" name="テキスト ボックス 440">
          <a:extLst>
            <a:ext uri="{FF2B5EF4-FFF2-40B4-BE49-F238E27FC236}">
              <a16:creationId xmlns:a16="http://schemas.microsoft.com/office/drawing/2014/main" id="{00000000-0008-0000-0700-0000B9010000}"/>
            </a:ext>
          </a:extLst>
        </xdr:cNvPr>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2" name="直線コネクタ 441">
          <a:extLst>
            <a:ext uri="{FF2B5EF4-FFF2-40B4-BE49-F238E27FC236}">
              <a16:creationId xmlns:a16="http://schemas.microsoft.com/office/drawing/2014/main" id="{00000000-0008-0000-0700-0000BA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43" name="テキスト ボックス 442">
          <a:extLst>
            <a:ext uri="{FF2B5EF4-FFF2-40B4-BE49-F238E27FC236}">
              <a16:creationId xmlns:a16="http://schemas.microsoft.com/office/drawing/2014/main" id="{00000000-0008-0000-0700-0000BB010000}"/>
            </a:ext>
          </a:extLst>
        </xdr:cNvPr>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4" name="直線コネクタ 443">
          <a:extLst>
            <a:ext uri="{FF2B5EF4-FFF2-40B4-BE49-F238E27FC236}">
              <a16:creationId xmlns:a16="http://schemas.microsoft.com/office/drawing/2014/main" id="{00000000-0008-0000-0700-0000BC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45" name="テキスト ボックス 444">
          <a:extLst>
            <a:ext uri="{FF2B5EF4-FFF2-40B4-BE49-F238E27FC236}">
              <a16:creationId xmlns:a16="http://schemas.microsoft.com/office/drawing/2014/main" id="{00000000-0008-0000-0700-0000BD010000}"/>
            </a:ext>
          </a:extLst>
        </xdr:cNvPr>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6" name="直線コネクタ 445">
          <a:extLst>
            <a:ext uri="{FF2B5EF4-FFF2-40B4-BE49-F238E27FC236}">
              <a16:creationId xmlns:a16="http://schemas.microsoft.com/office/drawing/2014/main" id="{00000000-0008-0000-0700-0000BE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7" name="テキスト ボックス 446">
          <a:extLst>
            <a:ext uri="{FF2B5EF4-FFF2-40B4-BE49-F238E27FC236}">
              <a16:creationId xmlns:a16="http://schemas.microsoft.com/office/drawing/2014/main" id="{00000000-0008-0000-0700-0000BF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8" name="土木費グラフ枠">
          <a:extLst>
            <a:ext uri="{FF2B5EF4-FFF2-40B4-BE49-F238E27FC236}">
              <a16:creationId xmlns:a16="http://schemas.microsoft.com/office/drawing/2014/main" id="{00000000-0008-0000-0700-0000C0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89</xdr:row>
      <xdr:rowOff>154915</xdr:rowOff>
    </xdr:from>
    <xdr:to>
      <xdr:col>54</xdr:col>
      <xdr:colOff>189865</xdr:colOff>
      <xdr:row>98</xdr:row>
      <xdr:rowOff>132525</xdr:rowOff>
    </xdr:to>
    <xdr:cxnSp macro="">
      <xdr:nvCxnSpPr>
        <xdr:cNvPr id="449" name="直線コネクタ 448">
          <a:extLst>
            <a:ext uri="{FF2B5EF4-FFF2-40B4-BE49-F238E27FC236}">
              <a16:creationId xmlns:a16="http://schemas.microsoft.com/office/drawing/2014/main" id="{00000000-0008-0000-0700-0000C1010000}"/>
            </a:ext>
          </a:extLst>
        </xdr:cNvPr>
        <xdr:cNvCxnSpPr/>
      </xdr:nvCxnSpPr>
      <xdr:spPr>
        <a:xfrm flipV="1">
          <a:off x="10475595" y="15413965"/>
          <a:ext cx="1270" cy="15206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136352</xdr:rowOff>
    </xdr:from>
    <xdr:ext cx="534377" cy="259045"/>
    <xdr:sp macro="" textlink="">
      <xdr:nvSpPr>
        <xdr:cNvPr id="450" name="土木費最小値テキスト">
          <a:extLst>
            <a:ext uri="{FF2B5EF4-FFF2-40B4-BE49-F238E27FC236}">
              <a16:creationId xmlns:a16="http://schemas.microsoft.com/office/drawing/2014/main" id="{00000000-0008-0000-0700-0000C2010000}"/>
            </a:ext>
          </a:extLst>
        </xdr:cNvPr>
        <xdr:cNvSpPr txBox="1"/>
      </xdr:nvSpPr>
      <xdr:spPr>
        <a:xfrm>
          <a:off x="10528300" y="16938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36,565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132525</xdr:rowOff>
    </xdr:from>
    <xdr:to>
      <xdr:col>55</xdr:col>
      <xdr:colOff>88900</xdr:colOff>
      <xdr:row>98</xdr:row>
      <xdr:rowOff>132525</xdr:rowOff>
    </xdr:to>
    <xdr:cxnSp macro="">
      <xdr:nvCxnSpPr>
        <xdr:cNvPr id="451" name="直線コネクタ 450">
          <a:extLst>
            <a:ext uri="{FF2B5EF4-FFF2-40B4-BE49-F238E27FC236}">
              <a16:creationId xmlns:a16="http://schemas.microsoft.com/office/drawing/2014/main" id="{00000000-0008-0000-0700-0000C3010000}"/>
            </a:ext>
          </a:extLst>
        </xdr:cNvPr>
        <xdr:cNvCxnSpPr/>
      </xdr:nvCxnSpPr>
      <xdr:spPr>
        <a:xfrm>
          <a:off x="10388600" y="169346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101592</xdr:rowOff>
    </xdr:from>
    <xdr:ext cx="599010" cy="259045"/>
    <xdr:sp macro="" textlink="">
      <xdr:nvSpPr>
        <xdr:cNvPr id="452" name="土木費最大値テキスト">
          <a:extLst>
            <a:ext uri="{FF2B5EF4-FFF2-40B4-BE49-F238E27FC236}">
              <a16:creationId xmlns:a16="http://schemas.microsoft.com/office/drawing/2014/main" id="{00000000-0008-0000-0700-0000C4010000}"/>
            </a:ext>
          </a:extLst>
        </xdr:cNvPr>
        <xdr:cNvSpPr txBox="1"/>
      </xdr:nvSpPr>
      <xdr:spPr>
        <a:xfrm>
          <a:off x="10528300" y="151891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156,302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89</xdr:row>
      <xdr:rowOff>154915</xdr:rowOff>
    </xdr:from>
    <xdr:to>
      <xdr:col>55</xdr:col>
      <xdr:colOff>88900</xdr:colOff>
      <xdr:row>89</xdr:row>
      <xdr:rowOff>154915</xdr:rowOff>
    </xdr:to>
    <xdr:cxnSp macro="">
      <xdr:nvCxnSpPr>
        <xdr:cNvPr id="453" name="直線コネクタ 452">
          <a:extLst>
            <a:ext uri="{FF2B5EF4-FFF2-40B4-BE49-F238E27FC236}">
              <a16:creationId xmlns:a16="http://schemas.microsoft.com/office/drawing/2014/main" id="{00000000-0008-0000-0700-0000C5010000}"/>
            </a:ext>
          </a:extLst>
        </xdr:cNvPr>
        <xdr:cNvCxnSpPr/>
      </xdr:nvCxnSpPr>
      <xdr:spPr>
        <a:xfrm>
          <a:off x="10388600" y="154139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92290</xdr:rowOff>
    </xdr:from>
    <xdr:to>
      <xdr:col>55</xdr:col>
      <xdr:colOff>0</xdr:colOff>
      <xdr:row>96</xdr:row>
      <xdr:rowOff>104763</xdr:rowOff>
    </xdr:to>
    <xdr:cxnSp macro="">
      <xdr:nvCxnSpPr>
        <xdr:cNvPr id="454" name="直線コネクタ 453">
          <a:extLst>
            <a:ext uri="{FF2B5EF4-FFF2-40B4-BE49-F238E27FC236}">
              <a16:creationId xmlns:a16="http://schemas.microsoft.com/office/drawing/2014/main" id="{00000000-0008-0000-0700-0000C6010000}"/>
            </a:ext>
          </a:extLst>
        </xdr:cNvPr>
        <xdr:cNvCxnSpPr/>
      </xdr:nvCxnSpPr>
      <xdr:spPr>
        <a:xfrm>
          <a:off x="9639300" y="16551490"/>
          <a:ext cx="838200" cy="124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41457</xdr:rowOff>
    </xdr:from>
    <xdr:ext cx="534377" cy="259045"/>
    <xdr:sp macro="" textlink="">
      <xdr:nvSpPr>
        <xdr:cNvPr id="455" name="土木費平均値テキスト">
          <a:extLst>
            <a:ext uri="{FF2B5EF4-FFF2-40B4-BE49-F238E27FC236}">
              <a16:creationId xmlns:a16="http://schemas.microsoft.com/office/drawing/2014/main" id="{00000000-0008-0000-0700-0000C7010000}"/>
            </a:ext>
          </a:extLst>
        </xdr:cNvPr>
        <xdr:cNvSpPr txBox="1"/>
      </xdr:nvSpPr>
      <xdr:spPr>
        <a:xfrm>
          <a:off x="10528300" y="1615775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82,037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18580</xdr:rowOff>
    </xdr:from>
    <xdr:to>
      <xdr:col>55</xdr:col>
      <xdr:colOff>50800</xdr:colOff>
      <xdr:row>95</xdr:row>
      <xdr:rowOff>120180</xdr:rowOff>
    </xdr:to>
    <xdr:sp macro="" textlink="">
      <xdr:nvSpPr>
        <xdr:cNvPr id="456" name="フローチャート: 判断 455">
          <a:extLst>
            <a:ext uri="{FF2B5EF4-FFF2-40B4-BE49-F238E27FC236}">
              <a16:creationId xmlns:a16="http://schemas.microsoft.com/office/drawing/2014/main" id="{00000000-0008-0000-0700-0000C8010000}"/>
            </a:ext>
          </a:extLst>
        </xdr:cNvPr>
        <xdr:cNvSpPr/>
      </xdr:nvSpPr>
      <xdr:spPr>
        <a:xfrm>
          <a:off x="10426700" y="16306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92290</xdr:rowOff>
    </xdr:from>
    <xdr:to>
      <xdr:col>50</xdr:col>
      <xdr:colOff>114300</xdr:colOff>
      <xdr:row>97</xdr:row>
      <xdr:rowOff>56502</xdr:rowOff>
    </xdr:to>
    <xdr:cxnSp macro="">
      <xdr:nvCxnSpPr>
        <xdr:cNvPr id="457" name="直線コネクタ 456">
          <a:extLst>
            <a:ext uri="{FF2B5EF4-FFF2-40B4-BE49-F238E27FC236}">
              <a16:creationId xmlns:a16="http://schemas.microsoft.com/office/drawing/2014/main" id="{00000000-0008-0000-0700-0000C9010000}"/>
            </a:ext>
          </a:extLst>
        </xdr:cNvPr>
        <xdr:cNvCxnSpPr/>
      </xdr:nvCxnSpPr>
      <xdr:spPr>
        <a:xfrm flipV="1">
          <a:off x="8750300" y="16551490"/>
          <a:ext cx="889000" cy="1356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20320</xdr:rowOff>
    </xdr:from>
    <xdr:to>
      <xdr:col>50</xdr:col>
      <xdr:colOff>165100</xdr:colOff>
      <xdr:row>95</xdr:row>
      <xdr:rowOff>121920</xdr:rowOff>
    </xdr:to>
    <xdr:sp macro="" textlink="">
      <xdr:nvSpPr>
        <xdr:cNvPr id="458" name="フローチャート: 判断 457">
          <a:extLst>
            <a:ext uri="{FF2B5EF4-FFF2-40B4-BE49-F238E27FC236}">
              <a16:creationId xmlns:a16="http://schemas.microsoft.com/office/drawing/2014/main" id="{00000000-0008-0000-0700-0000CA010000}"/>
            </a:ext>
          </a:extLst>
        </xdr:cNvPr>
        <xdr:cNvSpPr/>
      </xdr:nvSpPr>
      <xdr:spPr>
        <a:xfrm>
          <a:off x="9588500" y="16308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93</xdr:row>
      <xdr:rowOff>138447</xdr:rowOff>
    </xdr:from>
    <xdr:ext cx="534377" cy="259045"/>
    <xdr:sp macro="" textlink="">
      <xdr:nvSpPr>
        <xdr:cNvPr id="459" name="テキスト ボックス 458">
          <a:extLst>
            <a:ext uri="{FF2B5EF4-FFF2-40B4-BE49-F238E27FC236}">
              <a16:creationId xmlns:a16="http://schemas.microsoft.com/office/drawing/2014/main" id="{00000000-0008-0000-0700-0000CB010000}"/>
            </a:ext>
          </a:extLst>
        </xdr:cNvPr>
        <xdr:cNvSpPr txBox="1"/>
      </xdr:nvSpPr>
      <xdr:spPr>
        <a:xfrm>
          <a:off x="9372111" y="160832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81,900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170701</xdr:rowOff>
    </xdr:from>
    <xdr:to>
      <xdr:col>45</xdr:col>
      <xdr:colOff>177800</xdr:colOff>
      <xdr:row>97</xdr:row>
      <xdr:rowOff>56502</xdr:rowOff>
    </xdr:to>
    <xdr:cxnSp macro="">
      <xdr:nvCxnSpPr>
        <xdr:cNvPr id="460" name="直線コネクタ 459">
          <a:extLst>
            <a:ext uri="{FF2B5EF4-FFF2-40B4-BE49-F238E27FC236}">
              <a16:creationId xmlns:a16="http://schemas.microsoft.com/office/drawing/2014/main" id="{00000000-0008-0000-0700-0000CC010000}"/>
            </a:ext>
          </a:extLst>
        </xdr:cNvPr>
        <xdr:cNvCxnSpPr/>
      </xdr:nvCxnSpPr>
      <xdr:spPr>
        <a:xfrm>
          <a:off x="7861300" y="16629901"/>
          <a:ext cx="889000" cy="57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138697</xdr:rowOff>
    </xdr:from>
    <xdr:to>
      <xdr:col>46</xdr:col>
      <xdr:colOff>38100</xdr:colOff>
      <xdr:row>97</xdr:row>
      <xdr:rowOff>68847</xdr:rowOff>
    </xdr:to>
    <xdr:sp macro="" textlink="">
      <xdr:nvSpPr>
        <xdr:cNvPr id="461" name="フローチャート: 判断 460">
          <a:extLst>
            <a:ext uri="{FF2B5EF4-FFF2-40B4-BE49-F238E27FC236}">
              <a16:creationId xmlns:a16="http://schemas.microsoft.com/office/drawing/2014/main" id="{00000000-0008-0000-0700-0000CD010000}"/>
            </a:ext>
          </a:extLst>
        </xdr:cNvPr>
        <xdr:cNvSpPr/>
      </xdr:nvSpPr>
      <xdr:spPr>
        <a:xfrm>
          <a:off x="8699500" y="165978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85374</xdr:rowOff>
    </xdr:from>
    <xdr:ext cx="534377" cy="259045"/>
    <xdr:sp macro="" textlink="">
      <xdr:nvSpPr>
        <xdr:cNvPr id="462" name="テキスト ボックス 461">
          <a:extLst>
            <a:ext uri="{FF2B5EF4-FFF2-40B4-BE49-F238E27FC236}">
              <a16:creationId xmlns:a16="http://schemas.microsoft.com/office/drawing/2014/main" id="{00000000-0008-0000-0700-0000CE010000}"/>
            </a:ext>
          </a:extLst>
        </xdr:cNvPr>
        <xdr:cNvSpPr txBox="1"/>
      </xdr:nvSpPr>
      <xdr:spPr>
        <a:xfrm>
          <a:off x="8483111" y="163731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79235</xdr:rowOff>
    </xdr:from>
    <xdr:to>
      <xdr:col>41</xdr:col>
      <xdr:colOff>50800</xdr:colOff>
      <xdr:row>96</xdr:row>
      <xdr:rowOff>170701</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a:off x="6972300" y="16538435"/>
          <a:ext cx="889000" cy="914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165264</xdr:rowOff>
    </xdr:from>
    <xdr:to>
      <xdr:col>41</xdr:col>
      <xdr:colOff>101600</xdr:colOff>
      <xdr:row>97</xdr:row>
      <xdr:rowOff>95414</xdr:rowOff>
    </xdr:to>
    <xdr:sp macro="" textlink="">
      <xdr:nvSpPr>
        <xdr:cNvPr id="464" name="フローチャート: 判断 463">
          <a:extLst>
            <a:ext uri="{FF2B5EF4-FFF2-40B4-BE49-F238E27FC236}">
              <a16:creationId xmlns:a16="http://schemas.microsoft.com/office/drawing/2014/main" id="{00000000-0008-0000-0700-0000D0010000}"/>
            </a:ext>
          </a:extLst>
        </xdr:cNvPr>
        <xdr:cNvSpPr/>
      </xdr:nvSpPr>
      <xdr:spPr>
        <a:xfrm>
          <a:off x="7810500" y="166244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86541</xdr:rowOff>
    </xdr:from>
    <xdr:ext cx="534377" cy="259045"/>
    <xdr:sp macro="" textlink="">
      <xdr:nvSpPr>
        <xdr:cNvPr id="465" name="テキスト ボックス 464">
          <a:extLst>
            <a:ext uri="{FF2B5EF4-FFF2-40B4-BE49-F238E27FC236}">
              <a16:creationId xmlns:a16="http://schemas.microsoft.com/office/drawing/2014/main" id="{00000000-0008-0000-0700-0000D1010000}"/>
            </a:ext>
          </a:extLst>
        </xdr:cNvPr>
        <xdr:cNvSpPr txBox="1"/>
      </xdr:nvSpPr>
      <xdr:spPr>
        <a:xfrm>
          <a:off x="7594111" y="167171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171286</xdr:rowOff>
    </xdr:from>
    <xdr:to>
      <xdr:col>36</xdr:col>
      <xdr:colOff>165100</xdr:colOff>
      <xdr:row>97</xdr:row>
      <xdr:rowOff>101436</xdr:rowOff>
    </xdr:to>
    <xdr:sp macro="" textlink="">
      <xdr:nvSpPr>
        <xdr:cNvPr id="466" name="フローチャート: 判断 465">
          <a:extLst>
            <a:ext uri="{FF2B5EF4-FFF2-40B4-BE49-F238E27FC236}">
              <a16:creationId xmlns:a16="http://schemas.microsoft.com/office/drawing/2014/main" id="{00000000-0008-0000-0700-0000D2010000}"/>
            </a:ext>
          </a:extLst>
        </xdr:cNvPr>
        <xdr:cNvSpPr/>
      </xdr:nvSpPr>
      <xdr:spPr>
        <a:xfrm>
          <a:off x="6921500" y="166304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92563</xdr:rowOff>
    </xdr:from>
    <xdr:ext cx="534377" cy="259045"/>
    <xdr:sp macro="" textlink="">
      <xdr:nvSpPr>
        <xdr:cNvPr id="467" name="テキスト ボックス 466">
          <a:extLst>
            <a:ext uri="{FF2B5EF4-FFF2-40B4-BE49-F238E27FC236}">
              <a16:creationId xmlns:a16="http://schemas.microsoft.com/office/drawing/2014/main" id="{00000000-0008-0000-0700-0000D3010000}"/>
            </a:ext>
          </a:extLst>
        </xdr:cNvPr>
        <xdr:cNvSpPr txBox="1"/>
      </xdr:nvSpPr>
      <xdr:spPr>
        <a:xfrm>
          <a:off x="6705111" y="167232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8" name="テキスト ボックス 467">
          <a:extLst>
            <a:ext uri="{FF2B5EF4-FFF2-40B4-BE49-F238E27FC236}">
              <a16:creationId xmlns:a16="http://schemas.microsoft.com/office/drawing/2014/main" id="{00000000-0008-0000-0700-0000D4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9" name="テキスト ボックス 468">
          <a:extLst>
            <a:ext uri="{FF2B5EF4-FFF2-40B4-BE49-F238E27FC236}">
              <a16:creationId xmlns:a16="http://schemas.microsoft.com/office/drawing/2014/main" id="{00000000-0008-0000-0700-0000D5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0" name="テキスト ボックス 469">
          <a:extLst>
            <a:ext uri="{FF2B5EF4-FFF2-40B4-BE49-F238E27FC236}">
              <a16:creationId xmlns:a16="http://schemas.microsoft.com/office/drawing/2014/main" id="{00000000-0008-0000-0700-0000D6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2" name="テキスト ボックス 471">
          <a:extLst>
            <a:ext uri="{FF2B5EF4-FFF2-40B4-BE49-F238E27FC236}">
              <a16:creationId xmlns:a16="http://schemas.microsoft.com/office/drawing/2014/main" id="{00000000-0008-0000-0700-0000D8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53963</xdr:rowOff>
    </xdr:from>
    <xdr:to>
      <xdr:col>55</xdr:col>
      <xdr:colOff>50800</xdr:colOff>
      <xdr:row>96</xdr:row>
      <xdr:rowOff>155563</xdr:rowOff>
    </xdr:to>
    <xdr:sp macro="" textlink="">
      <xdr:nvSpPr>
        <xdr:cNvPr id="473" name="楕円 472">
          <a:extLst>
            <a:ext uri="{FF2B5EF4-FFF2-40B4-BE49-F238E27FC236}">
              <a16:creationId xmlns:a16="http://schemas.microsoft.com/office/drawing/2014/main" id="{00000000-0008-0000-0700-0000D9010000}"/>
            </a:ext>
          </a:extLst>
        </xdr:cNvPr>
        <xdr:cNvSpPr/>
      </xdr:nvSpPr>
      <xdr:spPr>
        <a:xfrm>
          <a:off x="10426700" y="16513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32390</xdr:rowOff>
    </xdr:from>
    <xdr:ext cx="534377" cy="259045"/>
    <xdr:sp macro="" textlink="">
      <xdr:nvSpPr>
        <xdr:cNvPr id="474" name="土木費該当値テキスト">
          <a:extLst>
            <a:ext uri="{FF2B5EF4-FFF2-40B4-BE49-F238E27FC236}">
              <a16:creationId xmlns:a16="http://schemas.microsoft.com/office/drawing/2014/main" id="{00000000-0008-0000-0700-0000DA010000}"/>
            </a:ext>
          </a:extLst>
        </xdr:cNvPr>
        <xdr:cNvSpPr txBox="1"/>
      </xdr:nvSpPr>
      <xdr:spPr>
        <a:xfrm>
          <a:off x="10528300" y="164915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65,751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41490</xdr:rowOff>
    </xdr:from>
    <xdr:to>
      <xdr:col>50</xdr:col>
      <xdr:colOff>165100</xdr:colOff>
      <xdr:row>96</xdr:row>
      <xdr:rowOff>143090</xdr:rowOff>
    </xdr:to>
    <xdr:sp macro="" textlink="">
      <xdr:nvSpPr>
        <xdr:cNvPr id="475" name="楕円 474">
          <a:extLst>
            <a:ext uri="{FF2B5EF4-FFF2-40B4-BE49-F238E27FC236}">
              <a16:creationId xmlns:a16="http://schemas.microsoft.com/office/drawing/2014/main" id="{00000000-0008-0000-0700-0000DB010000}"/>
            </a:ext>
          </a:extLst>
        </xdr:cNvPr>
        <xdr:cNvSpPr/>
      </xdr:nvSpPr>
      <xdr:spPr>
        <a:xfrm>
          <a:off x="9588500" y="16500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134217</xdr:rowOff>
    </xdr:from>
    <xdr:ext cx="534377" cy="259045"/>
    <xdr:sp macro="" textlink="">
      <xdr:nvSpPr>
        <xdr:cNvPr id="476" name="テキスト ボックス 475">
          <a:extLst>
            <a:ext uri="{FF2B5EF4-FFF2-40B4-BE49-F238E27FC236}">
              <a16:creationId xmlns:a16="http://schemas.microsoft.com/office/drawing/2014/main" id="{00000000-0008-0000-0700-0000DC010000}"/>
            </a:ext>
          </a:extLst>
        </xdr:cNvPr>
        <xdr:cNvSpPr txBox="1"/>
      </xdr:nvSpPr>
      <xdr:spPr>
        <a:xfrm>
          <a:off x="9372111" y="165934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5702</xdr:rowOff>
    </xdr:from>
    <xdr:to>
      <xdr:col>46</xdr:col>
      <xdr:colOff>38100</xdr:colOff>
      <xdr:row>97</xdr:row>
      <xdr:rowOff>107302</xdr:rowOff>
    </xdr:to>
    <xdr:sp macro="" textlink="">
      <xdr:nvSpPr>
        <xdr:cNvPr id="477" name="楕円 476">
          <a:extLst>
            <a:ext uri="{FF2B5EF4-FFF2-40B4-BE49-F238E27FC236}">
              <a16:creationId xmlns:a16="http://schemas.microsoft.com/office/drawing/2014/main" id="{00000000-0008-0000-0700-0000DD010000}"/>
            </a:ext>
          </a:extLst>
        </xdr:cNvPr>
        <xdr:cNvSpPr/>
      </xdr:nvSpPr>
      <xdr:spPr>
        <a:xfrm>
          <a:off x="8699500" y="16636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98429</xdr:rowOff>
    </xdr:from>
    <xdr:ext cx="534377"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8483111" y="167290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119901</xdr:rowOff>
    </xdr:from>
    <xdr:to>
      <xdr:col>41</xdr:col>
      <xdr:colOff>101600</xdr:colOff>
      <xdr:row>97</xdr:row>
      <xdr:rowOff>50051</xdr:rowOff>
    </xdr:to>
    <xdr:sp macro="" textlink="">
      <xdr:nvSpPr>
        <xdr:cNvPr id="479" name="楕円 478">
          <a:extLst>
            <a:ext uri="{FF2B5EF4-FFF2-40B4-BE49-F238E27FC236}">
              <a16:creationId xmlns:a16="http://schemas.microsoft.com/office/drawing/2014/main" id="{00000000-0008-0000-0700-0000DF010000}"/>
            </a:ext>
          </a:extLst>
        </xdr:cNvPr>
        <xdr:cNvSpPr/>
      </xdr:nvSpPr>
      <xdr:spPr>
        <a:xfrm>
          <a:off x="7810500" y="165791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66578</xdr:rowOff>
    </xdr:from>
    <xdr:ext cx="534377"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7594111" y="163543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28435</xdr:rowOff>
    </xdr:from>
    <xdr:to>
      <xdr:col>36</xdr:col>
      <xdr:colOff>165100</xdr:colOff>
      <xdr:row>96</xdr:row>
      <xdr:rowOff>130035</xdr:rowOff>
    </xdr:to>
    <xdr:sp macro="" textlink="">
      <xdr:nvSpPr>
        <xdr:cNvPr id="481" name="楕円 480">
          <a:extLst>
            <a:ext uri="{FF2B5EF4-FFF2-40B4-BE49-F238E27FC236}">
              <a16:creationId xmlns:a16="http://schemas.microsoft.com/office/drawing/2014/main" id="{00000000-0008-0000-0700-0000E1010000}"/>
            </a:ext>
          </a:extLst>
        </xdr:cNvPr>
        <xdr:cNvSpPr/>
      </xdr:nvSpPr>
      <xdr:spPr>
        <a:xfrm>
          <a:off x="6921500" y="164876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146562</xdr:rowOff>
    </xdr:from>
    <xdr:ext cx="534377"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6705111" y="162628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67,761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3" name="正方形/長方形 482">
          <a:extLst>
            <a:ext uri="{FF2B5EF4-FFF2-40B4-BE49-F238E27FC236}">
              <a16:creationId xmlns:a16="http://schemas.microsoft.com/office/drawing/2014/main" id="{00000000-0008-0000-0700-0000E3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4" name="正方形/長方形 483">
          <a:extLst>
            <a:ext uri="{FF2B5EF4-FFF2-40B4-BE49-F238E27FC236}">
              <a16:creationId xmlns:a16="http://schemas.microsoft.com/office/drawing/2014/main" id="{00000000-0008-0000-0700-0000E4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5" name="正方形/長方形 484">
          <a:extLst>
            <a:ext uri="{FF2B5EF4-FFF2-40B4-BE49-F238E27FC236}">
              <a16:creationId xmlns:a16="http://schemas.microsoft.com/office/drawing/2014/main" id="{00000000-0008-0000-0700-0000E5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6" name="正方形/長方形 485">
          <a:extLst>
            <a:ext uri="{FF2B5EF4-FFF2-40B4-BE49-F238E27FC236}">
              <a16:creationId xmlns:a16="http://schemas.microsoft.com/office/drawing/2014/main" id="{00000000-0008-0000-0700-0000E6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7" name="正方形/長方形 486">
          <a:extLst>
            <a:ext uri="{FF2B5EF4-FFF2-40B4-BE49-F238E27FC236}">
              <a16:creationId xmlns:a16="http://schemas.microsoft.com/office/drawing/2014/main" id="{00000000-0008-0000-0700-0000E7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8" name="正方形/長方形 487">
          <a:extLst>
            <a:ext uri="{FF2B5EF4-FFF2-40B4-BE49-F238E27FC236}">
              <a16:creationId xmlns:a16="http://schemas.microsoft.com/office/drawing/2014/main" id="{00000000-0008-0000-0700-0000E8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9" name="正方形/長方形 488">
          <a:extLst>
            <a:ext uri="{FF2B5EF4-FFF2-40B4-BE49-F238E27FC236}">
              <a16:creationId xmlns:a16="http://schemas.microsoft.com/office/drawing/2014/main" id="{00000000-0008-0000-0700-0000E9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0" name="正方形/長方形 489">
          <a:extLst>
            <a:ext uri="{FF2B5EF4-FFF2-40B4-BE49-F238E27FC236}">
              <a16:creationId xmlns:a16="http://schemas.microsoft.com/office/drawing/2014/main" id="{00000000-0008-0000-0700-0000EA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1" name="テキスト ボックス 490">
          <a:extLst>
            <a:ext uri="{FF2B5EF4-FFF2-40B4-BE49-F238E27FC236}">
              <a16:creationId xmlns:a16="http://schemas.microsoft.com/office/drawing/2014/main" id="{00000000-0008-0000-0700-0000EB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2" name="直線コネクタ 491">
          <a:extLst>
            <a:ext uri="{FF2B5EF4-FFF2-40B4-BE49-F238E27FC236}">
              <a16:creationId xmlns:a16="http://schemas.microsoft.com/office/drawing/2014/main" id="{00000000-0008-0000-0700-0000EC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493" name="テキスト ボックス 492">
          <a:extLst>
            <a:ext uri="{FF2B5EF4-FFF2-40B4-BE49-F238E27FC236}">
              <a16:creationId xmlns:a16="http://schemas.microsoft.com/office/drawing/2014/main" id="{00000000-0008-0000-0700-0000ED010000}"/>
            </a:ext>
          </a:extLst>
        </xdr:cNvPr>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139700</xdr:rowOff>
    </xdr:from>
    <xdr:to>
      <xdr:col>89</xdr:col>
      <xdr:colOff>177800</xdr:colOff>
      <xdr:row>38</xdr:row>
      <xdr:rowOff>139700</xdr:rowOff>
    </xdr:to>
    <xdr:cxnSp macro="">
      <xdr:nvCxnSpPr>
        <xdr:cNvPr id="494" name="直線コネクタ 493">
          <a:extLst>
            <a:ext uri="{FF2B5EF4-FFF2-40B4-BE49-F238E27FC236}">
              <a16:creationId xmlns:a16="http://schemas.microsoft.com/office/drawing/2014/main" id="{00000000-0008-0000-0700-0000EE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37</xdr:row>
      <xdr:rowOff>168927</xdr:rowOff>
    </xdr:from>
    <xdr:ext cx="531299" cy="259045"/>
    <xdr:sp macro="" textlink="">
      <xdr:nvSpPr>
        <xdr:cNvPr id="495" name="テキスト ボックス 494">
          <a:extLst>
            <a:ext uri="{FF2B5EF4-FFF2-40B4-BE49-F238E27FC236}">
              <a16:creationId xmlns:a16="http://schemas.microsoft.com/office/drawing/2014/main" id="{00000000-0008-0000-0700-0000EF010000}"/>
            </a:ext>
          </a:extLst>
        </xdr:cNvPr>
        <xdr:cNvSpPr txBox="1"/>
      </xdr:nvSpPr>
      <xdr:spPr>
        <a:xfrm>
          <a:off x="11914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496" name="直線コネクタ 495">
          <a:extLst>
            <a:ext uri="{FF2B5EF4-FFF2-40B4-BE49-F238E27FC236}">
              <a16:creationId xmlns:a16="http://schemas.microsoft.com/office/drawing/2014/main" id="{00000000-0008-0000-0700-0000F0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497" name="テキスト ボックス 496">
          <a:extLst>
            <a:ext uri="{FF2B5EF4-FFF2-40B4-BE49-F238E27FC236}">
              <a16:creationId xmlns:a16="http://schemas.microsoft.com/office/drawing/2014/main" id="{00000000-0008-0000-0700-0000F1010000}"/>
            </a:ext>
          </a:extLst>
        </xdr:cNvPr>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498" name="直線コネクタ 497">
          <a:extLst>
            <a:ext uri="{FF2B5EF4-FFF2-40B4-BE49-F238E27FC236}">
              <a16:creationId xmlns:a16="http://schemas.microsoft.com/office/drawing/2014/main" id="{00000000-0008-0000-0700-0000F2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499" name="テキスト ボックス 498">
          <a:extLst>
            <a:ext uri="{FF2B5EF4-FFF2-40B4-BE49-F238E27FC236}">
              <a16:creationId xmlns:a16="http://schemas.microsoft.com/office/drawing/2014/main" id="{00000000-0008-0000-0700-0000F3010000}"/>
            </a:ext>
          </a:extLst>
        </xdr:cNvPr>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0" name="直線コネクタ 499">
          <a:extLst>
            <a:ext uri="{FF2B5EF4-FFF2-40B4-BE49-F238E27FC236}">
              <a16:creationId xmlns:a16="http://schemas.microsoft.com/office/drawing/2014/main" id="{00000000-0008-0000-0700-0000F4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01" name="テキスト ボックス 500">
          <a:extLst>
            <a:ext uri="{FF2B5EF4-FFF2-40B4-BE49-F238E27FC236}">
              <a16:creationId xmlns:a16="http://schemas.microsoft.com/office/drawing/2014/main" id="{00000000-0008-0000-0700-0000F5010000}"/>
            </a:ext>
          </a:extLst>
        </xdr:cNvPr>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2" name="直線コネクタ 501">
          <a:extLst>
            <a:ext uri="{FF2B5EF4-FFF2-40B4-BE49-F238E27FC236}">
              <a16:creationId xmlns:a16="http://schemas.microsoft.com/office/drawing/2014/main" id="{00000000-0008-0000-0700-0000F6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3" name="テキスト ボックス 502">
          <a:extLst>
            <a:ext uri="{FF2B5EF4-FFF2-40B4-BE49-F238E27FC236}">
              <a16:creationId xmlns:a16="http://schemas.microsoft.com/office/drawing/2014/main" id="{00000000-0008-0000-0700-0000F7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4" name="消防費グラフ枠">
          <a:extLst>
            <a:ext uri="{FF2B5EF4-FFF2-40B4-BE49-F238E27FC236}">
              <a16:creationId xmlns:a16="http://schemas.microsoft.com/office/drawing/2014/main" id="{00000000-0008-0000-0700-0000F8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37356</xdr:rowOff>
    </xdr:from>
    <xdr:to>
      <xdr:col>85</xdr:col>
      <xdr:colOff>126364</xdr:colOff>
      <xdr:row>39</xdr:row>
      <xdr:rowOff>6746</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flipV="1">
          <a:off x="16317595" y="5352306"/>
          <a:ext cx="1269" cy="13409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10573</xdr:rowOff>
    </xdr:from>
    <xdr:ext cx="534377" cy="259045"/>
    <xdr:sp macro="" textlink="">
      <xdr:nvSpPr>
        <xdr:cNvPr id="506" name="消防費最小値テキスト">
          <a:extLst>
            <a:ext uri="{FF2B5EF4-FFF2-40B4-BE49-F238E27FC236}">
              <a16:creationId xmlns:a16="http://schemas.microsoft.com/office/drawing/2014/main" id="{00000000-0008-0000-0700-0000FA010000}"/>
            </a:ext>
          </a:extLst>
        </xdr:cNvPr>
        <xdr:cNvSpPr txBox="1"/>
      </xdr:nvSpPr>
      <xdr:spPr>
        <a:xfrm>
          <a:off x="16370300" y="66971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18,316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6746</xdr:rowOff>
    </xdr:from>
    <xdr:to>
      <xdr:col>86</xdr:col>
      <xdr:colOff>25400</xdr:colOff>
      <xdr:row>39</xdr:row>
      <xdr:rowOff>6746</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6230600" y="66932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155483</xdr:rowOff>
    </xdr:from>
    <xdr:ext cx="534377" cy="259045"/>
    <xdr:sp macro="" textlink="">
      <xdr:nvSpPr>
        <xdr:cNvPr id="508" name="消防費最大値テキスト">
          <a:extLst>
            <a:ext uri="{FF2B5EF4-FFF2-40B4-BE49-F238E27FC236}">
              <a16:creationId xmlns:a16="http://schemas.microsoft.com/office/drawing/2014/main" id="{00000000-0008-0000-0700-0000FC010000}"/>
            </a:ext>
          </a:extLst>
        </xdr:cNvPr>
        <xdr:cNvSpPr txBox="1"/>
      </xdr:nvSpPr>
      <xdr:spPr>
        <a:xfrm>
          <a:off x="16370300" y="51275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76,977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37356</xdr:rowOff>
    </xdr:from>
    <xdr:to>
      <xdr:col>86</xdr:col>
      <xdr:colOff>25400</xdr:colOff>
      <xdr:row>31</xdr:row>
      <xdr:rowOff>37356</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6230600" y="53523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36</xdr:row>
      <xdr:rowOff>116383</xdr:rowOff>
    </xdr:from>
    <xdr:to>
      <xdr:col>85</xdr:col>
      <xdr:colOff>127000</xdr:colOff>
      <xdr:row>37</xdr:row>
      <xdr:rowOff>65611</xdr:rowOff>
    </xdr:to>
    <xdr:cxnSp macro="">
      <xdr:nvCxnSpPr>
        <xdr:cNvPr id="510" name="直線コネクタ 509">
          <a:extLst>
            <a:ext uri="{FF2B5EF4-FFF2-40B4-BE49-F238E27FC236}">
              <a16:creationId xmlns:a16="http://schemas.microsoft.com/office/drawing/2014/main" id="{00000000-0008-0000-0700-0000FE010000}"/>
            </a:ext>
          </a:extLst>
        </xdr:cNvPr>
        <xdr:cNvCxnSpPr/>
      </xdr:nvCxnSpPr>
      <xdr:spPr>
        <a:xfrm flipV="1">
          <a:off x="15481300" y="6288583"/>
          <a:ext cx="838200" cy="1206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79854</xdr:rowOff>
    </xdr:from>
    <xdr:ext cx="534377" cy="259045"/>
    <xdr:sp macro="" textlink="">
      <xdr:nvSpPr>
        <xdr:cNvPr id="511" name="消防費平均値テキスト">
          <a:extLst>
            <a:ext uri="{FF2B5EF4-FFF2-40B4-BE49-F238E27FC236}">
              <a16:creationId xmlns:a16="http://schemas.microsoft.com/office/drawing/2014/main" id="{00000000-0008-0000-0700-0000FF010000}"/>
            </a:ext>
          </a:extLst>
        </xdr:cNvPr>
        <xdr:cNvSpPr txBox="1"/>
      </xdr:nvSpPr>
      <xdr:spPr>
        <a:xfrm>
          <a:off x="16370300" y="62520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101427</xdr:rowOff>
    </xdr:from>
    <xdr:to>
      <xdr:col>85</xdr:col>
      <xdr:colOff>177800</xdr:colOff>
      <xdr:row>37</xdr:row>
      <xdr:rowOff>31577</xdr:rowOff>
    </xdr:to>
    <xdr:sp macro="" textlink="">
      <xdr:nvSpPr>
        <xdr:cNvPr id="512" name="フローチャート: 判断 511">
          <a:extLst>
            <a:ext uri="{FF2B5EF4-FFF2-40B4-BE49-F238E27FC236}">
              <a16:creationId xmlns:a16="http://schemas.microsoft.com/office/drawing/2014/main" id="{00000000-0008-0000-0700-000000020000}"/>
            </a:ext>
          </a:extLst>
        </xdr:cNvPr>
        <xdr:cNvSpPr/>
      </xdr:nvSpPr>
      <xdr:spPr>
        <a:xfrm>
          <a:off x="16268700" y="6273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35</xdr:row>
      <xdr:rowOff>128910</xdr:rowOff>
    </xdr:from>
    <xdr:to>
      <xdr:col>81</xdr:col>
      <xdr:colOff>50800</xdr:colOff>
      <xdr:row>37</xdr:row>
      <xdr:rowOff>65611</xdr:rowOff>
    </xdr:to>
    <xdr:cxnSp macro="">
      <xdr:nvCxnSpPr>
        <xdr:cNvPr id="513" name="直線コネクタ 512">
          <a:extLst>
            <a:ext uri="{FF2B5EF4-FFF2-40B4-BE49-F238E27FC236}">
              <a16:creationId xmlns:a16="http://schemas.microsoft.com/office/drawing/2014/main" id="{00000000-0008-0000-0700-000001020000}"/>
            </a:ext>
          </a:extLst>
        </xdr:cNvPr>
        <xdr:cNvCxnSpPr/>
      </xdr:nvCxnSpPr>
      <xdr:spPr>
        <a:xfrm>
          <a:off x="14592300" y="6129660"/>
          <a:ext cx="889000" cy="2796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35</xdr:row>
      <xdr:rowOff>162052</xdr:rowOff>
    </xdr:from>
    <xdr:to>
      <xdr:col>81</xdr:col>
      <xdr:colOff>101600</xdr:colOff>
      <xdr:row>36</xdr:row>
      <xdr:rowOff>92202</xdr:rowOff>
    </xdr:to>
    <xdr:sp macro="" textlink="">
      <xdr:nvSpPr>
        <xdr:cNvPr id="514" name="フローチャート: 判断 513">
          <a:extLst>
            <a:ext uri="{FF2B5EF4-FFF2-40B4-BE49-F238E27FC236}">
              <a16:creationId xmlns:a16="http://schemas.microsoft.com/office/drawing/2014/main" id="{00000000-0008-0000-0700-000002020000}"/>
            </a:ext>
          </a:extLst>
        </xdr:cNvPr>
        <xdr:cNvSpPr/>
      </xdr:nvSpPr>
      <xdr:spPr>
        <a:xfrm>
          <a:off x="15430500" y="6162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34</xdr:row>
      <xdr:rowOff>108729</xdr:rowOff>
    </xdr:from>
    <xdr:ext cx="534377" cy="259045"/>
    <xdr:sp macro="" textlink="">
      <xdr:nvSpPr>
        <xdr:cNvPr id="515" name="テキスト ボックス 514">
          <a:extLst>
            <a:ext uri="{FF2B5EF4-FFF2-40B4-BE49-F238E27FC236}">
              <a16:creationId xmlns:a16="http://schemas.microsoft.com/office/drawing/2014/main" id="{00000000-0008-0000-0700-000003020000}"/>
            </a:ext>
          </a:extLst>
        </xdr:cNvPr>
        <xdr:cNvSpPr txBox="1"/>
      </xdr:nvSpPr>
      <xdr:spPr>
        <a:xfrm>
          <a:off x="15214111" y="59380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35</xdr:row>
      <xdr:rowOff>128910</xdr:rowOff>
    </xdr:from>
    <xdr:to>
      <xdr:col>76</xdr:col>
      <xdr:colOff>114300</xdr:colOff>
      <xdr:row>36</xdr:row>
      <xdr:rowOff>71303</xdr:rowOff>
    </xdr:to>
    <xdr:cxnSp macro="">
      <xdr:nvCxnSpPr>
        <xdr:cNvPr id="516" name="直線コネクタ 515">
          <a:extLst>
            <a:ext uri="{FF2B5EF4-FFF2-40B4-BE49-F238E27FC236}">
              <a16:creationId xmlns:a16="http://schemas.microsoft.com/office/drawing/2014/main" id="{00000000-0008-0000-0700-000004020000}"/>
            </a:ext>
          </a:extLst>
        </xdr:cNvPr>
        <xdr:cNvCxnSpPr/>
      </xdr:nvCxnSpPr>
      <xdr:spPr>
        <a:xfrm flipV="1">
          <a:off x="13703300" y="6129660"/>
          <a:ext cx="889000" cy="1138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15588</xdr:rowOff>
    </xdr:from>
    <xdr:to>
      <xdr:col>76</xdr:col>
      <xdr:colOff>165100</xdr:colOff>
      <xdr:row>37</xdr:row>
      <xdr:rowOff>117188</xdr:rowOff>
    </xdr:to>
    <xdr:sp macro="" textlink="">
      <xdr:nvSpPr>
        <xdr:cNvPr id="517" name="フローチャート: 判断 516">
          <a:extLst>
            <a:ext uri="{FF2B5EF4-FFF2-40B4-BE49-F238E27FC236}">
              <a16:creationId xmlns:a16="http://schemas.microsoft.com/office/drawing/2014/main" id="{00000000-0008-0000-0700-000005020000}"/>
            </a:ext>
          </a:extLst>
        </xdr:cNvPr>
        <xdr:cNvSpPr/>
      </xdr:nvSpPr>
      <xdr:spPr>
        <a:xfrm>
          <a:off x="14541500" y="6359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108315</xdr:rowOff>
    </xdr:from>
    <xdr:ext cx="534377" cy="259045"/>
    <xdr:sp macro="" textlink="">
      <xdr:nvSpPr>
        <xdr:cNvPr id="518" name="テキスト ボックス 517">
          <a:extLst>
            <a:ext uri="{FF2B5EF4-FFF2-40B4-BE49-F238E27FC236}">
              <a16:creationId xmlns:a16="http://schemas.microsoft.com/office/drawing/2014/main" id="{00000000-0008-0000-0700-000006020000}"/>
            </a:ext>
          </a:extLst>
        </xdr:cNvPr>
        <xdr:cNvSpPr txBox="1"/>
      </xdr:nvSpPr>
      <xdr:spPr>
        <a:xfrm>
          <a:off x="14325111" y="64519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35</xdr:row>
      <xdr:rowOff>132613</xdr:rowOff>
    </xdr:from>
    <xdr:to>
      <xdr:col>71</xdr:col>
      <xdr:colOff>177800</xdr:colOff>
      <xdr:row>36</xdr:row>
      <xdr:rowOff>71303</xdr:rowOff>
    </xdr:to>
    <xdr:cxnSp macro="">
      <xdr:nvCxnSpPr>
        <xdr:cNvPr id="519" name="直線コネクタ 518">
          <a:extLst>
            <a:ext uri="{FF2B5EF4-FFF2-40B4-BE49-F238E27FC236}">
              <a16:creationId xmlns:a16="http://schemas.microsoft.com/office/drawing/2014/main" id="{00000000-0008-0000-0700-000007020000}"/>
            </a:ext>
          </a:extLst>
        </xdr:cNvPr>
        <xdr:cNvCxnSpPr/>
      </xdr:nvCxnSpPr>
      <xdr:spPr>
        <a:xfrm>
          <a:off x="12814300" y="6133363"/>
          <a:ext cx="889000" cy="1101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6970</xdr:rowOff>
    </xdr:from>
    <xdr:to>
      <xdr:col>72</xdr:col>
      <xdr:colOff>38100</xdr:colOff>
      <xdr:row>37</xdr:row>
      <xdr:rowOff>108570</xdr:rowOff>
    </xdr:to>
    <xdr:sp macro="" textlink="">
      <xdr:nvSpPr>
        <xdr:cNvPr id="520" name="フローチャート: 判断 519">
          <a:extLst>
            <a:ext uri="{FF2B5EF4-FFF2-40B4-BE49-F238E27FC236}">
              <a16:creationId xmlns:a16="http://schemas.microsoft.com/office/drawing/2014/main" id="{00000000-0008-0000-0700-000008020000}"/>
            </a:ext>
          </a:extLst>
        </xdr:cNvPr>
        <xdr:cNvSpPr/>
      </xdr:nvSpPr>
      <xdr:spPr>
        <a:xfrm>
          <a:off x="13652500" y="6350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99697</xdr:rowOff>
    </xdr:from>
    <xdr:ext cx="534377" cy="259045"/>
    <xdr:sp macro="" textlink="">
      <xdr:nvSpPr>
        <xdr:cNvPr id="521" name="テキスト ボックス 520">
          <a:extLst>
            <a:ext uri="{FF2B5EF4-FFF2-40B4-BE49-F238E27FC236}">
              <a16:creationId xmlns:a16="http://schemas.microsoft.com/office/drawing/2014/main" id="{00000000-0008-0000-0700-000009020000}"/>
            </a:ext>
          </a:extLst>
        </xdr:cNvPr>
        <xdr:cNvSpPr txBox="1"/>
      </xdr:nvSpPr>
      <xdr:spPr>
        <a:xfrm>
          <a:off x="13436111" y="64433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9553</xdr:rowOff>
    </xdr:from>
    <xdr:to>
      <xdr:col>67</xdr:col>
      <xdr:colOff>101600</xdr:colOff>
      <xdr:row>37</xdr:row>
      <xdr:rowOff>111153</xdr:rowOff>
    </xdr:to>
    <xdr:sp macro="" textlink="">
      <xdr:nvSpPr>
        <xdr:cNvPr id="522" name="フローチャート: 判断 521">
          <a:extLst>
            <a:ext uri="{FF2B5EF4-FFF2-40B4-BE49-F238E27FC236}">
              <a16:creationId xmlns:a16="http://schemas.microsoft.com/office/drawing/2014/main" id="{00000000-0008-0000-0700-00000A020000}"/>
            </a:ext>
          </a:extLst>
        </xdr:cNvPr>
        <xdr:cNvSpPr/>
      </xdr:nvSpPr>
      <xdr:spPr>
        <a:xfrm>
          <a:off x="12763500" y="6353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102280</xdr:rowOff>
    </xdr:from>
    <xdr:ext cx="534377" cy="259045"/>
    <xdr:sp macro="" textlink="">
      <xdr:nvSpPr>
        <xdr:cNvPr id="523" name="テキスト ボックス 522">
          <a:extLst>
            <a:ext uri="{FF2B5EF4-FFF2-40B4-BE49-F238E27FC236}">
              <a16:creationId xmlns:a16="http://schemas.microsoft.com/office/drawing/2014/main" id="{00000000-0008-0000-0700-00000B020000}"/>
            </a:ext>
          </a:extLst>
        </xdr:cNvPr>
        <xdr:cNvSpPr txBox="1"/>
      </xdr:nvSpPr>
      <xdr:spPr>
        <a:xfrm>
          <a:off x="12547111" y="64459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30,971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4" name="テキスト ボックス 523">
          <a:extLst>
            <a:ext uri="{FF2B5EF4-FFF2-40B4-BE49-F238E27FC236}">
              <a16:creationId xmlns:a16="http://schemas.microsoft.com/office/drawing/2014/main" id="{00000000-0008-0000-0700-00000C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5" name="テキスト ボックス 524">
          <a:extLst>
            <a:ext uri="{FF2B5EF4-FFF2-40B4-BE49-F238E27FC236}">
              <a16:creationId xmlns:a16="http://schemas.microsoft.com/office/drawing/2014/main" id="{00000000-0008-0000-0700-00000D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6" name="テキスト ボックス 525">
          <a:extLst>
            <a:ext uri="{FF2B5EF4-FFF2-40B4-BE49-F238E27FC236}">
              <a16:creationId xmlns:a16="http://schemas.microsoft.com/office/drawing/2014/main" id="{00000000-0008-0000-0700-00000E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7" name="テキスト ボックス 526">
          <a:extLst>
            <a:ext uri="{FF2B5EF4-FFF2-40B4-BE49-F238E27FC236}">
              <a16:creationId xmlns:a16="http://schemas.microsoft.com/office/drawing/2014/main" id="{00000000-0008-0000-0700-00000F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8" name="テキスト ボックス 527">
          <a:extLst>
            <a:ext uri="{FF2B5EF4-FFF2-40B4-BE49-F238E27FC236}">
              <a16:creationId xmlns:a16="http://schemas.microsoft.com/office/drawing/2014/main" id="{00000000-0008-0000-0700-000010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65583</xdr:rowOff>
    </xdr:from>
    <xdr:to>
      <xdr:col>85</xdr:col>
      <xdr:colOff>177800</xdr:colOff>
      <xdr:row>36</xdr:row>
      <xdr:rowOff>167183</xdr:rowOff>
    </xdr:to>
    <xdr:sp macro="" textlink="">
      <xdr:nvSpPr>
        <xdr:cNvPr id="529" name="楕円 528">
          <a:extLst>
            <a:ext uri="{FF2B5EF4-FFF2-40B4-BE49-F238E27FC236}">
              <a16:creationId xmlns:a16="http://schemas.microsoft.com/office/drawing/2014/main" id="{00000000-0008-0000-0700-000011020000}"/>
            </a:ext>
          </a:extLst>
        </xdr:cNvPr>
        <xdr:cNvSpPr/>
      </xdr:nvSpPr>
      <xdr:spPr>
        <a:xfrm>
          <a:off x="16268700" y="62377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35</xdr:row>
      <xdr:rowOff>88460</xdr:rowOff>
    </xdr:from>
    <xdr:ext cx="534377" cy="259045"/>
    <xdr:sp macro="" textlink="">
      <xdr:nvSpPr>
        <xdr:cNvPr id="530" name="消防費該当値テキスト">
          <a:extLst>
            <a:ext uri="{FF2B5EF4-FFF2-40B4-BE49-F238E27FC236}">
              <a16:creationId xmlns:a16="http://schemas.microsoft.com/office/drawing/2014/main" id="{00000000-0008-0000-0700-000012020000}"/>
            </a:ext>
          </a:extLst>
        </xdr:cNvPr>
        <xdr:cNvSpPr txBox="1"/>
      </xdr:nvSpPr>
      <xdr:spPr>
        <a:xfrm>
          <a:off x="16370300" y="60892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14811</xdr:rowOff>
    </xdr:from>
    <xdr:to>
      <xdr:col>81</xdr:col>
      <xdr:colOff>101600</xdr:colOff>
      <xdr:row>37</xdr:row>
      <xdr:rowOff>116411</xdr:rowOff>
    </xdr:to>
    <xdr:sp macro="" textlink="">
      <xdr:nvSpPr>
        <xdr:cNvPr id="531" name="楕円 530">
          <a:extLst>
            <a:ext uri="{FF2B5EF4-FFF2-40B4-BE49-F238E27FC236}">
              <a16:creationId xmlns:a16="http://schemas.microsoft.com/office/drawing/2014/main" id="{00000000-0008-0000-0700-000013020000}"/>
            </a:ext>
          </a:extLst>
        </xdr:cNvPr>
        <xdr:cNvSpPr/>
      </xdr:nvSpPr>
      <xdr:spPr>
        <a:xfrm>
          <a:off x="15430500" y="6358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107538</xdr:rowOff>
    </xdr:from>
    <xdr:ext cx="534377"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5214111" y="64511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30,741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35</xdr:row>
      <xdr:rowOff>78110</xdr:rowOff>
    </xdr:from>
    <xdr:to>
      <xdr:col>76</xdr:col>
      <xdr:colOff>165100</xdr:colOff>
      <xdr:row>36</xdr:row>
      <xdr:rowOff>8260</xdr:rowOff>
    </xdr:to>
    <xdr:sp macro="" textlink="">
      <xdr:nvSpPr>
        <xdr:cNvPr id="533" name="楕円 532">
          <a:extLst>
            <a:ext uri="{FF2B5EF4-FFF2-40B4-BE49-F238E27FC236}">
              <a16:creationId xmlns:a16="http://schemas.microsoft.com/office/drawing/2014/main" id="{00000000-0008-0000-0700-000015020000}"/>
            </a:ext>
          </a:extLst>
        </xdr:cNvPr>
        <xdr:cNvSpPr/>
      </xdr:nvSpPr>
      <xdr:spPr>
        <a:xfrm>
          <a:off x="14541500" y="6078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34</xdr:row>
      <xdr:rowOff>24787</xdr:rowOff>
    </xdr:from>
    <xdr:ext cx="534377"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4325111" y="58540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42,972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20503</xdr:rowOff>
    </xdr:from>
    <xdr:to>
      <xdr:col>72</xdr:col>
      <xdr:colOff>38100</xdr:colOff>
      <xdr:row>36</xdr:row>
      <xdr:rowOff>122103</xdr:rowOff>
    </xdr:to>
    <xdr:sp macro="" textlink="">
      <xdr:nvSpPr>
        <xdr:cNvPr id="535" name="楕円 534">
          <a:extLst>
            <a:ext uri="{FF2B5EF4-FFF2-40B4-BE49-F238E27FC236}">
              <a16:creationId xmlns:a16="http://schemas.microsoft.com/office/drawing/2014/main" id="{00000000-0008-0000-0700-000017020000}"/>
            </a:ext>
          </a:extLst>
        </xdr:cNvPr>
        <xdr:cNvSpPr/>
      </xdr:nvSpPr>
      <xdr:spPr>
        <a:xfrm>
          <a:off x="13652500" y="61927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34</xdr:row>
      <xdr:rowOff>138630</xdr:rowOff>
    </xdr:from>
    <xdr:ext cx="534377"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3436111" y="59679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35</xdr:row>
      <xdr:rowOff>81813</xdr:rowOff>
    </xdr:from>
    <xdr:to>
      <xdr:col>67</xdr:col>
      <xdr:colOff>101600</xdr:colOff>
      <xdr:row>36</xdr:row>
      <xdr:rowOff>11963</xdr:rowOff>
    </xdr:to>
    <xdr:sp macro="" textlink="">
      <xdr:nvSpPr>
        <xdr:cNvPr id="537" name="楕円 536">
          <a:extLst>
            <a:ext uri="{FF2B5EF4-FFF2-40B4-BE49-F238E27FC236}">
              <a16:creationId xmlns:a16="http://schemas.microsoft.com/office/drawing/2014/main" id="{00000000-0008-0000-0700-000019020000}"/>
            </a:ext>
          </a:extLst>
        </xdr:cNvPr>
        <xdr:cNvSpPr/>
      </xdr:nvSpPr>
      <xdr:spPr>
        <a:xfrm>
          <a:off x="12763500" y="60825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34</xdr:row>
      <xdr:rowOff>28490</xdr:rowOff>
    </xdr:from>
    <xdr:ext cx="534377" cy="259045"/>
    <xdr:sp macro="" textlink="">
      <xdr:nvSpPr>
        <xdr:cNvPr id="538" name="テキスト ボックス 537">
          <a:extLst>
            <a:ext uri="{FF2B5EF4-FFF2-40B4-BE49-F238E27FC236}">
              <a16:creationId xmlns:a16="http://schemas.microsoft.com/office/drawing/2014/main" id="{00000000-0008-0000-0700-00001A020000}"/>
            </a:ext>
          </a:extLst>
        </xdr:cNvPr>
        <xdr:cNvSpPr txBox="1"/>
      </xdr:nvSpPr>
      <xdr:spPr>
        <a:xfrm>
          <a:off x="12547111" y="58577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42,810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9" name="正方形/長方形 538">
          <a:extLst>
            <a:ext uri="{FF2B5EF4-FFF2-40B4-BE49-F238E27FC236}">
              <a16:creationId xmlns:a16="http://schemas.microsoft.com/office/drawing/2014/main" id="{00000000-0008-0000-0700-00001B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0" name="正方形/長方形 539">
          <a:extLst>
            <a:ext uri="{FF2B5EF4-FFF2-40B4-BE49-F238E27FC236}">
              <a16:creationId xmlns:a16="http://schemas.microsoft.com/office/drawing/2014/main" id="{00000000-0008-0000-0700-00001C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1" name="正方形/長方形 540">
          <a:extLst>
            <a:ext uri="{FF2B5EF4-FFF2-40B4-BE49-F238E27FC236}">
              <a16:creationId xmlns:a16="http://schemas.microsoft.com/office/drawing/2014/main" id="{00000000-0008-0000-0700-00001D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2" name="正方形/長方形 541">
          <a:extLst>
            <a:ext uri="{FF2B5EF4-FFF2-40B4-BE49-F238E27FC236}">
              <a16:creationId xmlns:a16="http://schemas.microsoft.com/office/drawing/2014/main" id="{00000000-0008-0000-0700-00001E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3" name="正方形/長方形 542">
          <a:extLst>
            <a:ext uri="{FF2B5EF4-FFF2-40B4-BE49-F238E27FC236}">
              <a16:creationId xmlns:a16="http://schemas.microsoft.com/office/drawing/2014/main" id="{00000000-0008-0000-0700-00001F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4" name="正方形/長方形 543">
          <a:extLst>
            <a:ext uri="{FF2B5EF4-FFF2-40B4-BE49-F238E27FC236}">
              <a16:creationId xmlns:a16="http://schemas.microsoft.com/office/drawing/2014/main" id="{00000000-0008-0000-0700-000020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5" name="正方形/長方形 544">
          <a:extLst>
            <a:ext uri="{FF2B5EF4-FFF2-40B4-BE49-F238E27FC236}">
              <a16:creationId xmlns:a16="http://schemas.microsoft.com/office/drawing/2014/main" id="{00000000-0008-0000-0700-000021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6" name="正方形/長方形 545">
          <a:extLst>
            <a:ext uri="{FF2B5EF4-FFF2-40B4-BE49-F238E27FC236}">
              <a16:creationId xmlns:a16="http://schemas.microsoft.com/office/drawing/2014/main" id="{00000000-0008-0000-0700-000022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7" name="テキスト ボックス 546">
          <a:extLst>
            <a:ext uri="{FF2B5EF4-FFF2-40B4-BE49-F238E27FC236}">
              <a16:creationId xmlns:a16="http://schemas.microsoft.com/office/drawing/2014/main" id="{00000000-0008-0000-0700-000023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8" name="直線コネクタ 547">
          <a:extLst>
            <a:ext uri="{FF2B5EF4-FFF2-40B4-BE49-F238E27FC236}">
              <a16:creationId xmlns:a16="http://schemas.microsoft.com/office/drawing/2014/main" id="{00000000-0008-0000-0700-000024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49" name="直線コネクタ 548">
          <a:extLst>
            <a:ext uri="{FF2B5EF4-FFF2-40B4-BE49-F238E27FC236}">
              <a16:creationId xmlns:a16="http://schemas.microsoft.com/office/drawing/2014/main" id="{00000000-0008-0000-0700-000025020000}"/>
            </a:ext>
          </a:extLst>
        </xdr:cNvPr>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50" name="テキスト ボックス 549">
          <a:extLst>
            <a:ext uri="{FF2B5EF4-FFF2-40B4-BE49-F238E27FC236}">
              <a16:creationId xmlns:a16="http://schemas.microsoft.com/office/drawing/2014/main" id="{00000000-0008-0000-0700-000026020000}"/>
            </a:ext>
          </a:extLst>
        </xdr:cNvPr>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51" name="直線コネクタ 550">
          <a:extLst>
            <a:ext uri="{FF2B5EF4-FFF2-40B4-BE49-F238E27FC236}">
              <a16:creationId xmlns:a16="http://schemas.microsoft.com/office/drawing/2014/main" id="{00000000-0008-0000-0700-000027020000}"/>
            </a:ext>
          </a:extLst>
        </xdr:cNvPr>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55</xdr:row>
      <xdr:rowOff>54627</xdr:rowOff>
    </xdr:from>
    <xdr:ext cx="595419" cy="259045"/>
    <xdr:sp macro="" textlink="">
      <xdr:nvSpPr>
        <xdr:cNvPr id="552" name="テキスト ボックス 551">
          <a:extLst>
            <a:ext uri="{FF2B5EF4-FFF2-40B4-BE49-F238E27FC236}">
              <a16:creationId xmlns:a16="http://schemas.microsoft.com/office/drawing/2014/main" id="{00000000-0008-0000-0700-000028020000}"/>
            </a:ext>
          </a:extLst>
        </xdr:cNvPr>
        <xdr:cNvSpPr txBox="1"/>
      </xdr:nvSpPr>
      <xdr:spPr>
        <a:xfrm>
          <a:off x="11850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53" name="直線コネクタ 552">
          <a:extLst>
            <a:ext uri="{FF2B5EF4-FFF2-40B4-BE49-F238E27FC236}">
              <a16:creationId xmlns:a16="http://schemas.microsoft.com/office/drawing/2014/main" id="{00000000-0008-0000-0700-000029020000}"/>
            </a:ext>
          </a:extLst>
        </xdr:cNvPr>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52</xdr:row>
      <xdr:rowOff>111777</xdr:rowOff>
    </xdr:from>
    <xdr:ext cx="595419" cy="259045"/>
    <xdr:sp macro="" textlink="">
      <xdr:nvSpPr>
        <xdr:cNvPr id="554" name="テキスト ボックス 553">
          <a:extLst>
            <a:ext uri="{FF2B5EF4-FFF2-40B4-BE49-F238E27FC236}">
              <a16:creationId xmlns:a16="http://schemas.microsoft.com/office/drawing/2014/main" id="{00000000-0008-0000-0700-00002A020000}"/>
            </a:ext>
          </a:extLst>
        </xdr:cNvPr>
        <xdr:cNvSpPr txBox="1"/>
      </xdr:nvSpPr>
      <xdr:spPr>
        <a:xfrm>
          <a:off x="11850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55" name="直線コネクタ 554">
          <a:extLst>
            <a:ext uri="{FF2B5EF4-FFF2-40B4-BE49-F238E27FC236}">
              <a16:creationId xmlns:a16="http://schemas.microsoft.com/office/drawing/2014/main" id="{00000000-0008-0000-0700-00002B020000}"/>
            </a:ext>
          </a:extLst>
        </xdr:cNvPr>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168927</xdr:rowOff>
    </xdr:from>
    <xdr:ext cx="595419" cy="259045"/>
    <xdr:sp macro="" textlink="">
      <xdr:nvSpPr>
        <xdr:cNvPr id="556" name="テキスト ボックス 555">
          <a:extLst>
            <a:ext uri="{FF2B5EF4-FFF2-40B4-BE49-F238E27FC236}">
              <a16:creationId xmlns:a16="http://schemas.microsoft.com/office/drawing/2014/main" id="{00000000-0008-0000-0700-00002C020000}"/>
            </a:ext>
          </a:extLst>
        </xdr:cNvPr>
        <xdr:cNvSpPr txBox="1"/>
      </xdr:nvSpPr>
      <xdr:spPr>
        <a:xfrm>
          <a:off x="11850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7" name="直線コネクタ 556">
          <a:extLst>
            <a:ext uri="{FF2B5EF4-FFF2-40B4-BE49-F238E27FC236}">
              <a16:creationId xmlns:a16="http://schemas.microsoft.com/office/drawing/2014/main" id="{00000000-0008-0000-0700-00002D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58" name="テキスト ボックス 557">
          <a:extLst>
            <a:ext uri="{FF2B5EF4-FFF2-40B4-BE49-F238E27FC236}">
              <a16:creationId xmlns:a16="http://schemas.microsoft.com/office/drawing/2014/main" id="{00000000-0008-0000-0700-00002E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9" name="教育費グラフ枠">
          <a:extLst>
            <a:ext uri="{FF2B5EF4-FFF2-40B4-BE49-F238E27FC236}">
              <a16:creationId xmlns:a16="http://schemas.microsoft.com/office/drawing/2014/main" id="{00000000-0008-0000-0700-00002F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99009</xdr:rowOff>
    </xdr:from>
    <xdr:to>
      <xdr:col>85</xdr:col>
      <xdr:colOff>126364</xdr:colOff>
      <xdr:row>57</xdr:row>
      <xdr:rowOff>125646</xdr:rowOff>
    </xdr:to>
    <xdr:cxnSp macro="">
      <xdr:nvCxnSpPr>
        <xdr:cNvPr id="560" name="直線コネクタ 559">
          <a:extLst>
            <a:ext uri="{FF2B5EF4-FFF2-40B4-BE49-F238E27FC236}">
              <a16:creationId xmlns:a16="http://schemas.microsoft.com/office/drawing/2014/main" id="{00000000-0008-0000-0700-000030020000}"/>
            </a:ext>
          </a:extLst>
        </xdr:cNvPr>
        <xdr:cNvCxnSpPr/>
      </xdr:nvCxnSpPr>
      <xdr:spPr>
        <a:xfrm flipV="1">
          <a:off x="16317595" y="8842959"/>
          <a:ext cx="1269" cy="10553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129473</xdr:rowOff>
    </xdr:from>
    <xdr:ext cx="534377" cy="259045"/>
    <xdr:sp macro="" textlink="">
      <xdr:nvSpPr>
        <xdr:cNvPr id="561" name="教育費最小値テキスト">
          <a:extLst>
            <a:ext uri="{FF2B5EF4-FFF2-40B4-BE49-F238E27FC236}">
              <a16:creationId xmlns:a16="http://schemas.microsoft.com/office/drawing/2014/main" id="{00000000-0008-0000-0700-000031020000}"/>
            </a:ext>
          </a:extLst>
        </xdr:cNvPr>
        <xdr:cNvSpPr txBox="1"/>
      </xdr:nvSpPr>
      <xdr:spPr>
        <a:xfrm>
          <a:off x="16370300" y="99021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40,574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125646</xdr:rowOff>
    </xdr:from>
    <xdr:to>
      <xdr:col>86</xdr:col>
      <xdr:colOff>25400</xdr:colOff>
      <xdr:row>57</xdr:row>
      <xdr:rowOff>125646</xdr:rowOff>
    </xdr:to>
    <xdr:cxnSp macro="">
      <xdr:nvCxnSpPr>
        <xdr:cNvPr id="562" name="直線コネクタ 561">
          <a:extLst>
            <a:ext uri="{FF2B5EF4-FFF2-40B4-BE49-F238E27FC236}">
              <a16:creationId xmlns:a16="http://schemas.microsoft.com/office/drawing/2014/main" id="{00000000-0008-0000-0700-000032020000}"/>
            </a:ext>
          </a:extLst>
        </xdr:cNvPr>
        <xdr:cNvCxnSpPr/>
      </xdr:nvCxnSpPr>
      <xdr:spPr>
        <a:xfrm>
          <a:off x="16230600" y="98982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50</xdr:row>
      <xdr:rowOff>45686</xdr:rowOff>
    </xdr:from>
    <xdr:ext cx="599010" cy="259045"/>
    <xdr:sp macro="" textlink="">
      <xdr:nvSpPr>
        <xdr:cNvPr id="563" name="教育費最大値テキスト">
          <a:extLst>
            <a:ext uri="{FF2B5EF4-FFF2-40B4-BE49-F238E27FC236}">
              <a16:creationId xmlns:a16="http://schemas.microsoft.com/office/drawing/2014/main" id="{00000000-0008-0000-0700-000033020000}"/>
            </a:ext>
          </a:extLst>
        </xdr:cNvPr>
        <xdr:cNvSpPr txBox="1"/>
      </xdr:nvSpPr>
      <xdr:spPr>
        <a:xfrm>
          <a:off x="16370300" y="86181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271,400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99009</xdr:rowOff>
    </xdr:from>
    <xdr:to>
      <xdr:col>86</xdr:col>
      <xdr:colOff>25400</xdr:colOff>
      <xdr:row>51</xdr:row>
      <xdr:rowOff>99009</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a:off x="16230600" y="88429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168677</xdr:rowOff>
    </xdr:from>
    <xdr:to>
      <xdr:col>85</xdr:col>
      <xdr:colOff>127000</xdr:colOff>
      <xdr:row>56</xdr:row>
      <xdr:rowOff>171083</xdr:rowOff>
    </xdr:to>
    <xdr:cxnSp macro="">
      <xdr:nvCxnSpPr>
        <xdr:cNvPr id="565" name="直線コネクタ 564">
          <a:extLst>
            <a:ext uri="{FF2B5EF4-FFF2-40B4-BE49-F238E27FC236}">
              <a16:creationId xmlns:a16="http://schemas.microsoft.com/office/drawing/2014/main" id="{00000000-0008-0000-0700-000035020000}"/>
            </a:ext>
          </a:extLst>
        </xdr:cNvPr>
        <xdr:cNvCxnSpPr/>
      </xdr:nvCxnSpPr>
      <xdr:spPr>
        <a:xfrm flipV="1">
          <a:off x="15481300" y="9769877"/>
          <a:ext cx="838200" cy="2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98975</xdr:rowOff>
    </xdr:from>
    <xdr:ext cx="534377" cy="259045"/>
    <xdr:sp macro="" textlink="">
      <xdr:nvSpPr>
        <xdr:cNvPr id="566" name="教育費平均値テキスト">
          <a:extLst>
            <a:ext uri="{FF2B5EF4-FFF2-40B4-BE49-F238E27FC236}">
              <a16:creationId xmlns:a16="http://schemas.microsoft.com/office/drawing/2014/main" id="{00000000-0008-0000-0700-000036020000}"/>
            </a:ext>
          </a:extLst>
        </xdr:cNvPr>
        <xdr:cNvSpPr txBox="1"/>
      </xdr:nvSpPr>
      <xdr:spPr>
        <a:xfrm>
          <a:off x="16370300" y="952872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76098</xdr:rowOff>
    </xdr:from>
    <xdr:to>
      <xdr:col>85</xdr:col>
      <xdr:colOff>177800</xdr:colOff>
      <xdr:row>57</xdr:row>
      <xdr:rowOff>6248</xdr:rowOff>
    </xdr:to>
    <xdr:sp macro="" textlink="">
      <xdr:nvSpPr>
        <xdr:cNvPr id="567" name="フローチャート: 判断 566">
          <a:extLst>
            <a:ext uri="{FF2B5EF4-FFF2-40B4-BE49-F238E27FC236}">
              <a16:creationId xmlns:a16="http://schemas.microsoft.com/office/drawing/2014/main" id="{00000000-0008-0000-0700-000037020000}"/>
            </a:ext>
          </a:extLst>
        </xdr:cNvPr>
        <xdr:cNvSpPr/>
      </xdr:nvSpPr>
      <xdr:spPr>
        <a:xfrm>
          <a:off x="16268700" y="96772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55</xdr:row>
      <xdr:rowOff>86290</xdr:rowOff>
    </xdr:from>
    <xdr:to>
      <xdr:col>81</xdr:col>
      <xdr:colOff>50800</xdr:colOff>
      <xdr:row>56</xdr:row>
      <xdr:rowOff>171083</xdr:rowOff>
    </xdr:to>
    <xdr:cxnSp macro="">
      <xdr:nvCxnSpPr>
        <xdr:cNvPr id="568" name="直線コネクタ 567">
          <a:extLst>
            <a:ext uri="{FF2B5EF4-FFF2-40B4-BE49-F238E27FC236}">
              <a16:creationId xmlns:a16="http://schemas.microsoft.com/office/drawing/2014/main" id="{00000000-0008-0000-0700-000038020000}"/>
            </a:ext>
          </a:extLst>
        </xdr:cNvPr>
        <xdr:cNvCxnSpPr/>
      </xdr:nvCxnSpPr>
      <xdr:spPr>
        <a:xfrm>
          <a:off x="14592300" y="9516040"/>
          <a:ext cx="889000" cy="2562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71751</xdr:rowOff>
    </xdr:from>
    <xdr:to>
      <xdr:col>81</xdr:col>
      <xdr:colOff>101600</xdr:colOff>
      <xdr:row>57</xdr:row>
      <xdr:rowOff>1901</xdr:rowOff>
    </xdr:to>
    <xdr:sp macro="" textlink="">
      <xdr:nvSpPr>
        <xdr:cNvPr id="569" name="フローチャート: 判断 568">
          <a:extLst>
            <a:ext uri="{FF2B5EF4-FFF2-40B4-BE49-F238E27FC236}">
              <a16:creationId xmlns:a16="http://schemas.microsoft.com/office/drawing/2014/main" id="{00000000-0008-0000-0700-000039020000}"/>
            </a:ext>
          </a:extLst>
        </xdr:cNvPr>
        <xdr:cNvSpPr/>
      </xdr:nvSpPr>
      <xdr:spPr>
        <a:xfrm>
          <a:off x="15430500" y="9672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18428</xdr:rowOff>
    </xdr:from>
    <xdr:ext cx="534377" cy="259045"/>
    <xdr:sp macro="" textlink="">
      <xdr:nvSpPr>
        <xdr:cNvPr id="570" name="テキスト ボックス 569">
          <a:extLst>
            <a:ext uri="{FF2B5EF4-FFF2-40B4-BE49-F238E27FC236}">
              <a16:creationId xmlns:a16="http://schemas.microsoft.com/office/drawing/2014/main" id="{00000000-0008-0000-0700-00003A020000}"/>
            </a:ext>
          </a:extLst>
        </xdr:cNvPr>
        <xdr:cNvSpPr txBox="1"/>
      </xdr:nvSpPr>
      <xdr:spPr>
        <a:xfrm>
          <a:off x="15214111" y="9448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55</xdr:row>
      <xdr:rowOff>86290</xdr:rowOff>
    </xdr:from>
    <xdr:to>
      <xdr:col>76</xdr:col>
      <xdr:colOff>114300</xdr:colOff>
      <xdr:row>57</xdr:row>
      <xdr:rowOff>46568</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flipV="1">
          <a:off x="13703300" y="9516040"/>
          <a:ext cx="889000" cy="3031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94039</xdr:rowOff>
    </xdr:from>
    <xdr:to>
      <xdr:col>76</xdr:col>
      <xdr:colOff>165100</xdr:colOff>
      <xdr:row>57</xdr:row>
      <xdr:rowOff>24189</xdr:rowOff>
    </xdr:to>
    <xdr:sp macro="" textlink="">
      <xdr:nvSpPr>
        <xdr:cNvPr id="572" name="フローチャート: 判断 571">
          <a:extLst>
            <a:ext uri="{FF2B5EF4-FFF2-40B4-BE49-F238E27FC236}">
              <a16:creationId xmlns:a16="http://schemas.microsoft.com/office/drawing/2014/main" id="{00000000-0008-0000-0700-00003C020000}"/>
            </a:ext>
          </a:extLst>
        </xdr:cNvPr>
        <xdr:cNvSpPr/>
      </xdr:nvSpPr>
      <xdr:spPr>
        <a:xfrm>
          <a:off x="14541500" y="9695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15316</xdr:rowOff>
    </xdr:from>
    <xdr:ext cx="534377" cy="259045"/>
    <xdr:sp macro="" textlink="">
      <xdr:nvSpPr>
        <xdr:cNvPr id="573" name="テキスト ボックス 572">
          <a:extLst>
            <a:ext uri="{FF2B5EF4-FFF2-40B4-BE49-F238E27FC236}">
              <a16:creationId xmlns:a16="http://schemas.microsoft.com/office/drawing/2014/main" id="{00000000-0008-0000-0700-00003D020000}"/>
            </a:ext>
          </a:extLst>
        </xdr:cNvPr>
        <xdr:cNvSpPr txBox="1"/>
      </xdr:nvSpPr>
      <xdr:spPr>
        <a:xfrm>
          <a:off x="14325111" y="97879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32190</xdr:rowOff>
    </xdr:from>
    <xdr:to>
      <xdr:col>71</xdr:col>
      <xdr:colOff>177800</xdr:colOff>
      <xdr:row>57</xdr:row>
      <xdr:rowOff>46568</xdr:rowOff>
    </xdr:to>
    <xdr:cxnSp macro="">
      <xdr:nvCxnSpPr>
        <xdr:cNvPr id="574" name="直線コネクタ 573">
          <a:extLst>
            <a:ext uri="{FF2B5EF4-FFF2-40B4-BE49-F238E27FC236}">
              <a16:creationId xmlns:a16="http://schemas.microsoft.com/office/drawing/2014/main" id="{00000000-0008-0000-0700-00003E020000}"/>
            </a:ext>
          </a:extLst>
        </xdr:cNvPr>
        <xdr:cNvCxnSpPr/>
      </xdr:nvCxnSpPr>
      <xdr:spPr>
        <a:xfrm>
          <a:off x="12814300" y="9804840"/>
          <a:ext cx="889000" cy="143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119400</xdr:rowOff>
    </xdr:from>
    <xdr:to>
      <xdr:col>72</xdr:col>
      <xdr:colOff>38100</xdr:colOff>
      <xdr:row>57</xdr:row>
      <xdr:rowOff>49550</xdr:rowOff>
    </xdr:to>
    <xdr:sp macro="" textlink="">
      <xdr:nvSpPr>
        <xdr:cNvPr id="575" name="フローチャート: 判断 574">
          <a:extLst>
            <a:ext uri="{FF2B5EF4-FFF2-40B4-BE49-F238E27FC236}">
              <a16:creationId xmlns:a16="http://schemas.microsoft.com/office/drawing/2014/main" id="{00000000-0008-0000-0700-00003F020000}"/>
            </a:ext>
          </a:extLst>
        </xdr:cNvPr>
        <xdr:cNvSpPr/>
      </xdr:nvSpPr>
      <xdr:spPr>
        <a:xfrm>
          <a:off x="13652500" y="9720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66077</xdr:rowOff>
    </xdr:from>
    <xdr:ext cx="534377" cy="259045"/>
    <xdr:sp macro="" textlink="">
      <xdr:nvSpPr>
        <xdr:cNvPr id="576" name="テキスト ボックス 575">
          <a:extLst>
            <a:ext uri="{FF2B5EF4-FFF2-40B4-BE49-F238E27FC236}">
              <a16:creationId xmlns:a16="http://schemas.microsoft.com/office/drawing/2014/main" id="{00000000-0008-0000-0700-000040020000}"/>
            </a:ext>
          </a:extLst>
        </xdr:cNvPr>
        <xdr:cNvSpPr txBox="1"/>
      </xdr:nvSpPr>
      <xdr:spPr>
        <a:xfrm>
          <a:off x="13436111" y="9495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68,329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140070</xdr:rowOff>
    </xdr:from>
    <xdr:to>
      <xdr:col>67</xdr:col>
      <xdr:colOff>101600</xdr:colOff>
      <xdr:row>57</xdr:row>
      <xdr:rowOff>70220</xdr:rowOff>
    </xdr:to>
    <xdr:sp macro="" textlink="">
      <xdr:nvSpPr>
        <xdr:cNvPr id="577" name="フローチャート: 判断 576">
          <a:extLst>
            <a:ext uri="{FF2B5EF4-FFF2-40B4-BE49-F238E27FC236}">
              <a16:creationId xmlns:a16="http://schemas.microsoft.com/office/drawing/2014/main" id="{00000000-0008-0000-0700-000041020000}"/>
            </a:ext>
          </a:extLst>
        </xdr:cNvPr>
        <xdr:cNvSpPr/>
      </xdr:nvSpPr>
      <xdr:spPr>
        <a:xfrm>
          <a:off x="12763500" y="9741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86747</xdr:rowOff>
    </xdr:from>
    <xdr:ext cx="534377" cy="259045"/>
    <xdr:sp macro="" textlink="">
      <xdr:nvSpPr>
        <xdr:cNvPr id="578" name="テキスト ボックス 577">
          <a:extLst>
            <a:ext uri="{FF2B5EF4-FFF2-40B4-BE49-F238E27FC236}">
              <a16:creationId xmlns:a16="http://schemas.microsoft.com/office/drawing/2014/main" id="{00000000-0008-0000-0700-000042020000}"/>
            </a:ext>
          </a:extLst>
        </xdr:cNvPr>
        <xdr:cNvSpPr txBox="1"/>
      </xdr:nvSpPr>
      <xdr:spPr>
        <a:xfrm>
          <a:off x="12547111" y="95164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9" name="テキスト ボックス 578">
          <a:extLst>
            <a:ext uri="{FF2B5EF4-FFF2-40B4-BE49-F238E27FC236}">
              <a16:creationId xmlns:a16="http://schemas.microsoft.com/office/drawing/2014/main" id="{00000000-0008-0000-0700-000043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0" name="テキスト ボックス 579">
          <a:extLst>
            <a:ext uri="{FF2B5EF4-FFF2-40B4-BE49-F238E27FC236}">
              <a16:creationId xmlns:a16="http://schemas.microsoft.com/office/drawing/2014/main" id="{00000000-0008-0000-0700-000044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1" name="テキスト ボックス 580">
          <a:extLst>
            <a:ext uri="{FF2B5EF4-FFF2-40B4-BE49-F238E27FC236}">
              <a16:creationId xmlns:a16="http://schemas.microsoft.com/office/drawing/2014/main" id="{00000000-0008-0000-0700-000045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2" name="テキスト ボックス 581">
          <a:extLst>
            <a:ext uri="{FF2B5EF4-FFF2-40B4-BE49-F238E27FC236}">
              <a16:creationId xmlns:a16="http://schemas.microsoft.com/office/drawing/2014/main" id="{00000000-0008-0000-0700-000046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3" name="テキスト ボックス 582">
          <a:extLst>
            <a:ext uri="{FF2B5EF4-FFF2-40B4-BE49-F238E27FC236}">
              <a16:creationId xmlns:a16="http://schemas.microsoft.com/office/drawing/2014/main" id="{00000000-0008-0000-0700-000047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117877</xdr:rowOff>
    </xdr:from>
    <xdr:to>
      <xdr:col>85</xdr:col>
      <xdr:colOff>177800</xdr:colOff>
      <xdr:row>57</xdr:row>
      <xdr:rowOff>48027</xdr:rowOff>
    </xdr:to>
    <xdr:sp macro="" textlink="">
      <xdr:nvSpPr>
        <xdr:cNvPr id="584" name="楕円 583">
          <a:extLst>
            <a:ext uri="{FF2B5EF4-FFF2-40B4-BE49-F238E27FC236}">
              <a16:creationId xmlns:a16="http://schemas.microsoft.com/office/drawing/2014/main" id="{00000000-0008-0000-0700-000048020000}"/>
            </a:ext>
          </a:extLst>
        </xdr:cNvPr>
        <xdr:cNvSpPr/>
      </xdr:nvSpPr>
      <xdr:spPr>
        <a:xfrm>
          <a:off x="16268700" y="9719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56</xdr:row>
      <xdr:rowOff>96304</xdr:rowOff>
    </xdr:from>
    <xdr:ext cx="534377" cy="259045"/>
    <xdr:sp macro="" textlink="">
      <xdr:nvSpPr>
        <xdr:cNvPr id="585" name="教育費該当値テキスト">
          <a:extLst>
            <a:ext uri="{FF2B5EF4-FFF2-40B4-BE49-F238E27FC236}">
              <a16:creationId xmlns:a16="http://schemas.microsoft.com/office/drawing/2014/main" id="{00000000-0008-0000-0700-000049020000}"/>
            </a:ext>
          </a:extLst>
        </xdr:cNvPr>
        <xdr:cNvSpPr txBox="1"/>
      </xdr:nvSpPr>
      <xdr:spPr>
        <a:xfrm>
          <a:off x="16370300" y="96975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120283</xdr:rowOff>
    </xdr:from>
    <xdr:to>
      <xdr:col>81</xdr:col>
      <xdr:colOff>101600</xdr:colOff>
      <xdr:row>57</xdr:row>
      <xdr:rowOff>50433</xdr:rowOff>
    </xdr:to>
    <xdr:sp macro="" textlink="">
      <xdr:nvSpPr>
        <xdr:cNvPr id="586" name="楕円 585">
          <a:extLst>
            <a:ext uri="{FF2B5EF4-FFF2-40B4-BE49-F238E27FC236}">
              <a16:creationId xmlns:a16="http://schemas.microsoft.com/office/drawing/2014/main" id="{00000000-0008-0000-0700-00004A020000}"/>
            </a:ext>
          </a:extLst>
        </xdr:cNvPr>
        <xdr:cNvSpPr/>
      </xdr:nvSpPr>
      <xdr:spPr>
        <a:xfrm>
          <a:off x="15430500" y="97214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57</xdr:row>
      <xdr:rowOff>41560</xdr:rowOff>
    </xdr:from>
    <xdr:ext cx="534377"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5214111" y="98142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68,136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55</xdr:row>
      <xdr:rowOff>35490</xdr:rowOff>
    </xdr:from>
    <xdr:to>
      <xdr:col>76</xdr:col>
      <xdr:colOff>165100</xdr:colOff>
      <xdr:row>55</xdr:row>
      <xdr:rowOff>137090</xdr:rowOff>
    </xdr:to>
    <xdr:sp macro="" textlink="">
      <xdr:nvSpPr>
        <xdr:cNvPr id="588" name="楕円 587">
          <a:extLst>
            <a:ext uri="{FF2B5EF4-FFF2-40B4-BE49-F238E27FC236}">
              <a16:creationId xmlns:a16="http://schemas.microsoft.com/office/drawing/2014/main" id="{00000000-0008-0000-0700-00004C020000}"/>
            </a:ext>
          </a:extLst>
        </xdr:cNvPr>
        <xdr:cNvSpPr/>
      </xdr:nvSpPr>
      <xdr:spPr>
        <a:xfrm>
          <a:off x="14541500" y="9465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53</xdr:row>
      <xdr:rowOff>153617</xdr:rowOff>
    </xdr:from>
    <xdr:ext cx="599010"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4292795" y="92404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167218</xdr:rowOff>
    </xdr:from>
    <xdr:to>
      <xdr:col>72</xdr:col>
      <xdr:colOff>38100</xdr:colOff>
      <xdr:row>57</xdr:row>
      <xdr:rowOff>97368</xdr:rowOff>
    </xdr:to>
    <xdr:sp macro="" textlink="">
      <xdr:nvSpPr>
        <xdr:cNvPr id="590" name="楕円 589">
          <a:extLst>
            <a:ext uri="{FF2B5EF4-FFF2-40B4-BE49-F238E27FC236}">
              <a16:creationId xmlns:a16="http://schemas.microsoft.com/office/drawing/2014/main" id="{00000000-0008-0000-0700-00004E020000}"/>
            </a:ext>
          </a:extLst>
        </xdr:cNvPr>
        <xdr:cNvSpPr/>
      </xdr:nvSpPr>
      <xdr:spPr>
        <a:xfrm>
          <a:off x="13652500" y="9768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57</xdr:row>
      <xdr:rowOff>88495</xdr:rowOff>
    </xdr:from>
    <xdr:ext cx="534377" cy="259045"/>
    <xdr:sp macro="" textlink="">
      <xdr:nvSpPr>
        <xdr:cNvPr id="591" name="テキスト ボックス 590">
          <a:extLst>
            <a:ext uri="{FF2B5EF4-FFF2-40B4-BE49-F238E27FC236}">
              <a16:creationId xmlns:a16="http://schemas.microsoft.com/office/drawing/2014/main" id="{00000000-0008-0000-0700-00004F020000}"/>
            </a:ext>
          </a:extLst>
        </xdr:cNvPr>
        <xdr:cNvSpPr txBox="1"/>
      </xdr:nvSpPr>
      <xdr:spPr>
        <a:xfrm>
          <a:off x="13436111" y="98611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57,870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152840</xdr:rowOff>
    </xdr:from>
    <xdr:to>
      <xdr:col>67</xdr:col>
      <xdr:colOff>101600</xdr:colOff>
      <xdr:row>57</xdr:row>
      <xdr:rowOff>82990</xdr:rowOff>
    </xdr:to>
    <xdr:sp macro="" textlink="">
      <xdr:nvSpPr>
        <xdr:cNvPr id="592" name="楕円 591">
          <a:extLst>
            <a:ext uri="{FF2B5EF4-FFF2-40B4-BE49-F238E27FC236}">
              <a16:creationId xmlns:a16="http://schemas.microsoft.com/office/drawing/2014/main" id="{00000000-0008-0000-0700-000050020000}"/>
            </a:ext>
          </a:extLst>
        </xdr:cNvPr>
        <xdr:cNvSpPr/>
      </xdr:nvSpPr>
      <xdr:spPr>
        <a:xfrm>
          <a:off x="12763500" y="9754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74117</xdr:rowOff>
    </xdr:from>
    <xdr:ext cx="534377"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2547111" y="98467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4" name="正方形/長方形 593">
          <a:extLst>
            <a:ext uri="{FF2B5EF4-FFF2-40B4-BE49-F238E27FC236}">
              <a16:creationId xmlns:a16="http://schemas.microsoft.com/office/drawing/2014/main" id="{00000000-0008-0000-0700-000052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5" name="正方形/長方形 594">
          <a:extLst>
            <a:ext uri="{FF2B5EF4-FFF2-40B4-BE49-F238E27FC236}">
              <a16:creationId xmlns:a16="http://schemas.microsoft.com/office/drawing/2014/main" id="{00000000-0008-0000-0700-000053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6" name="正方形/長方形 595">
          <a:extLst>
            <a:ext uri="{FF2B5EF4-FFF2-40B4-BE49-F238E27FC236}">
              <a16:creationId xmlns:a16="http://schemas.microsoft.com/office/drawing/2014/main" id="{00000000-0008-0000-0700-000054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7" name="正方形/長方形 596">
          <a:extLst>
            <a:ext uri="{FF2B5EF4-FFF2-40B4-BE49-F238E27FC236}">
              <a16:creationId xmlns:a16="http://schemas.microsoft.com/office/drawing/2014/main" id="{00000000-0008-0000-0700-000055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8" name="正方形/長方形 597">
          <a:extLst>
            <a:ext uri="{FF2B5EF4-FFF2-40B4-BE49-F238E27FC236}">
              <a16:creationId xmlns:a16="http://schemas.microsoft.com/office/drawing/2014/main" id="{00000000-0008-0000-0700-000056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9" name="正方形/長方形 598">
          <a:extLst>
            <a:ext uri="{FF2B5EF4-FFF2-40B4-BE49-F238E27FC236}">
              <a16:creationId xmlns:a16="http://schemas.microsoft.com/office/drawing/2014/main" id="{00000000-0008-0000-0700-000057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0" name="正方形/長方形 599">
          <a:extLst>
            <a:ext uri="{FF2B5EF4-FFF2-40B4-BE49-F238E27FC236}">
              <a16:creationId xmlns:a16="http://schemas.microsoft.com/office/drawing/2014/main" id="{00000000-0008-0000-0700-000058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1" name="正方形/長方形 600">
          <a:extLst>
            <a:ext uri="{FF2B5EF4-FFF2-40B4-BE49-F238E27FC236}">
              <a16:creationId xmlns:a16="http://schemas.microsoft.com/office/drawing/2014/main" id="{00000000-0008-0000-0700-000059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2" name="テキスト ボックス 601">
          <a:extLst>
            <a:ext uri="{FF2B5EF4-FFF2-40B4-BE49-F238E27FC236}">
              <a16:creationId xmlns:a16="http://schemas.microsoft.com/office/drawing/2014/main" id="{00000000-0008-0000-0700-00005A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3" name="直線コネクタ 602">
          <a:extLst>
            <a:ext uri="{FF2B5EF4-FFF2-40B4-BE49-F238E27FC236}">
              <a16:creationId xmlns:a16="http://schemas.microsoft.com/office/drawing/2014/main" id="{00000000-0008-0000-0700-00005B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04" name="直線コネクタ 603">
          <a:extLst>
            <a:ext uri="{FF2B5EF4-FFF2-40B4-BE49-F238E27FC236}">
              <a16:creationId xmlns:a16="http://schemas.microsoft.com/office/drawing/2014/main" id="{00000000-0008-0000-0700-00005C020000}"/>
            </a:ext>
          </a:extLst>
        </xdr:cNvPr>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05" name="テキスト ボックス 604">
          <a:extLst>
            <a:ext uri="{FF2B5EF4-FFF2-40B4-BE49-F238E27FC236}">
              <a16:creationId xmlns:a16="http://schemas.microsoft.com/office/drawing/2014/main" id="{00000000-0008-0000-0700-00005D020000}"/>
            </a:ext>
          </a:extLst>
        </xdr:cNvPr>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06" name="直線コネクタ 605">
          <a:extLst>
            <a:ext uri="{FF2B5EF4-FFF2-40B4-BE49-F238E27FC236}">
              <a16:creationId xmlns:a16="http://schemas.microsoft.com/office/drawing/2014/main" id="{00000000-0008-0000-0700-00005E020000}"/>
            </a:ext>
          </a:extLst>
        </xdr:cNvPr>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07" name="テキスト ボックス 606">
          <a:extLst>
            <a:ext uri="{FF2B5EF4-FFF2-40B4-BE49-F238E27FC236}">
              <a16:creationId xmlns:a16="http://schemas.microsoft.com/office/drawing/2014/main" id="{00000000-0008-0000-0700-00005F020000}"/>
            </a:ext>
          </a:extLst>
        </xdr:cNvPr>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08" name="直線コネクタ 607">
          <a:extLst>
            <a:ext uri="{FF2B5EF4-FFF2-40B4-BE49-F238E27FC236}">
              <a16:creationId xmlns:a16="http://schemas.microsoft.com/office/drawing/2014/main" id="{00000000-0008-0000-0700-000060020000}"/>
            </a:ext>
          </a:extLst>
        </xdr:cNvPr>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09" name="テキスト ボックス 608">
          <a:extLst>
            <a:ext uri="{FF2B5EF4-FFF2-40B4-BE49-F238E27FC236}">
              <a16:creationId xmlns:a16="http://schemas.microsoft.com/office/drawing/2014/main" id="{00000000-0008-0000-0700-000061020000}"/>
            </a:ext>
          </a:extLst>
        </xdr:cNvPr>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10" name="直線コネクタ 609">
          <a:extLst>
            <a:ext uri="{FF2B5EF4-FFF2-40B4-BE49-F238E27FC236}">
              <a16:creationId xmlns:a16="http://schemas.microsoft.com/office/drawing/2014/main" id="{00000000-0008-0000-0700-000062020000}"/>
            </a:ext>
          </a:extLst>
        </xdr:cNvPr>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11" name="テキスト ボックス 610">
          <a:extLst>
            <a:ext uri="{FF2B5EF4-FFF2-40B4-BE49-F238E27FC236}">
              <a16:creationId xmlns:a16="http://schemas.microsoft.com/office/drawing/2014/main" id="{00000000-0008-0000-0700-000063020000}"/>
            </a:ext>
          </a:extLst>
        </xdr:cNvPr>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2" name="直線コネクタ 611">
          <a:extLst>
            <a:ext uri="{FF2B5EF4-FFF2-40B4-BE49-F238E27FC236}">
              <a16:creationId xmlns:a16="http://schemas.microsoft.com/office/drawing/2014/main" id="{00000000-0008-0000-0700-000064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3" name="テキスト ボックス 612">
          <a:extLst>
            <a:ext uri="{FF2B5EF4-FFF2-40B4-BE49-F238E27FC236}">
              <a16:creationId xmlns:a16="http://schemas.microsoft.com/office/drawing/2014/main" id="{00000000-0008-0000-0700-000065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4" name="災害復旧費グラフ枠">
          <a:extLst>
            <a:ext uri="{FF2B5EF4-FFF2-40B4-BE49-F238E27FC236}">
              <a16:creationId xmlns:a16="http://schemas.microsoft.com/office/drawing/2014/main" id="{00000000-0008-0000-0700-000066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87618</xdr:rowOff>
    </xdr:from>
    <xdr:to>
      <xdr:col>85</xdr:col>
      <xdr:colOff>126364</xdr:colOff>
      <xdr:row>78</xdr:row>
      <xdr:rowOff>139700</xdr:rowOff>
    </xdr:to>
    <xdr:cxnSp macro="">
      <xdr:nvCxnSpPr>
        <xdr:cNvPr id="615" name="直線コネクタ 614">
          <a:extLst>
            <a:ext uri="{FF2B5EF4-FFF2-40B4-BE49-F238E27FC236}">
              <a16:creationId xmlns:a16="http://schemas.microsoft.com/office/drawing/2014/main" id="{00000000-0008-0000-0700-000067020000}"/>
            </a:ext>
          </a:extLst>
        </xdr:cNvPr>
        <xdr:cNvCxnSpPr/>
      </xdr:nvCxnSpPr>
      <xdr:spPr>
        <a:xfrm flipV="1">
          <a:off x="16317595" y="12260568"/>
          <a:ext cx="1269" cy="12522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164394</xdr:rowOff>
    </xdr:from>
    <xdr:ext cx="249299" cy="259045"/>
    <xdr:sp macro="" textlink="">
      <xdr:nvSpPr>
        <xdr:cNvPr id="616" name="災害復旧費最小値テキスト">
          <a:extLst>
            <a:ext uri="{FF2B5EF4-FFF2-40B4-BE49-F238E27FC236}">
              <a16:creationId xmlns:a16="http://schemas.microsoft.com/office/drawing/2014/main" id="{00000000-0008-0000-0700-000068020000}"/>
            </a:ext>
          </a:extLst>
        </xdr:cNvPr>
        <xdr:cNvSpPr txBox="1"/>
      </xdr:nvSpPr>
      <xdr:spPr>
        <a:xfrm>
          <a:off x="16370300" y="1353749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139700</xdr:rowOff>
    </xdr:from>
    <xdr:to>
      <xdr:col>86</xdr:col>
      <xdr:colOff>25400</xdr:colOff>
      <xdr:row>78</xdr:row>
      <xdr:rowOff>139700</xdr:rowOff>
    </xdr:to>
    <xdr:cxnSp macro="">
      <xdr:nvCxnSpPr>
        <xdr:cNvPr id="617" name="直線コネクタ 616">
          <a:extLst>
            <a:ext uri="{FF2B5EF4-FFF2-40B4-BE49-F238E27FC236}">
              <a16:creationId xmlns:a16="http://schemas.microsoft.com/office/drawing/2014/main" id="{00000000-0008-0000-0700-000069020000}"/>
            </a:ext>
          </a:extLst>
        </xdr:cNvPr>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34295</xdr:rowOff>
    </xdr:from>
    <xdr:ext cx="599010" cy="259045"/>
    <xdr:sp macro="" textlink="">
      <xdr:nvSpPr>
        <xdr:cNvPr id="618" name="災害復旧費最大値テキスト">
          <a:extLst>
            <a:ext uri="{FF2B5EF4-FFF2-40B4-BE49-F238E27FC236}">
              <a16:creationId xmlns:a16="http://schemas.microsoft.com/office/drawing/2014/main" id="{00000000-0008-0000-0700-00006A020000}"/>
            </a:ext>
          </a:extLst>
        </xdr:cNvPr>
        <xdr:cNvSpPr txBox="1"/>
      </xdr:nvSpPr>
      <xdr:spPr>
        <a:xfrm>
          <a:off x="16370300" y="120357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547,783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87618</xdr:rowOff>
    </xdr:from>
    <xdr:to>
      <xdr:col>86</xdr:col>
      <xdr:colOff>25400</xdr:colOff>
      <xdr:row>71</xdr:row>
      <xdr:rowOff>87618</xdr:rowOff>
    </xdr:to>
    <xdr:cxnSp macro="">
      <xdr:nvCxnSpPr>
        <xdr:cNvPr id="619" name="直線コネクタ 618">
          <a:extLst>
            <a:ext uri="{FF2B5EF4-FFF2-40B4-BE49-F238E27FC236}">
              <a16:creationId xmlns:a16="http://schemas.microsoft.com/office/drawing/2014/main" id="{00000000-0008-0000-0700-00006B020000}"/>
            </a:ext>
          </a:extLst>
        </xdr:cNvPr>
        <xdr:cNvCxnSpPr/>
      </xdr:nvCxnSpPr>
      <xdr:spPr>
        <a:xfrm>
          <a:off x="16230600" y="122605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139700</xdr:rowOff>
    </xdr:from>
    <xdr:to>
      <xdr:col>85</xdr:col>
      <xdr:colOff>127000</xdr:colOff>
      <xdr:row>78</xdr:row>
      <xdr:rowOff>139700</xdr:rowOff>
    </xdr:to>
    <xdr:cxnSp macro="">
      <xdr:nvCxnSpPr>
        <xdr:cNvPr id="620" name="直線コネクタ 619">
          <a:extLst>
            <a:ext uri="{FF2B5EF4-FFF2-40B4-BE49-F238E27FC236}">
              <a16:creationId xmlns:a16="http://schemas.microsoft.com/office/drawing/2014/main" id="{00000000-0008-0000-0700-00006C020000}"/>
            </a:ext>
          </a:extLst>
        </xdr:cNvPr>
        <xdr:cNvCxnSpPr/>
      </xdr:nvCxnSpPr>
      <xdr:spPr>
        <a:xfrm>
          <a:off x="15481300" y="13512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81844</xdr:rowOff>
    </xdr:from>
    <xdr:ext cx="534377" cy="259045"/>
    <xdr:sp macro="" textlink="">
      <xdr:nvSpPr>
        <xdr:cNvPr id="621" name="災害復旧費平均値テキスト">
          <a:extLst>
            <a:ext uri="{FF2B5EF4-FFF2-40B4-BE49-F238E27FC236}">
              <a16:creationId xmlns:a16="http://schemas.microsoft.com/office/drawing/2014/main" id="{00000000-0008-0000-0700-00006D020000}"/>
            </a:ext>
          </a:extLst>
        </xdr:cNvPr>
        <xdr:cNvSpPr txBox="1"/>
      </xdr:nvSpPr>
      <xdr:spPr>
        <a:xfrm>
          <a:off x="16370300" y="1328349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58967</xdr:rowOff>
    </xdr:from>
    <xdr:to>
      <xdr:col>85</xdr:col>
      <xdr:colOff>177800</xdr:colOff>
      <xdr:row>78</xdr:row>
      <xdr:rowOff>160567</xdr:rowOff>
    </xdr:to>
    <xdr:sp macro="" textlink="">
      <xdr:nvSpPr>
        <xdr:cNvPr id="622" name="フローチャート: 判断 621">
          <a:extLst>
            <a:ext uri="{FF2B5EF4-FFF2-40B4-BE49-F238E27FC236}">
              <a16:creationId xmlns:a16="http://schemas.microsoft.com/office/drawing/2014/main" id="{00000000-0008-0000-0700-00006E020000}"/>
            </a:ext>
          </a:extLst>
        </xdr:cNvPr>
        <xdr:cNvSpPr/>
      </xdr:nvSpPr>
      <xdr:spPr>
        <a:xfrm>
          <a:off x="16268700" y="13432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139700</xdr:rowOff>
    </xdr:from>
    <xdr:to>
      <xdr:col>81</xdr:col>
      <xdr:colOff>50800</xdr:colOff>
      <xdr:row>78</xdr:row>
      <xdr:rowOff>139700</xdr:rowOff>
    </xdr:to>
    <xdr:cxnSp macro="">
      <xdr:nvCxnSpPr>
        <xdr:cNvPr id="623" name="直線コネクタ 622">
          <a:extLst>
            <a:ext uri="{FF2B5EF4-FFF2-40B4-BE49-F238E27FC236}">
              <a16:creationId xmlns:a16="http://schemas.microsoft.com/office/drawing/2014/main" id="{00000000-0008-0000-0700-00006F020000}"/>
            </a:ext>
          </a:extLst>
        </xdr:cNvPr>
        <xdr:cNvCxnSpPr/>
      </xdr:nvCxnSpPr>
      <xdr:spPr>
        <a:xfrm>
          <a:off x="14592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57131</xdr:rowOff>
    </xdr:from>
    <xdr:to>
      <xdr:col>81</xdr:col>
      <xdr:colOff>101600</xdr:colOff>
      <xdr:row>78</xdr:row>
      <xdr:rowOff>158731</xdr:rowOff>
    </xdr:to>
    <xdr:sp macro="" textlink="">
      <xdr:nvSpPr>
        <xdr:cNvPr id="624" name="フローチャート: 判断 623">
          <a:extLst>
            <a:ext uri="{FF2B5EF4-FFF2-40B4-BE49-F238E27FC236}">
              <a16:creationId xmlns:a16="http://schemas.microsoft.com/office/drawing/2014/main" id="{00000000-0008-0000-0700-000070020000}"/>
            </a:ext>
          </a:extLst>
        </xdr:cNvPr>
        <xdr:cNvSpPr/>
      </xdr:nvSpPr>
      <xdr:spPr>
        <a:xfrm>
          <a:off x="15430500" y="134302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3808</xdr:rowOff>
    </xdr:from>
    <xdr:ext cx="534377" cy="259045"/>
    <xdr:sp macro="" textlink="">
      <xdr:nvSpPr>
        <xdr:cNvPr id="625" name="テキスト ボックス 624">
          <a:extLst>
            <a:ext uri="{FF2B5EF4-FFF2-40B4-BE49-F238E27FC236}">
              <a16:creationId xmlns:a16="http://schemas.microsoft.com/office/drawing/2014/main" id="{00000000-0008-0000-0700-000071020000}"/>
            </a:ext>
          </a:extLst>
        </xdr:cNvPr>
        <xdr:cNvSpPr txBox="1"/>
      </xdr:nvSpPr>
      <xdr:spPr>
        <a:xfrm>
          <a:off x="15214111" y="132054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139700</xdr:rowOff>
    </xdr:from>
    <xdr:to>
      <xdr:col>76</xdr:col>
      <xdr:colOff>114300</xdr:colOff>
      <xdr:row>78</xdr:row>
      <xdr:rowOff>139700</xdr:rowOff>
    </xdr:to>
    <xdr:cxnSp macro="">
      <xdr:nvCxnSpPr>
        <xdr:cNvPr id="626" name="直線コネクタ 625">
          <a:extLst>
            <a:ext uri="{FF2B5EF4-FFF2-40B4-BE49-F238E27FC236}">
              <a16:creationId xmlns:a16="http://schemas.microsoft.com/office/drawing/2014/main" id="{00000000-0008-0000-0700-000072020000}"/>
            </a:ext>
          </a:extLst>
        </xdr:cNvPr>
        <xdr:cNvCxnSpPr/>
      </xdr:nvCxnSpPr>
      <xdr:spPr>
        <a:xfrm>
          <a:off x="13703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59040</xdr:rowOff>
    </xdr:from>
    <xdr:to>
      <xdr:col>76</xdr:col>
      <xdr:colOff>165100</xdr:colOff>
      <xdr:row>78</xdr:row>
      <xdr:rowOff>160640</xdr:rowOff>
    </xdr:to>
    <xdr:sp macro="" textlink="">
      <xdr:nvSpPr>
        <xdr:cNvPr id="627" name="フローチャート: 判断 626">
          <a:extLst>
            <a:ext uri="{FF2B5EF4-FFF2-40B4-BE49-F238E27FC236}">
              <a16:creationId xmlns:a16="http://schemas.microsoft.com/office/drawing/2014/main" id="{00000000-0008-0000-0700-000073020000}"/>
            </a:ext>
          </a:extLst>
        </xdr:cNvPr>
        <xdr:cNvSpPr/>
      </xdr:nvSpPr>
      <xdr:spPr>
        <a:xfrm>
          <a:off x="14541500" y="13432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5717</xdr:rowOff>
    </xdr:from>
    <xdr:ext cx="534377" cy="259045"/>
    <xdr:sp macro="" textlink="">
      <xdr:nvSpPr>
        <xdr:cNvPr id="628" name="テキスト ボックス 627">
          <a:extLst>
            <a:ext uri="{FF2B5EF4-FFF2-40B4-BE49-F238E27FC236}">
              <a16:creationId xmlns:a16="http://schemas.microsoft.com/office/drawing/2014/main" id="{00000000-0008-0000-0700-000074020000}"/>
            </a:ext>
          </a:extLst>
        </xdr:cNvPr>
        <xdr:cNvSpPr txBox="1"/>
      </xdr:nvSpPr>
      <xdr:spPr>
        <a:xfrm>
          <a:off x="14325111" y="132073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139700</xdr:rowOff>
    </xdr:from>
    <xdr:to>
      <xdr:col>71</xdr:col>
      <xdr:colOff>177800</xdr:colOff>
      <xdr:row>78</xdr:row>
      <xdr:rowOff>139700</xdr:rowOff>
    </xdr:to>
    <xdr:cxnSp macro="">
      <xdr:nvCxnSpPr>
        <xdr:cNvPr id="629" name="直線コネクタ 628">
          <a:extLst>
            <a:ext uri="{FF2B5EF4-FFF2-40B4-BE49-F238E27FC236}">
              <a16:creationId xmlns:a16="http://schemas.microsoft.com/office/drawing/2014/main" id="{00000000-0008-0000-0700-000075020000}"/>
            </a:ext>
          </a:extLst>
        </xdr:cNvPr>
        <xdr:cNvCxnSpPr/>
      </xdr:nvCxnSpPr>
      <xdr:spPr>
        <a:xfrm>
          <a:off x="12814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57945</xdr:rowOff>
    </xdr:from>
    <xdr:to>
      <xdr:col>72</xdr:col>
      <xdr:colOff>38100</xdr:colOff>
      <xdr:row>78</xdr:row>
      <xdr:rowOff>159545</xdr:rowOff>
    </xdr:to>
    <xdr:sp macro="" textlink="">
      <xdr:nvSpPr>
        <xdr:cNvPr id="630" name="フローチャート: 判断 629">
          <a:extLst>
            <a:ext uri="{FF2B5EF4-FFF2-40B4-BE49-F238E27FC236}">
              <a16:creationId xmlns:a16="http://schemas.microsoft.com/office/drawing/2014/main" id="{00000000-0008-0000-0700-000076020000}"/>
            </a:ext>
          </a:extLst>
        </xdr:cNvPr>
        <xdr:cNvSpPr/>
      </xdr:nvSpPr>
      <xdr:spPr>
        <a:xfrm>
          <a:off x="13652500" y="13431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4622</xdr:rowOff>
    </xdr:from>
    <xdr:ext cx="534377" cy="259045"/>
    <xdr:sp macro="" textlink="">
      <xdr:nvSpPr>
        <xdr:cNvPr id="631" name="テキスト ボックス 630">
          <a:extLst>
            <a:ext uri="{FF2B5EF4-FFF2-40B4-BE49-F238E27FC236}">
              <a16:creationId xmlns:a16="http://schemas.microsoft.com/office/drawing/2014/main" id="{00000000-0008-0000-0700-000077020000}"/>
            </a:ext>
          </a:extLst>
        </xdr:cNvPr>
        <xdr:cNvSpPr txBox="1"/>
      </xdr:nvSpPr>
      <xdr:spPr>
        <a:xfrm>
          <a:off x="13436111" y="132062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71517</xdr:rowOff>
    </xdr:from>
    <xdr:to>
      <xdr:col>67</xdr:col>
      <xdr:colOff>101600</xdr:colOff>
      <xdr:row>79</xdr:row>
      <xdr:rowOff>1667</xdr:rowOff>
    </xdr:to>
    <xdr:sp macro="" textlink="">
      <xdr:nvSpPr>
        <xdr:cNvPr id="632" name="フローチャート: 判断 631">
          <a:extLst>
            <a:ext uri="{FF2B5EF4-FFF2-40B4-BE49-F238E27FC236}">
              <a16:creationId xmlns:a16="http://schemas.microsoft.com/office/drawing/2014/main" id="{00000000-0008-0000-0700-000078020000}"/>
            </a:ext>
          </a:extLst>
        </xdr:cNvPr>
        <xdr:cNvSpPr/>
      </xdr:nvSpPr>
      <xdr:spPr>
        <a:xfrm>
          <a:off x="12763500" y="13444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18194</xdr:rowOff>
    </xdr:from>
    <xdr:ext cx="469744" cy="259045"/>
    <xdr:sp macro="" textlink="">
      <xdr:nvSpPr>
        <xdr:cNvPr id="633" name="テキスト ボックス 632">
          <a:extLst>
            <a:ext uri="{FF2B5EF4-FFF2-40B4-BE49-F238E27FC236}">
              <a16:creationId xmlns:a16="http://schemas.microsoft.com/office/drawing/2014/main" id="{00000000-0008-0000-0700-000079020000}"/>
            </a:ext>
          </a:extLst>
        </xdr:cNvPr>
        <xdr:cNvSpPr txBox="1"/>
      </xdr:nvSpPr>
      <xdr:spPr>
        <a:xfrm>
          <a:off x="12579428" y="132198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4" name="テキスト ボックス 633">
          <a:extLst>
            <a:ext uri="{FF2B5EF4-FFF2-40B4-BE49-F238E27FC236}">
              <a16:creationId xmlns:a16="http://schemas.microsoft.com/office/drawing/2014/main" id="{00000000-0008-0000-0700-00007A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5" name="テキスト ボックス 634">
          <a:extLst>
            <a:ext uri="{FF2B5EF4-FFF2-40B4-BE49-F238E27FC236}">
              <a16:creationId xmlns:a16="http://schemas.microsoft.com/office/drawing/2014/main" id="{00000000-0008-0000-0700-00007B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6" name="テキスト ボックス 635">
          <a:extLst>
            <a:ext uri="{FF2B5EF4-FFF2-40B4-BE49-F238E27FC236}">
              <a16:creationId xmlns:a16="http://schemas.microsoft.com/office/drawing/2014/main" id="{00000000-0008-0000-0700-00007C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7" name="テキスト ボックス 636">
          <a:extLst>
            <a:ext uri="{FF2B5EF4-FFF2-40B4-BE49-F238E27FC236}">
              <a16:creationId xmlns:a16="http://schemas.microsoft.com/office/drawing/2014/main" id="{00000000-0008-0000-0700-00007D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8" name="テキスト ボックス 637">
          <a:extLst>
            <a:ext uri="{FF2B5EF4-FFF2-40B4-BE49-F238E27FC236}">
              <a16:creationId xmlns:a16="http://schemas.microsoft.com/office/drawing/2014/main" id="{00000000-0008-0000-0700-00007E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88900</xdr:rowOff>
    </xdr:from>
    <xdr:to>
      <xdr:col>85</xdr:col>
      <xdr:colOff>177800</xdr:colOff>
      <xdr:row>79</xdr:row>
      <xdr:rowOff>19050</xdr:rowOff>
    </xdr:to>
    <xdr:sp macro="" textlink="">
      <xdr:nvSpPr>
        <xdr:cNvPr id="639" name="楕円 638">
          <a:extLst>
            <a:ext uri="{FF2B5EF4-FFF2-40B4-BE49-F238E27FC236}">
              <a16:creationId xmlns:a16="http://schemas.microsoft.com/office/drawing/2014/main" id="{00000000-0008-0000-0700-00007F020000}"/>
            </a:ext>
          </a:extLst>
        </xdr:cNvPr>
        <xdr:cNvSpPr/>
      </xdr:nvSpPr>
      <xdr:spPr>
        <a:xfrm>
          <a:off x="162687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37394</xdr:rowOff>
    </xdr:from>
    <xdr:ext cx="249299" cy="259045"/>
    <xdr:sp macro="" textlink="">
      <xdr:nvSpPr>
        <xdr:cNvPr id="640" name="災害復旧費該当値テキスト">
          <a:extLst>
            <a:ext uri="{FF2B5EF4-FFF2-40B4-BE49-F238E27FC236}">
              <a16:creationId xmlns:a16="http://schemas.microsoft.com/office/drawing/2014/main" id="{00000000-0008-0000-0700-000080020000}"/>
            </a:ext>
          </a:extLst>
        </xdr:cNvPr>
        <xdr:cNvSpPr txBox="1"/>
      </xdr:nvSpPr>
      <xdr:spPr>
        <a:xfrm>
          <a:off x="16370300" y="1341049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88900</xdr:rowOff>
    </xdr:from>
    <xdr:to>
      <xdr:col>81</xdr:col>
      <xdr:colOff>101600</xdr:colOff>
      <xdr:row>79</xdr:row>
      <xdr:rowOff>19050</xdr:rowOff>
    </xdr:to>
    <xdr:sp macro="" textlink="">
      <xdr:nvSpPr>
        <xdr:cNvPr id="641" name="楕円 640">
          <a:extLst>
            <a:ext uri="{FF2B5EF4-FFF2-40B4-BE49-F238E27FC236}">
              <a16:creationId xmlns:a16="http://schemas.microsoft.com/office/drawing/2014/main" id="{00000000-0008-0000-0700-000081020000}"/>
            </a:ext>
          </a:extLst>
        </xdr:cNvPr>
        <xdr:cNvSpPr/>
      </xdr:nvSpPr>
      <xdr:spPr>
        <a:xfrm>
          <a:off x="15430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10177</xdr:rowOff>
    </xdr:from>
    <xdr:ext cx="249299" cy="259045"/>
    <xdr:sp macro="" textlink="">
      <xdr:nvSpPr>
        <xdr:cNvPr id="642" name="テキスト ボックス 641">
          <a:extLst>
            <a:ext uri="{FF2B5EF4-FFF2-40B4-BE49-F238E27FC236}">
              <a16:creationId xmlns:a16="http://schemas.microsoft.com/office/drawing/2014/main" id="{00000000-0008-0000-0700-000082020000}"/>
            </a:ext>
          </a:extLst>
        </xdr:cNvPr>
        <xdr:cNvSpPr txBox="1"/>
      </xdr:nvSpPr>
      <xdr:spPr>
        <a:xfrm>
          <a:off x="15356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88900</xdr:rowOff>
    </xdr:from>
    <xdr:to>
      <xdr:col>76</xdr:col>
      <xdr:colOff>165100</xdr:colOff>
      <xdr:row>79</xdr:row>
      <xdr:rowOff>19050</xdr:rowOff>
    </xdr:to>
    <xdr:sp macro="" textlink="">
      <xdr:nvSpPr>
        <xdr:cNvPr id="643" name="楕円 642">
          <a:extLst>
            <a:ext uri="{FF2B5EF4-FFF2-40B4-BE49-F238E27FC236}">
              <a16:creationId xmlns:a16="http://schemas.microsoft.com/office/drawing/2014/main" id="{00000000-0008-0000-0700-000083020000}"/>
            </a:ext>
          </a:extLst>
        </xdr:cNvPr>
        <xdr:cNvSpPr/>
      </xdr:nvSpPr>
      <xdr:spPr>
        <a:xfrm>
          <a:off x="14541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10177</xdr:rowOff>
    </xdr:from>
    <xdr:ext cx="249299"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4467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88900</xdr:rowOff>
    </xdr:from>
    <xdr:to>
      <xdr:col>72</xdr:col>
      <xdr:colOff>38100</xdr:colOff>
      <xdr:row>79</xdr:row>
      <xdr:rowOff>19050</xdr:rowOff>
    </xdr:to>
    <xdr:sp macro="" textlink="">
      <xdr:nvSpPr>
        <xdr:cNvPr id="645" name="楕円 644">
          <a:extLst>
            <a:ext uri="{FF2B5EF4-FFF2-40B4-BE49-F238E27FC236}">
              <a16:creationId xmlns:a16="http://schemas.microsoft.com/office/drawing/2014/main" id="{00000000-0008-0000-0700-000085020000}"/>
            </a:ext>
          </a:extLst>
        </xdr:cNvPr>
        <xdr:cNvSpPr/>
      </xdr:nvSpPr>
      <xdr:spPr>
        <a:xfrm>
          <a:off x="13652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10177</xdr:rowOff>
    </xdr:from>
    <xdr:ext cx="249299" cy="259045"/>
    <xdr:sp macro="" textlink="">
      <xdr:nvSpPr>
        <xdr:cNvPr id="646" name="テキスト ボックス 645">
          <a:extLst>
            <a:ext uri="{FF2B5EF4-FFF2-40B4-BE49-F238E27FC236}">
              <a16:creationId xmlns:a16="http://schemas.microsoft.com/office/drawing/2014/main" id="{00000000-0008-0000-0700-000086020000}"/>
            </a:ext>
          </a:extLst>
        </xdr:cNvPr>
        <xdr:cNvSpPr txBox="1"/>
      </xdr:nvSpPr>
      <xdr:spPr>
        <a:xfrm>
          <a:off x="13578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88900</xdr:rowOff>
    </xdr:from>
    <xdr:to>
      <xdr:col>67</xdr:col>
      <xdr:colOff>101600</xdr:colOff>
      <xdr:row>79</xdr:row>
      <xdr:rowOff>19050</xdr:rowOff>
    </xdr:to>
    <xdr:sp macro="" textlink="">
      <xdr:nvSpPr>
        <xdr:cNvPr id="647" name="楕円 646">
          <a:extLst>
            <a:ext uri="{FF2B5EF4-FFF2-40B4-BE49-F238E27FC236}">
              <a16:creationId xmlns:a16="http://schemas.microsoft.com/office/drawing/2014/main" id="{00000000-0008-0000-0700-000087020000}"/>
            </a:ext>
          </a:extLst>
        </xdr:cNvPr>
        <xdr:cNvSpPr/>
      </xdr:nvSpPr>
      <xdr:spPr>
        <a:xfrm>
          <a:off x="12763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10177</xdr:rowOff>
    </xdr:from>
    <xdr:ext cx="249299" cy="259045"/>
    <xdr:sp macro="" textlink="">
      <xdr:nvSpPr>
        <xdr:cNvPr id="648" name="テキスト ボックス 647">
          <a:extLst>
            <a:ext uri="{FF2B5EF4-FFF2-40B4-BE49-F238E27FC236}">
              <a16:creationId xmlns:a16="http://schemas.microsoft.com/office/drawing/2014/main" id="{00000000-0008-0000-0700-000088020000}"/>
            </a:ext>
          </a:extLst>
        </xdr:cNvPr>
        <xdr:cNvSpPr txBox="1"/>
      </xdr:nvSpPr>
      <xdr:spPr>
        <a:xfrm>
          <a:off x="12689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9" name="正方形/長方形 648">
          <a:extLst>
            <a:ext uri="{FF2B5EF4-FFF2-40B4-BE49-F238E27FC236}">
              <a16:creationId xmlns:a16="http://schemas.microsoft.com/office/drawing/2014/main" id="{00000000-0008-0000-0700-000089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0" name="正方形/長方形 649">
          <a:extLst>
            <a:ext uri="{FF2B5EF4-FFF2-40B4-BE49-F238E27FC236}">
              <a16:creationId xmlns:a16="http://schemas.microsoft.com/office/drawing/2014/main" id="{00000000-0008-0000-0700-00008A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1" name="正方形/長方形 650">
          <a:extLst>
            <a:ext uri="{FF2B5EF4-FFF2-40B4-BE49-F238E27FC236}">
              <a16:creationId xmlns:a16="http://schemas.microsoft.com/office/drawing/2014/main" id="{00000000-0008-0000-0700-00008B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2" name="正方形/長方形 651">
          <a:extLst>
            <a:ext uri="{FF2B5EF4-FFF2-40B4-BE49-F238E27FC236}">
              <a16:creationId xmlns:a16="http://schemas.microsoft.com/office/drawing/2014/main" id="{00000000-0008-0000-0700-00008C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3" name="正方形/長方形 652">
          <a:extLst>
            <a:ext uri="{FF2B5EF4-FFF2-40B4-BE49-F238E27FC236}">
              <a16:creationId xmlns:a16="http://schemas.microsoft.com/office/drawing/2014/main" id="{00000000-0008-0000-0700-00008D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4" name="正方形/長方形 653">
          <a:extLst>
            <a:ext uri="{FF2B5EF4-FFF2-40B4-BE49-F238E27FC236}">
              <a16:creationId xmlns:a16="http://schemas.microsoft.com/office/drawing/2014/main" id="{00000000-0008-0000-0700-00008E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5" name="正方形/長方形 654">
          <a:extLst>
            <a:ext uri="{FF2B5EF4-FFF2-40B4-BE49-F238E27FC236}">
              <a16:creationId xmlns:a16="http://schemas.microsoft.com/office/drawing/2014/main" id="{00000000-0008-0000-0700-00008F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6" name="正方形/長方形 655">
          <a:extLst>
            <a:ext uri="{FF2B5EF4-FFF2-40B4-BE49-F238E27FC236}">
              <a16:creationId xmlns:a16="http://schemas.microsoft.com/office/drawing/2014/main" id="{00000000-0008-0000-0700-000090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7" name="テキスト ボックス 656">
          <a:extLst>
            <a:ext uri="{FF2B5EF4-FFF2-40B4-BE49-F238E27FC236}">
              <a16:creationId xmlns:a16="http://schemas.microsoft.com/office/drawing/2014/main" id="{00000000-0008-0000-0700-000091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8" name="直線コネクタ 657">
          <a:extLst>
            <a:ext uri="{FF2B5EF4-FFF2-40B4-BE49-F238E27FC236}">
              <a16:creationId xmlns:a16="http://schemas.microsoft.com/office/drawing/2014/main" id="{00000000-0008-0000-0700-000092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100</xdr:row>
      <xdr:rowOff>111777</xdr:rowOff>
    </xdr:from>
    <xdr:ext cx="248786" cy="259045"/>
    <xdr:sp macro="" textlink="">
      <xdr:nvSpPr>
        <xdr:cNvPr id="659" name="テキスト ボックス 658">
          <a:extLst>
            <a:ext uri="{FF2B5EF4-FFF2-40B4-BE49-F238E27FC236}">
              <a16:creationId xmlns:a16="http://schemas.microsoft.com/office/drawing/2014/main" id="{00000000-0008-0000-0700-000093020000}"/>
            </a:ext>
          </a:extLst>
        </xdr:cNvPr>
        <xdr:cNvSpPr txBox="1"/>
      </xdr:nvSpPr>
      <xdr:spPr>
        <a:xfrm>
          <a:off x="12197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44450</xdr:rowOff>
    </xdr:from>
    <xdr:to>
      <xdr:col>89</xdr:col>
      <xdr:colOff>177800</xdr:colOff>
      <xdr:row>99</xdr:row>
      <xdr:rowOff>44450</xdr:rowOff>
    </xdr:to>
    <xdr:cxnSp macro="">
      <xdr:nvCxnSpPr>
        <xdr:cNvPr id="660" name="直線コネクタ 659">
          <a:extLst>
            <a:ext uri="{FF2B5EF4-FFF2-40B4-BE49-F238E27FC236}">
              <a16:creationId xmlns:a16="http://schemas.microsoft.com/office/drawing/2014/main" id="{00000000-0008-0000-0700-000094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98</xdr:row>
      <xdr:rowOff>73677</xdr:rowOff>
    </xdr:from>
    <xdr:ext cx="531299" cy="259045"/>
    <xdr:sp macro="" textlink="">
      <xdr:nvSpPr>
        <xdr:cNvPr id="661" name="テキスト ボックス 660">
          <a:extLst>
            <a:ext uri="{FF2B5EF4-FFF2-40B4-BE49-F238E27FC236}">
              <a16:creationId xmlns:a16="http://schemas.microsoft.com/office/drawing/2014/main" id="{00000000-0008-0000-0700-000095020000}"/>
            </a:ext>
          </a:extLst>
        </xdr:cNvPr>
        <xdr:cNvSpPr txBox="1"/>
      </xdr:nvSpPr>
      <xdr:spPr>
        <a:xfrm>
          <a:off x="11914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2" name="直線コネクタ 661">
          <a:extLst>
            <a:ext uri="{FF2B5EF4-FFF2-40B4-BE49-F238E27FC236}">
              <a16:creationId xmlns:a16="http://schemas.microsoft.com/office/drawing/2014/main" id="{00000000-0008-0000-0700-000096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63" name="テキスト ボックス 662">
          <a:extLst>
            <a:ext uri="{FF2B5EF4-FFF2-40B4-BE49-F238E27FC236}">
              <a16:creationId xmlns:a16="http://schemas.microsoft.com/office/drawing/2014/main" id="{00000000-0008-0000-0700-000097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4" name="直線コネクタ 663">
          <a:extLst>
            <a:ext uri="{FF2B5EF4-FFF2-40B4-BE49-F238E27FC236}">
              <a16:creationId xmlns:a16="http://schemas.microsoft.com/office/drawing/2014/main" id="{00000000-0008-0000-0700-000098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65" name="テキスト ボックス 664">
          <a:extLst>
            <a:ext uri="{FF2B5EF4-FFF2-40B4-BE49-F238E27FC236}">
              <a16:creationId xmlns:a16="http://schemas.microsoft.com/office/drawing/2014/main" id="{00000000-0008-0000-0700-000099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6" name="直線コネクタ 665">
          <a:extLst>
            <a:ext uri="{FF2B5EF4-FFF2-40B4-BE49-F238E27FC236}">
              <a16:creationId xmlns:a16="http://schemas.microsoft.com/office/drawing/2014/main" id="{00000000-0008-0000-0700-00009A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67" name="テキスト ボックス 666">
          <a:extLst>
            <a:ext uri="{FF2B5EF4-FFF2-40B4-BE49-F238E27FC236}">
              <a16:creationId xmlns:a16="http://schemas.microsoft.com/office/drawing/2014/main" id="{00000000-0008-0000-0700-00009B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68" name="直線コネクタ 667">
          <a:extLst>
            <a:ext uri="{FF2B5EF4-FFF2-40B4-BE49-F238E27FC236}">
              <a16:creationId xmlns:a16="http://schemas.microsoft.com/office/drawing/2014/main" id="{00000000-0008-0000-0700-00009C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69" name="テキスト ボックス 668">
          <a:extLst>
            <a:ext uri="{FF2B5EF4-FFF2-40B4-BE49-F238E27FC236}">
              <a16:creationId xmlns:a16="http://schemas.microsoft.com/office/drawing/2014/main" id="{00000000-0008-0000-0700-00009D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0" name="直線コネクタ 669">
          <a:extLst>
            <a:ext uri="{FF2B5EF4-FFF2-40B4-BE49-F238E27FC236}">
              <a16:creationId xmlns:a16="http://schemas.microsoft.com/office/drawing/2014/main" id="{00000000-0008-0000-0700-00009E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1" name="テキスト ボックス 670">
          <a:extLst>
            <a:ext uri="{FF2B5EF4-FFF2-40B4-BE49-F238E27FC236}">
              <a16:creationId xmlns:a16="http://schemas.microsoft.com/office/drawing/2014/main" id="{00000000-0008-0000-0700-00009F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2" name="公債費グラフ枠">
          <a:extLst>
            <a:ext uri="{FF2B5EF4-FFF2-40B4-BE49-F238E27FC236}">
              <a16:creationId xmlns:a16="http://schemas.microsoft.com/office/drawing/2014/main" id="{00000000-0008-0000-0700-0000A0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89</xdr:row>
      <xdr:rowOff>139370</xdr:rowOff>
    </xdr:from>
    <xdr:to>
      <xdr:col>85</xdr:col>
      <xdr:colOff>126364</xdr:colOff>
      <xdr:row>99</xdr:row>
      <xdr:rowOff>91148</xdr:rowOff>
    </xdr:to>
    <xdr:cxnSp macro="">
      <xdr:nvCxnSpPr>
        <xdr:cNvPr id="673" name="直線コネクタ 672">
          <a:extLst>
            <a:ext uri="{FF2B5EF4-FFF2-40B4-BE49-F238E27FC236}">
              <a16:creationId xmlns:a16="http://schemas.microsoft.com/office/drawing/2014/main" id="{00000000-0008-0000-0700-0000A1020000}"/>
            </a:ext>
          </a:extLst>
        </xdr:cNvPr>
        <xdr:cNvCxnSpPr/>
      </xdr:nvCxnSpPr>
      <xdr:spPr>
        <a:xfrm flipV="1">
          <a:off x="16317595" y="15398420"/>
          <a:ext cx="1269" cy="16662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94975</xdr:rowOff>
    </xdr:from>
    <xdr:ext cx="534377" cy="259045"/>
    <xdr:sp macro="" textlink="">
      <xdr:nvSpPr>
        <xdr:cNvPr id="674" name="公債費最小値テキスト">
          <a:extLst>
            <a:ext uri="{FF2B5EF4-FFF2-40B4-BE49-F238E27FC236}">
              <a16:creationId xmlns:a16="http://schemas.microsoft.com/office/drawing/2014/main" id="{00000000-0008-0000-0700-0000A2020000}"/>
            </a:ext>
          </a:extLst>
        </xdr:cNvPr>
        <xdr:cNvSpPr txBox="1"/>
      </xdr:nvSpPr>
      <xdr:spPr>
        <a:xfrm>
          <a:off x="16370300" y="170685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26,323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91148</xdr:rowOff>
    </xdr:from>
    <xdr:to>
      <xdr:col>86</xdr:col>
      <xdr:colOff>25400</xdr:colOff>
      <xdr:row>99</xdr:row>
      <xdr:rowOff>91148</xdr:rowOff>
    </xdr:to>
    <xdr:cxnSp macro="">
      <xdr:nvCxnSpPr>
        <xdr:cNvPr id="675" name="直線コネクタ 674">
          <a:extLst>
            <a:ext uri="{FF2B5EF4-FFF2-40B4-BE49-F238E27FC236}">
              <a16:creationId xmlns:a16="http://schemas.microsoft.com/office/drawing/2014/main" id="{00000000-0008-0000-0700-0000A3020000}"/>
            </a:ext>
          </a:extLst>
        </xdr:cNvPr>
        <xdr:cNvCxnSpPr/>
      </xdr:nvCxnSpPr>
      <xdr:spPr>
        <a:xfrm>
          <a:off x="16230600" y="170646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86047</xdr:rowOff>
    </xdr:from>
    <xdr:ext cx="599010" cy="259045"/>
    <xdr:sp macro="" textlink="">
      <xdr:nvSpPr>
        <xdr:cNvPr id="676" name="公債費最大値テキスト">
          <a:extLst>
            <a:ext uri="{FF2B5EF4-FFF2-40B4-BE49-F238E27FC236}">
              <a16:creationId xmlns:a16="http://schemas.microsoft.com/office/drawing/2014/main" id="{00000000-0008-0000-0700-0000A4020000}"/>
            </a:ext>
          </a:extLst>
        </xdr:cNvPr>
        <xdr:cNvSpPr txBox="1"/>
      </xdr:nvSpPr>
      <xdr:spPr>
        <a:xfrm>
          <a:off x="16370300" y="151736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157,526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89</xdr:row>
      <xdr:rowOff>139370</xdr:rowOff>
    </xdr:from>
    <xdr:to>
      <xdr:col>86</xdr:col>
      <xdr:colOff>25400</xdr:colOff>
      <xdr:row>89</xdr:row>
      <xdr:rowOff>139370</xdr:rowOff>
    </xdr:to>
    <xdr:cxnSp macro="">
      <xdr:nvCxnSpPr>
        <xdr:cNvPr id="677" name="直線コネクタ 676">
          <a:extLst>
            <a:ext uri="{FF2B5EF4-FFF2-40B4-BE49-F238E27FC236}">
              <a16:creationId xmlns:a16="http://schemas.microsoft.com/office/drawing/2014/main" id="{00000000-0008-0000-0700-0000A5020000}"/>
            </a:ext>
          </a:extLst>
        </xdr:cNvPr>
        <xdr:cNvCxnSpPr/>
      </xdr:nvCxnSpPr>
      <xdr:spPr>
        <a:xfrm>
          <a:off x="16230600" y="15398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94</xdr:row>
      <xdr:rowOff>134468</xdr:rowOff>
    </xdr:from>
    <xdr:to>
      <xdr:col>85</xdr:col>
      <xdr:colOff>127000</xdr:colOff>
      <xdr:row>95</xdr:row>
      <xdr:rowOff>24701</xdr:rowOff>
    </xdr:to>
    <xdr:cxnSp macro="">
      <xdr:nvCxnSpPr>
        <xdr:cNvPr id="678" name="直線コネクタ 677">
          <a:extLst>
            <a:ext uri="{FF2B5EF4-FFF2-40B4-BE49-F238E27FC236}">
              <a16:creationId xmlns:a16="http://schemas.microsoft.com/office/drawing/2014/main" id="{00000000-0008-0000-0700-0000A6020000}"/>
            </a:ext>
          </a:extLst>
        </xdr:cNvPr>
        <xdr:cNvCxnSpPr/>
      </xdr:nvCxnSpPr>
      <xdr:spPr>
        <a:xfrm>
          <a:off x="15481300" y="16250768"/>
          <a:ext cx="838200" cy="616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94</xdr:row>
      <xdr:rowOff>154754</xdr:rowOff>
    </xdr:from>
    <xdr:ext cx="534377" cy="259045"/>
    <xdr:sp macro="" textlink="">
      <xdr:nvSpPr>
        <xdr:cNvPr id="679" name="公債費平均値テキスト">
          <a:extLst>
            <a:ext uri="{FF2B5EF4-FFF2-40B4-BE49-F238E27FC236}">
              <a16:creationId xmlns:a16="http://schemas.microsoft.com/office/drawing/2014/main" id="{00000000-0008-0000-0700-0000A7020000}"/>
            </a:ext>
          </a:extLst>
        </xdr:cNvPr>
        <xdr:cNvSpPr txBox="1"/>
      </xdr:nvSpPr>
      <xdr:spPr>
        <a:xfrm>
          <a:off x="16370300" y="162710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83,116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4877</xdr:rowOff>
    </xdr:from>
    <xdr:to>
      <xdr:col>85</xdr:col>
      <xdr:colOff>177800</xdr:colOff>
      <xdr:row>95</xdr:row>
      <xdr:rowOff>106477</xdr:rowOff>
    </xdr:to>
    <xdr:sp macro="" textlink="">
      <xdr:nvSpPr>
        <xdr:cNvPr id="680" name="フローチャート: 判断 679">
          <a:extLst>
            <a:ext uri="{FF2B5EF4-FFF2-40B4-BE49-F238E27FC236}">
              <a16:creationId xmlns:a16="http://schemas.microsoft.com/office/drawing/2014/main" id="{00000000-0008-0000-0700-0000A8020000}"/>
            </a:ext>
          </a:extLst>
        </xdr:cNvPr>
        <xdr:cNvSpPr/>
      </xdr:nvSpPr>
      <xdr:spPr>
        <a:xfrm>
          <a:off x="16268700" y="16292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94</xdr:row>
      <xdr:rowOff>84683</xdr:rowOff>
    </xdr:from>
    <xdr:to>
      <xdr:col>81</xdr:col>
      <xdr:colOff>50800</xdr:colOff>
      <xdr:row>94</xdr:row>
      <xdr:rowOff>134468</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a:off x="14592300" y="16200983"/>
          <a:ext cx="889000" cy="497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95</xdr:row>
      <xdr:rowOff>37388</xdr:rowOff>
    </xdr:from>
    <xdr:to>
      <xdr:col>81</xdr:col>
      <xdr:colOff>101600</xdr:colOff>
      <xdr:row>95</xdr:row>
      <xdr:rowOff>138988</xdr:rowOff>
    </xdr:to>
    <xdr:sp macro="" textlink="">
      <xdr:nvSpPr>
        <xdr:cNvPr id="682" name="フローチャート: 判断 681">
          <a:extLst>
            <a:ext uri="{FF2B5EF4-FFF2-40B4-BE49-F238E27FC236}">
              <a16:creationId xmlns:a16="http://schemas.microsoft.com/office/drawing/2014/main" id="{00000000-0008-0000-0700-0000AA020000}"/>
            </a:ext>
          </a:extLst>
        </xdr:cNvPr>
        <xdr:cNvSpPr/>
      </xdr:nvSpPr>
      <xdr:spPr>
        <a:xfrm>
          <a:off x="15430500" y="16325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130115</xdr:rowOff>
    </xdr:from>
    <xdr:ext cx="534377" cy="259045"/>
    <xdr:sp macro="" textlink="">
      <xdr:nvSpPr>
        <xdr:cNvPr id="683" name="テキスト ボックス 682">
          <a:extLst>
            <a:ext uri="{FF2B5EF4-FFF2-40B4-BE49-F238E27FC236}">
              <a16:creationId xmlns:a16="http://schemas.microsoft.com/office/drawing/2014/main" id="{00000000-0008-0000-0700-0000AB020000}"/>
            </a:ext>
          </a:extLst>
        </xdr:cNvPr>
        <xdr:cNvSpPr txBox="1"/>
      </xdr:nvSpPr>
      <xdr:spPr>
        <a:xfrm>
          <a:off x="15214111" y="164178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80,556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93</xdr:row>
      <xdr:rowOff>168263</xdr:rowOff>
    </xdr:from>
    <xdr:to>
      <xdr:col>76</xdr:col>
      <xdr:colOff>114300</xdr:colOff>
      <xdr:row>94</xdr:row>
      <xdr:rowOff>84683</xdr:rowOff>
    </xdr:to>
    <xdr:cxnSp macro="">
      <xdr:nvCxnSpPr>
        <xdr:cNvPr id="684" name="直線コネクタ 683">
          <a:extLst>
            <a:ext uri="{FF2B5EF4-FFF2-40B4-BE49-F238E27FC236}">
              <a16:creationId xmlns:a16="http://schemas.microsoft.com/office/drawing/2014/main" id="{00000000-0008-0000-0700-0000AC020000}"/>
            </a:ext>
          </a:extLst>
        </xdr:cNvPr>
        <xdr:cNvCxnSpPr/>
      </xdr:nvCxnSpPr>
      <xdr:spPr>
        <a:xfrm>
          <a:off x="13703300" y="16113113"/>
          <a:ext cx="889000" cy="87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110643</xdr:rowOff>
    </xdr:from>
    <xdr:to>
      <xdr:col>76</xdr:col>
      <xdr:colOff>165100</xdr:colOff>
      <xdr:row>96</xdr:row>
      <xdr:rowOff>40793</xdr:rowOff>
    </xdr:to>
    <xdr:sp macro="" textlink="">
      <xdr:nvSpPr>
        <xdr:cNvPr id="685" name="フローチャート: 判断 684">
          <a:extLst>
            <a:ext uri="{FF2B5EF4-FFF2-40B4-BE49-F238E27FC236}">
              <a16:creationId xmlns:a16="http://schemas.microsoft.com/office/drawing/2014/main" id="{00000000-0008-0000-0700-0000AD020000}"/>
            </a:ext>
          </a:extLst>
        </xdr:cNvPr>
        <xdr:cNvSpPr/>
      </xdr:nvSpPr>
      <xdr:spPr>
        <a:xfrm>
          <a:off x="14541500" y="16398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31920</xdr:rowOff>
    </xdr:from>
    <xdr:ext cx="534377" cy="259045"/>
    <xdr:sp macro="" textlink="">
      <xdr:nvSpPr>
        <xdr:cNvPr id="686" name="テキスト ボックス 685">
          <a:extLst>
            <a:ext uri="{FF2B5EF4-FFF2-40B4-BE49-F238E27FC236}">
              <a16:creationId xmlns:a16="http://schemas.microsoft.com/office/drawing/2014/main" id="{00000000-0008-0000-0700-0000AE020000}"/>
            </a:ext>
          </a:extLst>
        </xdr:cNvPr>
        <xdr:cNvSpPr txBox="1"/>
      </xdr:nvSpPr>
      <xdr:spPr>
        <a:xfrm>
          <a:off x="14325111" y="164911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93</xdr:row>
      <xdr:rowOff>166497</xdr:rowOff>
    </xdr:from>
    <xdr:to>
      <xdr:col>71</xdr:col>
      <xdr:colOff>177800</xdr:colOff>
      <xdr:row>93</xdr:row>
      <xdr:rowOff>168263</xdr:rowOff>
    </xdr:to>
    <xdr:cxnSp macro="">
      <xdr:nvCxnSpPr>
        <xdr:cNvPr id="687" name="直線コネクタ 686">
          <a:extLst>
            <a:ext uri="{FF2B5EF4-FFF2-40B4-BE49-F238E27FC236}">
              <a16:creationId xmlns:a16="http://schemas.microsoft.com/office/drawing/2014/main" id="{00000000-0008-0000-0700-0000AF020000}"/>
            </a:ext>
          </a:extLst>
        </xdr:cNvPr>
        <xdr:cNvCxnSpPr/>
      </xdr:nvCxnSpPr>
      <xdr:spPr>
        <a:xfrm>
          <a:off x="12814300" y="16111347"/>
          <a:ext cx="889000" cy="17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95</xdr:row>
      <xdr:rowOff>135293</xdr:rowOff>
    </xdr:from>
    <xdr:to>
      <xdr:col>72</xdr:col>
      <xdr:colOff>38100</xdr:colOff>
      <xdr:row>96</xdr:row>
      <xdr:rowOff>65443</xdr:rowOff>
    </xdr:to>
    <xdr:sp macro="" textlink="">
      <xdr:nvSpPr>
        <xdr:cNvPr id="688" name="フローチャート: 判断 687">
          <a:extLst>
            <a:ext uri="{FF2B5EF4-FFF2-40B4-BE49-F238E27FC236}">
              <a16:creationId xmlns:a16="http://schemas.microsoft.com/office/drawing/2014/main" id="{00000000-0008-0000-0700-0000B0020000}"/>
            </a:ext>
          </a:extLst>
        </xdr:cNvPr>
        <xdr:cNvSpPr/>
      </xdr:nvSpPr>
      <xdr:spPr>
        <a:xfrm>
          <a:off x="13652500" y="16423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56570</xdr:rowOff>
    </xdr:from>
    <xdr:ext cx="534377" cy="259045"/>
    <xdr:sp macro="" textlink="">
      <xdr:nvSpPr>
        <xdr:cNvPr id="689" name="テキスト ボックス 688">
          <a:extLst>
            <a:ext uri="{FF2B5EF4-FFF2-40B4-BE49-F238E27FC236}">
              <a16:creationId xmlns:a16="http://schemas.microsoft.com/office/drawing/2014/main" id="{00000000-0008-0000-0700-0000B1020000}"/>
            </a:ext>
          </a:extLst>
        </xdr:cNvPr>
        <xdr:cNvSpPr txBox="1"/>
      </xdr:nvSpPr>
      <xdr:spPr>
        <a:xfrm>
          <a:off x="13436111" y="16515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72,847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99098</xdr:rowOff>
    </xdr:from>
    <xdr:to>
      <xdr:col>67</xdr:col>
      <xdr:colOff>101600</xdr:colOff>
      <xdr:row>96</xdr:row>
      <xdr:rowOff>29248</xdr:rowOff>
    </xdr:to>
    <xdr:sp macro="" textlink="">
      <xdr:nvSpPr>
        <xdr:cNvPr id="690" name="フローチャート: 判断 689">
          <a:extLst>
            <a:ext uri="{FF2B5EF4-FFF2-40B4-BE49-F238E27FC236}">
              <a16:creationId xmlns:a16="http://schemas.microsoft.com/office/drawing/2014/main" id="{00000000-0008-0000-0700-0000B2020000}"/>
            </a:ext>
          </a:extLst>
        </xdr:cNvPr>
        <xdr:cNvSpPr/>
      </xdr:nvSpPr>
      <xdr:spPr>
        <a:xfrm>
          <a:off x="12763500" y="163868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20375</xdr:rowOff>
    </xdr:from>
    <xdr:ext cx="534377" cy="259045"/>
    <xdr:sp macro="" textlink="">
      <xdr:nvSpPr>
        <xdr:cNvPr id="691" name="テキスト ボックス 690">
          <a:extLst>
            <a:ext uri="{FF2B5EF4-FFF2-40B4-BE49-F238E27FC236}">
              <a16:creationId xmlns:a16="http://schemas.microsoft.com/office/drawing/2014/main" id="{00000000-0008-0000-0700-0000B3020000}"/>
            </a:ext>
          </a:extLst>
        </xdr:cNvPr>
        <xdr:cNvSpPr txBox="1"/>
      </xdr:nvSpPr>
      <xdr:spPr>
        <a:xfrm>
          <a:off x="12547111" y="16479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75,697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2" name="テキスト ボックス 691">
          <a:extLst>
            <a:ext uri="{FF2B5EF4-FFF2-40B4-BE49-F238E27FC236}">
              <a16:creationId xmlns:a16="http://schemas.microsoft.com/office/drawing/2014/main" id="{00000000-0008-0000-0700-0000B4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3" name="テキスト ボックス 692">
          <a:extLst>
            <a:ext uri="{FF2B5EF4-FFF2-40B4-BE49-F238E27FC236}">
              <a16:creationId xmlns:a16="http://schemas.microsoft.com/office/drawing/2014/main" id="{00000000-0008-0000-0700-0000B5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4" name="テキスト ボックス 693">
          <a:extLst>
            <a:ext uri="{FF2B5EF4-FFF2-40B4-BE49-F238E27FC236}">
              <a16:creationId xmlns:a16="http://schemas.microsoft.com/office/drawing/2014/main" id="{00000000-0008-0000-0700-0000B6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5" name="テキスト ボックス 694">
          <a:extLst>
            <a:ext uri="{FF2B5EF4-FFF2-40B4-BE49-F238E27FC236}">
              <a16:creationId xmlns:a16="http://schemas.microsoft.com/office/drawing/2014/main" id="{00000000-0008-0000-0700-0000B7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6" name="テキスト ボックス 695">
          <a:extLst>
            <a:ext uri="{FF2B5EF4-FFF2-40B4-BE49-F238E27FC236}">
              <a16:creationId xmlns:a16="http://schemas.microsoft.com/office/drawing/2014/main" id="{00000000-0008-0000-0700-0000B8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145351</xdr:rowOff>
    </xdr:from>
    <xdr:to>
      <xdr:col>85</xdr:col>
      <xdr:colOff>177800</xdr:colOff>
      <xdr:row>95</xdr:row>
      <xdr:rowOff>75501</xdr:rowOff>
    </xdr:to>
    <xdr:sp macro="" textlink="">
      <xdr:nvSpPr>
        <xdr:cNvPr id="697" name="楕円 696">
          <a:extLst>
            <a:ext uri="{FF2B5EF4-FFF2-40B4-BE49-F238E27FC236}">
              <a16:creationId xmlns:a16="http://schemas.microsoft.com/office/drawing/2014/main" id="{00000000-0008-0000-0700-0000B9020000}"/>
            </a:ext>
          </a:extLst>
        </xdr:cNvPr>
        <xdr:cNvSpPr/>
      </xdr:nvSpPr>
      <xdr:spPr>
        <a:xfrm>
          <a:off x="16268700" y="162616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93</xdr:row>
      <xdr:rowOff>168228</xdr:rowOff>
    </xdr:from>
    <xdr:ext cx="534377" cy="259045"/>
    <xdr:sp macro="" textlink="">
      <xdr:nvSpPr>
        <xdr:cNvPr id="698" name="公債費該当値テキスト">
          <a:extLst>
            <a:ext uri="{FF2B5EF4-FFF2-40B4-BE49-F238E27FC236}">
              <a16:creationId xmlns:a16="http://schemas.microsoft.com/office/drawing/2014/main" id="{00000000-0008-0000-0700-0000BA020000}"/>
            </a:ext>
          </a:extLst>
        </xdr:cNvPr>
        <xdr:cNvSpPr txBox="1"/>
      </xdr:nvSpPr>
      <xdr:spPr>
        <a:xfrm>
          <a:off x="16370300" y="161130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94</xdr:row>
      <xdr:rowOff>83668</xdr:rowOff>
    </xdr:from>
    <xdr:to>
      <xdr:col>81</xdr:col>
      <xdr:colOff>101600</xdr:colOff>
      <xdr:row>95</xdr:row>
      <xdr:rowOff>13818</xdr:rowOff>
    </xdr:to>
    <xdr:sp macro="" textlink="">
      <xdr:nvSpPr>
        <xdr:cNvPr id="699" name="楕円 698">
          <a:extLst>
            <a:ext uri="{FF2B5EF4-FFF2-40B4-BE49-F238E27FC236}">
              <a16:creationId xmlns:a16="http://schemas.microsoft.com/office/drawing/2014/main" id="{00000000-0008-0000-0700-0000BB020000}"/>
            </a:ext>
          </a:extLst>
        </xdr:cNvPr>
        <xdr:cNvSpPr/>
      </xdr:nvSpPr>
      <xdr:spPr>
        <a:xfrm>
          <a:off x="15430500" y="16199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30345</xdr:rowOff>
    </xdr:from>
    <xdr:ext cx="534377" cy="259045"/>
    <xdr:sp macro="" textlink="">
      <xdr:nvSpPr>
        <xdr:cNvPr id="700" name="テキスト ボックス 699">
          <a:extLst>
            <a:ext uri="{FF2B5EF4-FFF2-40B4-BE49-F238E27FC236}">
              <a16:creationId xmlns:a16="http://schemas.microsoft.com/office/drawing/2014/main" id="{00000000-0008-0000-0700-0000BC020000}"/>
            </a:ext>
          </a:extLst>
        </xdr:cNvPr>
        <xdr:cNvSpPr txBox="1"/>
      </xdr:nvSpPr>
      <xdr:spPr>
        <a:xfrm>
          <a:off x="15214111" y="159751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94</xdr:row>
      <xdr:rowOff>33883</xdr:rowOff>
    </xdr:from>
    <xdr:to>
      <xdr:col>76</xdr:col>
      <xdr:colOff>165100</xdr:colOff>
      <xdr:row>94</xdr:row>
      <xdr:rowOff>135483</xdr:rowOff>
    </xdr:to>
    <xdr:sp macro="" textlink="">
      <xdr:nvSpPr>
        <xdr:cNvPr id="701" name="楕円 700">
          <a:extLst>
            <a:ext uri="{FF2B5EF4-FFF2-40B4-BE49-F238E27FC236}">
              <a16:creationId xmlns:a16="http://schemas.microsoft.com/office/drawing/2014/main" id="{00000000-0008-0000-0700-0000BD020000}"/>
            </a:ext>
          </a:extLst>
        </xdr:cNvPr>
        <xdr:cNvSpPr/>
      </xdr:nvSpPr>
      <xdr:spPr>
        <a:xfrm>
          <a:off x="14541500" y="161501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92</xdr:row>
      <xdr:rowOff>152010</xdr:rowOff>
    </xdr:from>
    <xdr:ext cx="534377" cy="259045"/>
    <xdr:sp macro="" textlink="">
      <xdr:nvSpPr>
        <xdr:cNvPr id="702" name="テキスト ボックス 701">
          <a:extLst>
            <a:ext uri="{FF2B5EF4-FFF2-40B4-BE49-F238E27FC236}">
              <a16:creationId xmlns:a16="http://schemas.microsoft.com/office/drawing/2014/main" id="{00000000-0008-0000-0700-0000BE020000}"/>
            </a:ext>
          </a:extLst>
        </xdr:cNvPr>
        <xdr:cNvSpPr txBox="1"/>
      </xdr:nvSpPr>
      <xdr:spPr>
        <a:xfrm>
          <a:off x="14325111" y="159254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94,332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93</xdr:row>
      <xdr:rowOff>117463</xdr:rowOff>
    </xdr:from>
    <xdr:to>
      <xdr:col>72</xdr:col>
      <xdr:colOff>38100</xdr:colOff>
      <xdr:row>94</xdr:row>
      <xdr:rowOff>47613</xdr:rowOff>
    </xdr:to>
    <xdr:sp macro="" textlink="">
      <xdr:nvSpPr>
        <xdr:cNvPr id="703" name="楕円 702">
          <a:extLst>
            <a:ext uri="{FF2B5EF4-FFF2-40B4-BE49-F238E27FC236}">
              <a16:creationId xmlns:a16="http://schemas.microsoft.com/office/drawing/2014/main" id="{00000000-0008-0000-0700-0000BF020000}"/>
            </a:ext>
          </a:extLst>
        </xdr:cNvPr>
        <xdr:cNvSpPr/>
      </xdr:nvSpPr>
      <xdr:spPr>
        <a:xfrm>
          <a:off x="13652500" y="160623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92</xdr:row>
      <xdr:rowOff>64140</xdr:rowOff>
    </xdr:from>
    <xdr:ext cx="599010"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3403795" y="158375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101,251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93</xdr:row>
      <xdr:rowOff>115697</xdr:rowOff>
    </xdr:from>
    <xdr:to>
      <xdr:col>67</xdr:col>
      <xdr:colOff>101600</xdr:colOff>
      <xdr:row>94</xdr:row>
      <xdr:rowOff>45847</xdr:rowOff>
    </xdr:to>
    <xdr:sp macro="" textlink="">
      <xdr:nvSpPr>
        <xdr:cNvPr id="705" name="楕円 704">
          <a:extLst>
            <a:ext uri="{FF2B5EF4-FFF2-40B4-BE49-F238E27FC236}">
              <a16:creationId xmlns:a16="http://schemas.microsoft.com/office/drawing/2014/main" id="{00000000-0008-0000-0700-0000C1020000}"/>
            </a:ext>
          </a:extLst>
        </xdr:cNvPr>
        <xdr:cNvSpPr/>
      </xdr:nvSpPr>
      <xdr:spPr>
        <a:xfrm>
          <a:off x="12763500" y="160605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92</xdr:row>
      <xdr:rowOff>62374</xdr:rowOff>
    </xdr:from>
    <xdr:ext cx="599010"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2514795" y="158357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101,390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7" name="正方形/長方形 706">
          <a:extLst>
            <a:ext uri="{FF2B5EF4-FFF2-40B4-BE49-F238E27FC236}">
              <a16:creationId xmlns:a16="http://schemas.microsoft.com/office/drawing/2014/main" id="{00000000-0008-0000-0700-0000C3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8" name="正方形/長方形 707">
          <a:extLst>
            <a:ext uri="{FF2B5EF4-FFF2-40B4-BE49-F238E27FC236}">
              <a16:creationId xmlns:a16="http://schemas.microsoft.com/office/drawing/2014/main" id="{00000000-0008-0000-0700-0000C4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9" name="正方形/長方形 708">
          <a:extLst>
            <a:ext uri="{FF2B5EF4-FFF2-40B4-BE49-F238E27FC236}">
              <a16:creationId xmlns:a16="http://schemas.microsoft.com/office/drawing/2014/main" id="{00000000-0008-0000-0700-0000C5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0" name="正方形/長方形 709">
          <a:extLst>
            <a:ext uri="{FF2B5EF4-FFF2-40B4-BE49-F238E27FC236}">
              <a16:creationId xmlns:a16="http://schemas.microsoft.com/office/drawing/2014/main" id="{00000000-0008-0000-0700-0000C6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1" name="正方形/長方形 710">
          <a:extLst>
            <a:ext uri="{FF2B5EF4-FFF2-40B4-BE49-F238E27FC236}">
              <a16:creationId xmlns:a16="http://schemas.microsoft.com/office/drawing/2014/main" id="{00000000-0008-0000-0700-0000C7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2" name="正方形/長方形 711">
          <a:extLst>
            <a:ext uri="{FF2B5EF4-FFF2-40B4-BE49-F238E27FC236}">
              <a16:creationId xmlns:a16="http://schemas.microsoft.com/office/drawing/2014/main" id="{00000000-0008-0000-0700-0000C8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3" name="正方形/長方形 712">
          <a:extLst>
            <a:ext uri="{FF2B5EF4-FFF2-40B4-BE49-F238E27FC236}">
              <a16:creationId xmlns:a16="http://schemas.microsoft.com/office/drawing/2014/main" id="{00000000-0008-0000-0700-0000C9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4" name="正方形/長方形 713">
          <a:extLst>
            <a:ext uri="{FF2B5EF4-FFF2-40B4-BE49-F238E27FC236}">
              <a16:creationId xmlns:a16="http://schemas.microsoft.com/office/drawing/2014/main" id="{00000000-0008-0000-0700-0000CA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5" name="テキスト ボックス 714">
          <a:extLst>
            <a:ext uri="{FF2B5EF4-FFF2-40B4-BE49-F238E27FC236}">
              <a16:creationId xmlns:a16="http://schemas.microsoft.com/office/drawing/2014/main" id="{00000000-0008-0000-0700-0000CB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6" name="直線コネクタ 715">
          <a:extLst>
            <a:ext uri="{FF2B5EF4-FFF2-40B4-BE49-F238E27FC236}">
              <a16:creationId xmlns:a16="http://schemas.microsoft.com/office/drawing/2014/main" id="{00000000-0008-0000-0700-0000CC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17" name="直線コネクタ 716">
          <a:extLst>
            <a:ext uri="{FF2B5EF4-FFF2-40B4-BE49-F238E27FC236}">
              <a16:creationId xmlns:a16="http://schemas.microsoft.com/office/drawing/2014/main" id="{00000000-0008-0000-0700-0000CD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18" name="テキスト ボックス 717">
          <a:extLst>
            <a:ext uri="{FF2B5EF4-FFF2-40B4-BE49-F238E27FC236}">
              <a16:creationId xmlns:a16="http://schemas.microsoft.com/office/drawing/2014/main" id="{00000000-0008-0000-0700-0000CE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19" name="直線コネクタ 718">
          <a:extLst>
            <a:ext uri="{FF2B5EF4-FFF2-40B4-BE49-F238E27FC236}">
              <a16:creationId xmlns:a16="http://schemas.microsoft.com/office/drawing/2014/main" id="{00000000-0008-0000-0700-0000CF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36</xdr:row>
      <xdr:rowOff>35577</xdr:rowOff>
    </xdr:from>
    <xdr:ext cx="377026" cy="259045"/>
    <xdr:sp macro="" textlink="">
      <xdr:nvSpPr>
        <xdr:cNvPr id="720" name="テキスト ボックス 719">
          <a:extLst>
            <a:ext uri="{FF2B5EF4-FFF2-40B4-BE49-F238E27FC236}">
              <a16:creationId xmlns:a16="http://schemas.microsoft.com/office/drawing/2014/main" id="{00000000-0008-0000-0700-0000D0020000}"/>
            </a:ext>
          </a:extLst>
        </xdr:cNvPr>
        <xdr:cNvSpPr txBox="1"/>
      </xdr:nvSpPr>
      <xdr:spPr>
        <a:xfrm>
          <a:off x="17910974" y="6207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21" name="直線コネクタ 720">
          <a:extLst>
            <a:ext uri="{FF2B5EF4-FFF2-40B4-BE49-F238E27FC236}">
              <a16:creationId xmlns:a16="http://schemas.microsoft.com/office/drawing/2014/main" id="{00000000-0008-0000-0700-0000D1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22" name="テキスト ボックス 721">
          <a:extLst>
            <a:ext uri="{FF2B5EF4-FFF2-40B4-BE49-F238E27FC236}">
              <a16:creationId xmlns:a16="http://schemas.microsoft.com/office/drawing/2014/main" id="{00000000-0008-0000-0700-0000D2020000}"/>
            </a:ext>
          </a:extLst>
        </xdr:cNvPr>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3" name="直線コネクタ 722">
          <a:extLst>
            <a:ext uri="{FF2B5EF4-FFF2-40B4-BE49-F238E27FC236}">
              <a16:creationId xmlns:a16="http://schemas.microsoft.com/office/drawing/2014/main" id="{00000000-0008-0000-0700-0000D3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24" name="テキスト ボックス 723">
          <a:extLst>
            <a:ext uri="{FF2B5EF4-FFF2-40B4-BE49-F238E27FC236}">
              <a16:creationId xmlns:a16="http://schemas.microsoft.com/office/drawing/2014/main" id="{00000000-0008-0000-0700-0000D4020000}"/>
            </a:ext>
          </a:extLst>
        </xdr:cNvPr>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25" name="直線コネクタ 724">
          <a:extLst>
            <a:ext uri="{FF2B5EF4-FFF2-40B4-BE49-F238E27FC236}">
              <a16:creationId xmlns:a16="http://schemas.microsoft.com/office/drawing/2014/main" id="{00000000-0008-0000-0700-0000D5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26" name="テキスト ボックス 725">
          <a:extLst>
            <a:ext uri="{FF2B5EF4-FFF2-40B4-BE49-F238E27FC236}">
              <a16:creationId xmlns:a16="http://schemas.microsoft.com/office/drawing/2014/main" id="{00000000-0008-0000-0700-0000D6020000}"/>
            </a:ext>
          </a:extLst>
        </xdr:cNvPr>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7" name="直線コネクタ 726">
          <a:extLst>
            <a:ext uri="{FF2B5EF4-FFF2-40B4-BE49-F238E27FC236}">
              <a16:creationId xmlns:a16="http://schemas.microsoft.com/office/drawing/2014/main" id="{00000000-0008-0000-0700-0000D7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28" name="テキスト ボックス 727">
          <a:extLst>
            <a:ext uri="{FF2B5EF4-FFF2-40B4-BE49-F238E27FC236}">
              <a16:creationId xmlns:a16="http://schemas.microsoft.com/office/drawing/2014/main" id="{00000000-0008-0000-0700-0000D8020000}"/>
            </a:ext>
          </a:extLst>
        </xdr:cNvPr>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9" name="諸支出金グラフ枠">
          <a:extLst>
            <a:ext uri="{FF2B5EF4-FFF2-40B4-BE49-F238E27FC236}">
              <a16:creationId xmlns:a16="http://schemas.microsoft.com/office/drawing/2014/main" id="{00000000-0008-0000-0700-0000D9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148844</xdr:rowOff>
    </xdr:from>
    <xdr:to>
      <xdr:col>116</xdr:col>
      <xdr:colOff>62864</xdr:colOff>
      <xdr:row>39</xdr:row>
      <xdr:rowOff>44450</xdr:rowOff>
    </xdr:to>
    <xdr:cxnSp macro="">
      <xdr:nvCxnSpPr>
        <xdr:cNvPr id="730" name="直線コネクタ 729">
          <a:extLst>
            <a:ext uri="{FF2B5EF4-FFF2-40B4-BE49-F238E27FC236}">
              <a16:creationId xmlns:a16="http://schemas.microsoft.com/office/drawing/2014/main" id="{00000000-0008-0000-0700-0000DA020000}"/>
            </a:ext>
          </a:extLst>
        </xdr:cNvPr>
        <xdr:cNvCxnSpPr/>
      </xdr:nvCxnSpPr>
      <xdr:spPr>
        <a:xfrm flipV="1">
          <a:off x="22159595" y="5463794"/>
          <a:ext cx="1269" cy="12672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31" name="諸支出金最小値テキスト">
          <a:extLst>
            <a:ext uri="{FF2B5EF4-FFF2-40B4-BE49-F238E27FC236}">
              <a16:creationId xmlns:a16="http://schemas.microsoft.com/office/drawing/2014/main" id="{00000000-0008-0000-0700-0000DB020000}"/>
            </a:ext>
          </a:extLst>
        </xdr:cNvPr>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32" name="直線コネクタ 731">
          <a:extLst>
            <a:ext uri="{FF2B5EF4-FFF2-40B4-BE49-F238E27FC236}">
              <a16:creationId xmlns:a16="http://schemas.microsoft.com/office/drawing/2014/main" id="{00000000-0008-0000-0700-0000DC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95521</xdr:rowOff>
    </xdr:from>
    <xdr:ext cx="469744" cy="259045"/>
    <xdr:sp macro="" textlink="">
      <xdr:nvSpPr>
        <xdr:cNvPr id="733" name="諸支出金最大値テキスト">
          <a:extLst>
            <a:ext uri="{FF2B5EF4-FFF2-40B4-BE49-F238E27FC236}">
              <a16:creationId xmlns:a16="http://schemas.microsoft.com/office/drawing/2014/main" id="{00000000-0008-0000-0700-0000DD020000}"/>
            </a:ext>
          </a:extLst>
        </xdr:cNvPr>
        <xdr:cNvSpPr txBox="1"/>
      </xdr:nvSpPr>
      <xdr:spPr>
        <a:xfrm>
          <a:off x="22212300" y="52390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1,663</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148844</xdr:rowOff>
    </xdr:from>
    <xdr:to>
      <xdr:col>116</xdr:col>
      <xdr:colOff>152400</xdr:colOff>
      <xdr:row>31</xdr:row>
      <xdr:rowOff>148844</xdr:rowOff>
    </xdr:to>
    <xdr:cxnSp macro="">
      <xdr:nvCxnSpPr>
        <xdr:cNvPr id="734" name="直線コネクタ 733">
          <a:extLst>
            <a:ext uri="{FF2B5EF4-FFF2-40B4-BE49-F238E27FC236}">
              <a16:creationId xmlns:a16="http://schemas.microsoft.com/office/drawing/2014/main" id="{00000000-0008-0000-0700-0000DE020000}"/>
            </a:ext>
          </a:extLst>
        </xdr:cNvPr>
        <xdr:cNvCxnSpPr/>
      </xdr:nvCxnSpPr>
      <xdr:spPr>
        <a:xfrm>
          <a:off x="22072600" y="54637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35" name="直線コネクタ 734">
          <a:extLst>
            <a:ext uri="{FF2B5EF4-FFF2-40B4-BE49-F238E27FC236}">
              <a16:creationId xmlns:a16="http://schemas.microsoft.com/office/drawing/2014/main" id="{00000000-0008-0000-0700-0000DF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122445</xdr:rowOff>
    </xdr:from>
    <xdr:ext cx="313932" cy="259045"/>
    <xdr:sp macro="" textlink="">
      <xdr:nvSpPr>
        <xdr:cNvPr id="736" name="諸支出金平均値テキスト">
          <a:extLst>
            <a:ext uri="{FF2B5EF4-FFF2-40B4-BE49-F238E27FC236}">
              <a16:creationId xmlns:a16="http://schemas.microsoft.com/office/drawing/2014/main" id="{00000000-0008-0000-0700-0000E0020000}"/>
            </a:ext>
          </a:extLst>
        </xdr:cNvPr>
        <xdr:cNvSpPr txBox="1"/>
      </xdr:nvSpPr>
      <xdr:spPr>
        <a:xfrm>
          <a:off x="22212300" y="6466095"/>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99568</xdr:rowOff>
    </xdr:from>
    <xdr:to>
      <xdr:col>116</xdr:col>
      <xdr:colOff>114300</xdr:colOff>
      <xdr:row>39</xdr:row>
      <xdr:rowOff>29718</xdr:rowOff>
    </xdr:to>
    <xdr:sp macro="" textlink="">
      <xdr:nvSpPr>
        <xdr:cNvPr id="737" name="フローチャート: 判断 736">
          <a:extLst>
            <a:ext uri="{FF2B5EF4-FFF2-40B4-BE49-F238E27FC236}">
              <a16:creationId xmlns:a16="http://schemas.microsoft.com/office/drawing/2014/main" id="{00000000-0008-0000-0700-0000E1020000}"/>
            </a:ext>
          </a:extLst>
        </xdr:cNvPr>
        <xdr:cNvSpPr/>
      </xdr:nvSpPr>
      <xdr:spPr>
        <a:xfrm>
          <a:off x="22110700" y="6614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132334</xdr:rowOff>
    </xdr:from>
    <xdr:to>
      <xdr:col>112</xdr:col>
      <xdr:colOff>38100</xdr:colOff>
      <xdr:row>39</xdr:row>
      <xdr:rowOff>62484</xdr:rowOff>
    </xdr:to>
    <xdr:sp macro="" textlink="">
      <xdr:nvSpPr>
        <xdr:cNvPr id="739" name="フローチャート: 判断 738">
          <a:extLst>
            <a:ext uri="{FF2B5EF4-FFF2-40B4-BE49-F238E27FC236}">
              <a16:creationId xmlns:a16="http://schemas.microsoft.com/office/drawing/2014/main" id="{00000000-0008-0000-0700-0000E3020000}"/>
            </a:ext>
          </a:extLst>
        </xdr:cNvPr>
        <xdr:cNvSpPr/>
      </xdr:nvSpPr>
      <xdr:spPr>
        <a:xfrm>
          <a:off x="21272500" y="66474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37</xdr:row>
      <xdr:rowOff>79011</xdr:rowOff>
    </xdr:from>
    <xdr:ext cx="313932" cy="259045"/>
    <xdr:sp macro="" textlink="">
      <xdr:nvSpPr>
        <xdr:cNvPr id="740" name="テキスト ボックス 739">
          <a:extLst>
            <a:ext uri="{FF2B5EF4-FFF2-40B4-BE49-F238E27FC236}">
              <a16:creationId xmlns:a16="http://schemas.microsoft.com/office/drawing/2014/main" id="{00000000-0008-0000-0700-0000E4020000}"/>
            </a:ext>
          </a:extLst>
        </xdr:cNvPr>
        <xdr:cNvSpPr txBox="1"/>
      </xdr:nvSpPr>
      <xdr:spPr>
        <a:xfrm>
          <a:off x="21166333" y="642266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41" name="直線コネクタ 740">
          <a:extLst>
            <a:ext uri="{FF2B5EF4-FFF2-40B4-BE49-F238E27FC236}">
              <a16:creationId xmlns:a16="http://schemas.microsoft.com/office/drawing/2014/main" id="{00000000-0008-0000-0700-0000E5020000}"/>
            </a:ext>
          </a:extLst>
        </xdr:cNvPr>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162052</xdr:rowOff>
    </xdr:from>
    <xdr:to>
      <xdr:col>107</xdr:col>
      <xdr:colOff>101600</xdr:colOff>
      <xdr:row>39</xdr:row>
      <xdr:rowOff>92202</xdr:rowOff>
    </xdr:to>
    <xdr:sp macro="" textlink="">
      <xdr:nvSpPr>
        <xdr:cNvPr id="742" name="フローチャート: 判断 741">
          <a:extLst>
            <a:ext uri="{FF2B5EF4-FFF2-40B4-BE49-F238E27FC236}">
              <a16:creationId xmlns:a16="http://schemas.microsoft.com/office/drawing/2014/main" id="{00000000-0008-0000-0700-0000E6020000}"/>
            </a:ext>
          </a:extLst>
        </xdr:cNvPr>
        <xdr:cNvSpPr/>
      </xdr:nvSpPr>
      <xdr:spPr>
        <a:xfrm>
          <a:off x="20383500" y="66771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37</xdr:row>
      <xdr:rowOff>108729</xdr:rowOff>
    </xdr:from>
    <xdr:ext cx="249299" cy="259045"/>
    <xdr:sp macro="" textlink="">
      <xdr:nvSpPr>
        <xdr:cNvPr id="743" name="テキスト ボックス 742">
          <a:extLst>
            <a:ext uri="{FF2B5EF4-FFF2-40B4-BE49-F238E27FC236}">
              <a16:creationId xmlns:a16="http://schemas.microsoft.com/office/drawing/2014/main" id="{00000000-0008-0000-0700-0000E7020000}"/>
            </a:ext>
          </a:extLst>
        </xdr:cNvPr>
        <xdr:cNvSpPr txBox="1"/>
      </xdr:nvSpPr>
      <xdr:spPr>
        <a:xfrm>
          <a:off x="20309650" y="645237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44" name="直線コネクタ 743">
          <a:extLst>
            <a:ext uri="{FF2B5EF4-FFF2-40B4-BE49-F238E27FC236}">
              <a16:creationId xmlns:a16="http://schemas.microsoft.com/office/drawing/2014/main" id="{00000000-0008-0000-0700-0000E8020000}"/>
            </a:ext>
          </a:extLst>
        </xdr:cNvPr>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156718</xdr:rowOff>
    </xdr:from>
    <xdr:to>
      <xdr:col>102</xdr:col>
      <xdr:colOff>165100</xdr:colOff>
      <xdr:row>39</xdr:row>
      <xdr:rowOff>86868</xdr:rowOff>
    </xdr:to>
    <xdr:sp macro="" textlink="">
      <xdr:nvSpPr>
        <xdr:cNvPr id="745" name="フローチャート: 判断 744">
          <a:extLst>
            <a:ext uri="{FF2B5EF4-FFF2-40B4-BE49-F238E27FC236}">
              <a16:creationId xmlns:a16="http://schemas.microsoft.com/office/drawing/2014/main" id="{00000000-0008-0000-0700-0000E9020000}"/>
            </a:ext>
          </a:extLst>
        </xdr:cNvPr>
        <xdr:cNvSpPr/>
      </xdr:nvSpPr>
      <xdr:spPr>
        <a:xfrm>
          <a:off x="19494500" y="6671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37</xdr:row>
      <xdr:rowOff>103395</xdr:rowOff>
    </xdr:from>
    <xdr:ext cx="313932" cy="259045"/>
    <xdr:sp macro="" textlink="">
      <xdr:nvSpPr>
        <xdr:cNvPr id="746" name="テキスト ボックス 745">
          <a:extLst>
            <a:ext uri="{FF2B5EF4-FFF2-40B4-BE49-F238E27FC236}">
              <a16:creationId xmlns:a16="http://schemas.microsoft.com/office/drawing/2014/main" id="{00000000-0008-0000-0700-0000EA020000}"/>
            </a:ext>
          </a:extLst>
        </xdr:cNvPr>
        <xdr:cNvSpPr txBox="1"/>
      </xdr:nvSpPr>
      <xdr:spPr>
        <a:xfrm>
          <a:off x="19388333" y="644704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140716</xdr:rowOff>
    </xdr:from>
    <xdr:to>
      <xdr:col>98</xdr:col>
      <xdr:colOff>38100</xdr:colOff>
      <xdr:row>39</xdr:row>
      <xdr:rowOff>70866</xdr:rowOff>
    </xdr:to>
    <xdr:sp macro="" textlink="">
      <xdr:nvSpPr>
        <xdr:cNvPr id="747" name="フローチャート: 判断 746">
          <a:extLst>
            <a:ext uri="{FF2B5EF4-FFF2-40B4-BE49-F238E27FC236}">
              <a16:creationId xmlns:a16="http://schemas.microsoft.com/office/drawing/2014/main" id="{00000000-0008-0000-0700-0000EB020000}"/>
            </a:ext>
          </a:extLst>
        </xdr:cNvPr>
        <xdr:cNvSpPr/>
      </xdr:nvSpPr>
      <xdr:spPr>
        <a:xfrm>
          <a:off x="18605500" y="6655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37</xdr:row>
      <xdr:rowOff>87393</xdr:rowOff>
    </xdr:from>
    <xdr:ext cx="313932" cy="259045"/>
    <xdr:sp macro="" textlink="">
      <xdr:nvSpPr>
        <xdr:cNvPr id="748" name="テキスト ボックス 747">
          <a:extLst>
            <a:ext uri="{FF2B5EF4-FFF2-40B4-BE49-F238E27FC236}">
              <a16:creationId xmlns:a16="http://schemas.microsoft.com/office/drawing/2014/main" id="{00000000-0008-0000-0700-0000EC020000}"/>
            </a:ext>
          </a:extLst>
        </xdr:cNvPr>
        <xdr:cNvSpPr txBox="1"/>
      </xdr:nvSpPr>
      <xdr:spPr>
        <a:xfrm>
          <a:off x="18499333" y="643104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9" name="テキスト ボックス 748">
          <a:extLst>
            <a:ext uri="{FF2B5EF4-FFF2-40B4-BE49-F238E27FC236}">
              <a16:creationId xmlns:a16="http://schemas.microsoft.com/office/drawing/2014/main" id="{00000000-0008-0000-0700-0000ED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0" name="テキスト ボックス 749">
          <a:extLst>
            <a:ext uri="{FF2B5EF4-FFF2-40B4-BE49-F238E27FC236}">
              <a16:creationId xmlns:a16="http://schemas.microsoft.com/office/drawing/2014/main" id="{00000000-0008-0000-0700-0000EE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1" name="テキスト ボックス 750">
          <a:extLst>
            <a:ext uri="{FF2B5EF4-FFF2-40B4-BE49-F238E27FC236}">
              <a16:creationId xmlns:a16="http://schemas.microsoft.com/office/drawing/2014/main" id="{00000000-0008-0000-0700-0000EF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2" name="テキスト ボックス 751">
          <a:extLst>
            <a:ext uri="{FF2B5EF4-FFF2-40B4-BE49-F238E27FC236}">
              <a16:creationId xmlns:a16="http://schemas.microsoft.com/office/drawing/2014/main" id="{00000000-0008-0000-0700-0000F0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3" name="テキスト ボックス 752">
          <a:extLst>
            <a:ext uri="{FF2B5EF4-FFF2-40B4-BE49-F238E27FC236}">
              <a16:creationId xmlns:a16="http://schemas.microsoft.com/office/drawing/2014/main" id="{00000000-0008-0000-0700-0000F1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54" name="楕円 753">
          <a:extLst>
            <a:ext uri="{FF2B5EF4-FFF2-40B4-BE49-F238E27FC236}">
              <a16:creationId xmlns:a16="http://schemas.microsoft.com/office/drawing/2014/main" id="{00000000-0008-0000-0700-0000F202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55" name="諸支出金該当値テキスト">
          <a:extLst>
            <a:ext uri="{FF2B5EF4-FFF2-40B4-BE49-F238E27FC236}">
              <a16:creationId xmlns:a16="http://schemas.microsoft.com/office/drawing/2014/main" id="{00000000-0008-0000-0700-0000F3020000}"/>
            </a:ext>
          </a:extLst>
        </xdr:cNvPr>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56" name="楕円 755">
          <a:extLst>
            <a:ext uri="{FF2B5EF4-FFF2-40B4-BE49-F238E27FC236}">
              <a16:creationId xmlns:a16="http://schemas.microsoft.com/office/drawing/2014/main" id="{00000000-0008-0000-0700-0000F402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57" name="テキスト ボックス 756">
          <a:extLst>
            <a:ext uri="{FF2B5EF4-FFF2-40B4-BE49-F238E27FC236}">
              <a16:creationId xmlns:a16="http://schemas.microsoft.com/office/drawing/2014/main" id="{00000000-0008-0000-0700-0000F5020000}"/>
            </a:ext>
          </a:extLst>
        </xdr:cNvPr>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58" name="楕円 757">
          <a:extLst>
            <a:ext uri="{FF2B5EF4-FFF2-40B4-BE49-F238E27FC236}">
              <a16:creationId xmlns:a16="http://schemas.microsoft.com/office/drawing/2014/main" id="{00000000-0008-0000-0700-0000F602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59" name="テキスト ボックス 758">
          <a:extLst>
            <a:ext uri="{FF2B5EF4-FFF2-40B4-BE49-F238E27FC236}">
              <a16:creationId xmlns:a16="http://schemas.microsoft.com/office/drawing/2014/main" id="{00000000-0008-0000-0700-0000F7020000}"/>
            </a:ext>
          </a:extLst>
        </xdr:cNvPr>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60" name="楕円 759">
          <a:extLst>
            <a:ext uri="{FF2B5EF4-FFF2-40B4-BE49-F238E27FC236}">
              <a16:creationId xmlns:a16="http://schemas.microsoft.com/office/drawing/2014/main" id="{00000000-0008-0000-0700-0000F8020000}"/>
            </a:ext>
          </a:extLst>
        </xdr:cNvPr>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61" name="テキスト ボックス 760">
          <a:extLst>
            <a:ext uri="{FF2B5EF4-FFF2-40B4-BE49-F238E27FC236}">
              <a16:creationId xmlns:a16="http://schemas.microsoft.com/office/drawing/2014/main" id="{00000000-0008-0000-0700-0000F9020000}"/>
            </a:ext>
          </a:extLst>
        </xdr:cNvPr>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62" name="楕円 761">
          <a:extLst>
            <a:ext uri="{FF2B5EF4-FFF2-40B4-BE49-F238E27FC236}">
              <a16:creationId xmlns:a16="http://schemas.microsoft.com/office/drawing/2014/main" id="{00000000-0008-0000-0700-0000FA02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4" name="正方形/長方形 763">
          <a:extLst>
            <a:ext uri="{FF2B5EF4-FFF2-40B4-BE49-F238E27FC236}">
              <a16:creationId xmlns:a16="http://schemas.microsoft.com/office/drawing/2014/main" id="{00000000-0008-0000-0700-0000FC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5" name="正方形/長方形 764">
          <a:extLst>
            <a:ext uri="{FF2B5EF4-FFF2-40B4-BE49-F238E27FC236}">
              <a16:creationId xmlns:a16="http://schemas.microsoft.com/office/drawing/2014/main" id="{00000000-0008-0000-0700-0000FD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6" name="正方形/長方形 765">
          <a:extLst>
            <a:ext uri="{FF2B5EF4-FFF2-40B4-BE49-F238E27FC236}">
              <a16:creationId xmlns:a16="http://schemas.microsoft.com/office/drawing/2014/main" id="{00000000-0008-0000-0700-0000FE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7" name="正方形/長方形 766">
          <a:extLst>
            <a:ext uri="{FF2B5EF4-FFF2-40B4-BE49-F238E27FC236}">
              <a16:creationId xmlns:a16="http://schemas.microsoft.com/office/drawing/2014/main" id="{00000000-0008-0000-0700-0000FF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8" name="正方形/長方形 767">
          <a:extLst>
            <a:ext uri="{FF2B5EF4-FFF2-40B4-BE49-F238E27FC236}">
              <a16:creationId xmlns:a16="http://schemas.microsoft.com/office/drawing/2014/main" id="{00000000-0008-0000-0700-000000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9" name="正方形/長方形 768">
          <a:extLst>
            <a:ext uri="{FF2B5EF4-FFF2-40B4-BE49-F238E27FC236}">
              <a16:creationId xmlns:a16="http://schemas.microsoft.com/office/drawing/2014/main" id="{00000000-0008-0000-0700-000001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0" name="正方形/長方形 769">
          <a:extLst>
            <a:ext uri="{FF2B5EF4-FFF2-40B4-BE49-F238E27FC236}">
              <a16:creationId xmlns:a16="http://schemas.microsoft.com/office/drawing/2014/main" id="{00000000-0008-0000-0700-000002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1" name="正方形/長方形 770">
          <a:extLst>
            <a:ext uri="{FF2B5EF4-FFF2-40B4-BE49-F238E27FC236}">
              <a16:creationId xmlns:a16="http://schemas.microsoft.com/office/drawing/2014/main" id="{00000000-0008-0000-0700-000003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2" name="テキスト ボックス 771">
          <a:extLst>
            <a:ext uri="{FF2B5EF4-FFF2-40B4-BE49-F238E27FC236}">
              <a16:creationId xmlns:a16="http://schemas.microsoft.com/office/drawing/2014/main" id="{00000000-0008-0000-0700-000004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3" name="直線コネクタ 772">
          <a:extLst>
            <a:ext uri="{FF2B5EF4-FFF2-40B4-BE49-F238E27FC236}">
              <a16:creationId xmlns:a16="http://schemas.microsoft.com/office/drawing/2014/main" id="{00000000-0008-0000-0700-000005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74" name="直線コネクタ 773">
          <a:extLst>
            <a:ext uri="{FF2B5EF4-FFF2-40B4-BE49-F238E27FC236}">
              <a16:creationId xmlns:a16="http://schemas.microsoft.com/office/drawing/2014/main" id="{00000000-0008-0000-0700-000006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75" name="テキスト ボックス 774">
          <a:extLst>
            <a:ext uri="{FF2B5EF4-FFF2-40B4-BE49-F238E27FC236}">
              <a16:creationId xmlns:a16="http://schemas.microsoft.com/office/drawing/2014/main" id="{00000000-0008-0000-0700-000007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6" name="直線コネクタ 775">
          <a:extLst>
            <a:ext uri="{FF2B5EF4-FFF2-40B4-BE49-F238E27FC236}">
              <a16:creationId xmlns:a16="http://schemas.microsoft.com/office/drawing/2014/main" id="{00000000-0008-0000-0700-000008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77" name="テキスト ボックス 776">
          <a:extLst>
            <a:ext uri="{FF2B5EF4-FFF2-40B4-BE49-F238E27FC236}">
              <a16:creationId xmlns:a16="http://schemas.microsoft.com/office/drawing/2014/main" id="{00000000-0008-0000-0700-000009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78" name="前年度繰上充用金グラフ枠">
          <a:extLst>
            <a:ext uri="{FF2B5EF4-FFF2-40B4-BE49-F238E27FC236}">
              <a16:creationId xmlns:a16="http://schemas.microsoft.com/office/drawing/2014/main" id="{00000000-0008-0000-0700-00000A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79" name="直線コネクタ 778">
          <a:extLst>
            <a:ext uri="{FF2B5EF4-FFF2-40B4-BE49-F238E27FC236}">
              <a16:creationId xmlns:a16="http://schemas.microsoft.com/office/drawing/2014/main" id="{00000000-0008-0000-0700-00000B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0" name="前年度繰上充用金最小値テキスト">
          <a:extLst>
            <a:ext uri="{FF2B5EF4-FFF2-40B4-BE49-F238E27FC236}">
              <a16:creationId xmlns:a16="http://schemas.microsoft.com/office/drawing/2014/main" id="{00000000-0008-0000-0700-00000C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1" name="直線コネクタ 780">
          <a:extLst>
            <a:ext uri="{FF2B5EF4-FFF2-40B4-BE49-F238E27FC236}">
              <a16:creationId xmlns:a16="http://schemas.microsoft.com/office/drawing/2014/main" id="{00000000-0008-0000-0700-00000D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82" name="前年度繰上充用金最大値テキスト">
          <a:extLst>
            <a:ext uri="{FF2B5EF4-FFF2-40B4-BE49-F238E27FC236}">
              <a16:creationId xmlns:a16="http://schemas.microsoft.com/office/drawing/2014/main" id="{00000000-0008-0000-0700-00000E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3" name="直線コネクタ 782">
          <a:extLst>
            <a:ext uri="{FF2B5EF4-FFF2-40B4-BE49-F238E27FC236}">
              <a16:creationId xmlns:a16="http://schemas.microsoft.com/office/drawing/2014/main" id="{00000000-0008-0000-0700-00000F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84" name="直線コネクタ 783">
          <a:extLst>
            <a:ext uri="{FF2B5EF4-FFF2-40B4-BE49-F238E27FC236}">
              <a16:creationId xmlns:a16="http://schemas.microsoft.com/office/drawing/2014/main" id="{00000000-0008-0000-0700-000010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85" name="前年度繰上充用金平均値テキスト">
          <a:extLst>
            <a:ext uri="{FF2B5EF4-FFF2-40B4-BE49-F238E27FC236}">
              <a16:creationId xmlns:a16="http://schemas.microsoft.com/office/drawing/2014/main" id="{00000000-0008-0000-0700-000011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86" name="フローチャート: 判断 785">
          <a:extLst>
            <a:ext uri="{FF2B5EF4-FFF2-40B4-BE49-F238E27FC236}">
              <a16:creationId xmlns:a16="http://schemas.microsoft.com/office/drawing/2014/main" id="{00000000-0008-0000-0700-000012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87" name="直線コネクタ 786">
          <a:extLst>
            <a:ext uri="{FF2B5EF4-FFF2-40B4-BE49-F238E27FC236}">
              <a16:creationId xmlns:a16="http://schemas.microsoft.com/office/drawing/2014/main" id="{00000000-0008-0000-0700-000013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88" name="フローチャート: 判断 787">
          <a:extLst>
            <a:ext uri="{FF2B5EF4-FFF2-40B4-BE49-F238E27FC236}">
              <a16:creationId xmlns:a16="http://schemas.microsoft.com/office/drawing/2014/main" id="{00000000-0008-0000-0700-000014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89" name="テキスト ボックス 788">
          <a:extLst>
            <a:ext uri="{FF2B5EF4-FFF2-40B4-BE49-F238E27FC236}">
              <a16:creationId xmlns:a16="http://schemas.microsoft.com/office/drawing/2014/main" id="{00000000-0008-0000-0700-000015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0" name="直線コネクタ 789">
          <a:extLst>
            <a:ext uri="{FF2B5EF4-FFF2-40B4-BE49-F238E27FC236}">
              <a16:creationId xmlns:a16="http://schemas.microsoft.com/office/drawing/2014/main" id="{00000000-0008-0000-0700-000016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1" name="フローチャート: 判断 790">
          <a:extLst>
            <a:ext uri="{FF2B5EF4-FFF2-40B4-BE49-F238E27FC236}">
              <a16:creationId xmlns:a16="http://schemas.microsoft.com/office/drawing/2014/main" id="{00000000-0008-0000-0700-000017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792" name="テキスト ボックス 791">
          <a:extLst>
            <a:ext uri="{FF2B5EF4-FFF2-40B4-BE49-F238E27FC236}">
              <a16:creationId xmlns:a16="http://schemas.microsoft.com/office/drawing/2014/main" id="{00000000-0008-0000-0700-000018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793" name="直線コネクタ 792">
          <a:extLst>
            <a:ext uri="{FF2B5EF4-FFF2-40B4-BE49-F238E27FC236}">
              <a16:creationId xmlns:a16="http://schemas.microsoft.com/office/drawing/2014/main" id="{00000000-0008-0000-0700-000019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794" name="フローチャート: 判断 793">
          <a:extLst>
            <a:ext uri="{FF2B5EF4-FFF2-40B4-BE49-F238E27FC236}">
              <a16:creationId xmlns:a16="http://schemas.microsoft.com/office/drawing/2014/main" id="{00000000-0008-0000-0700-00001A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795" name="テキスト ボックス 794">
          <a:extLst>
            <a:ext uri="{FF2B5EF4-FFF2-40B4-BE49-F238E27FC236}">
              <a16:creationId xmlns:a16="http://schemas.microsoft.com/office/drawing/2014/main" id="{00000000-0008-0000-0700-00001B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796" name="フローチャート: 判断 795">
          <a:extLst>
            <a:ext uri="{FF2B5EF4-FFF2-40B4-BE49-F238E27FC236}">
              <a16:creationId xmlns:a16="http://schemas.microsoft.com/office/drawing/2014/main" id="{00000000-0008-0000-0700-00001C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797" name="テキスト ボックス 796">
          <a:extLst>
            <a:ext uri="{FF2B5EF4-FFF2-40B4-BE49-F238E27FC236}">
              <a16:creationId xmlns:a16="http://schemas.microsoft.com/office/drawing/2014/main" id="{00000000-0008-0000-0700-00001D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798" name="テキスト ボックス 797">
          <a:extLst>
            <a:ext uri="{FF2B5EF4-FFF2-40B4-BE49-F238E27FC236}">
              <a16:creationId xmlns:a16="http://schemas.microsoft.com/office/drawing/2014/main" id="{00000000-0008-0000-0700-00001E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799" name="テキスト ボックス 798">
          <a:extLst>
            <a:ext uri="{FF2B5EF4-FFF2-40B4-BE49-F238E27FC236}">
              <a16:creationId xmlns:a16="http://schemas.microsoft.com/office/drawing/2014/main" id="{00000000-0008-0000-0700-00001F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0" name="テキスト ボックス 799">
          <a:extLst>
            <a:ext uri="{FF2B5EF4-FFF2-40B4-BE49-F238E27FC236}">
              <a16:creationId xmlns:a16="http://schemas.microsoft.com/office/drawing/2014/main" id="{00000000-0008-0000-0700-000020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1" name="テキスト ボックス 800">
          <a:extLst>
            <a:ext uri="{FF2B5EF4-FFF2-40B4-BE49-F238E27FC236}">
              <a16:creationId xmlns:a16="http://schemas.microsoft.com/office/drawing/2014/main" id="{00000000-0008-0000-0700-000021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2" name="テキスト ボックス 801">
          <a:extLst>
            <a:ext uri="{FF2B5EF4-FFF2-40B4-BE49-F238E27FC236}">
              <a16:creationId xmlns:a16="http://schemas.microsoft.com/office/drawing/2014/main" id="{00000000-0008-0000-0700-000022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3" name="楕円 802">
          <a:extLst>
            <a:ext uri="{FF2B5EF4-FFF2-40B4-BE49-F238E27FC236}">
              <a16:creationId xmlns:a16="http://schemas.microsoft.com/office/drawing/2014/main" id="{00000000-0008-0000-0700-000023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04" name="前年度繰上充用金該当値テキスト">
          <a:extLst>
            <a:ext uri="{FF2B5EF4-FFF2-40B4-BE49-F238E27FC236}">
              <a16:creationId xmlns:a16="http://schemas.microsoft.com/office/drawing/2014/main" id="{00000000-0008-0000-0700-000024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05" name="楕円 804">
          <a:extLst>
            <a:ext uri="{FF2B5EF4-FFF2-40B4-BE49-F238E27FC236}">
              <a16:creationId xmlns:a16="http://schemas.microsoft.com/office/drawing/2014/main" id="{00000000-0008-0000-0700-000025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06" name="テキスト ボックス 805">
          <a:extLst>
            <a:ext uri="{FF2B5EF4-FFF2-40B4-BE49-F238E27FC236}">
              <a16:creationId xmlns:a16="http://schemas.microsoft.com/office/drawing/2014/main" id="{00000000-0008-0000-0700-000026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07" name="楕円 806">
          <a:extLst>
            <a:ext uri="{FF2B5EF4-FFF2-40B4-BE49-F238E27FC236}">
              <a16:creationId xmlns:a16="http://schemas.microsoft.com/office/drawing/2014/main" id="{00000000-0008-0000-0700-000027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08" name="テキスト ボックス 807">
          <a:extLst>
            <a:ext uri="{FF2B5EF4-FFF2-40B4-BE49-F238E27FC236}">
              <a16:creationId xmlns:a16="http://schemas.microsoft.com/office/drawing/2014/main" id="{00000000-0008-0000-0700-000028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09" name="楕円 808">
          <a:extLst>
            <a:ext uri="{FF2B5EF4-FFF2-40B4-BE49-F238E27FC236}">
              <a16:creationId xmlns:a16="http://schemas.microsoft.com/office/drawing/2014/main" id="{00000000-0008-0000-0700-000029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0" name="テキスト ボックス 809">
          <a:extLst>
            <a:ext uri="{FF2B5EF4-FFF2-40B4-BE49-F238E27FC236}">
              <a16:creationId xmlns:a16="http://schemas.microsoft.com/office/drawing/2014/main" id="{00000000-0008-0000-0700-00002A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1" name="楕円 810">
          <a:extLst>
            <a:ext uri="{FF2B5EF4-FFF2-40B4-BE49-F238E27FC236}">
              <a16:creationId xmlns:a16="http://schemas.microsoft.com/office/drawing/2014/main" id="{00000000-0008-0000-0700-00002B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13" name="正方形/長方形 812">
          <a:extLst>
            <a:ext uri="{FF2B5EF4-FFF2-40B4-BE49-F238E27FC236}">
              <a16:creationId xmlns:a16="http://schemas.microsoft.com/office/drawing/2014/main" id="{00000000-0008-0000-0700-00002D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14" name="正方形/長方形 813">
          <a:extLst>
            <a:ext uri="{FF2B5EF4-FFF2-40B4-BE49-F238E27FC236}">
              <a16:creationId xmlns:a16="http://schemas.microsoft.com/office/drawing/2014/main" id="{00000000-0008-0000-0700-00002E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15" name="テキスト ボックス 814">
          <a:extLst>
            <a:ext uri="{FF2B5EF4-FFF2-40B4-BE49-F238E27FC236}">
              <a16:creationId xmlns:a16="http://schemas.microsoft.com/office/drawing/2014/main" id="{00000000-0008-0000-0700-00002F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総務費については、令和２年度から</a:t>
          </a:r>
          <a:r>
            <a:rPr kumimoji="1" lang="en-US" altLang="ja-JP" sz="1200">
              <a:latin typeface="ＭＳ Ｐゴシック" panose="020B0600070205080204" pitchFamily="50" charset="-128"/>
              <a:ea typeface="ＭＳ Ｐゴシック" panose="020B0600070205080204" pitchFamily="50" charset="-128"/>
            </a:rPr>
            <a:t>88,299</a:t>
          </a:r>
          <a:r>
            <a:rPr kumimoji="1" lang="ja-JP" altLang="en-US" sz="1200">
              <a:latin typeface="ＭＳ Ｐゴシック" panose="020B0600070205080204" pitchFamily="50" charset="-128"/>
              <a:ea typeface="ＭＳ Ｐゴシック" panose="020B0600070205080204" pitchFamily="50" charset="-128"/>
            </a:rPr>
            <a:t>円減少しているが、これはコロナウイルス感染症緊急経済対策の特別定額給付金事業の事業費の減によるものである。</a:t>
          </a:r>
        </a:p>
        <a:p>
          <a:r>
            <a:rPr kumimoji="1" lang="ja-JP" altLang="en-US" sz="1200">
              <a:latin typeface="ＭＳ Ｐゴシック" panose="020B0600070205080204" pitchFamily="50" charset="-128"/>
              <a:ea typeface="ＭＳ Ｐゴシック" panose="020B0600070205080204" pitchFamily="50" charset="-128"/>
            </a:rPr>
            <a:t>民生費については、令和２年度から</a:t>
          </a:r>
          <a:r>
            <a:rPr kumimoji="1" lang="en-US" altLang="ja-JP" sz="1200">
              <a:latin typeface="ＭＳ Ｐゴシック" panose="020B0600070205080204" pitchFamily="50" charset="-128"/>
              <a:ea typeface="ＭＳ Ｐゴシック" panose="020B0600070205080204" pitchFamily="50" charset="-128"/>
            </a:rPr>
            <a:t>47,120</a:t>
          </a:r>
          <a:r>
            <a:rPr kumimoji="1" lang="ja-JP" altLang="en-US" sz="1200">
              <a:latin typeface="ＭＳ Ｐゴシック" panose="020B0600070205080204" pitchFamily="50" charset="-128"/>
              <a:ea typeface="ＭＳ Ｐゴシック" panose="020B0600070205080204" pitchFamily="50" charset="-128"/>
            </a:rPr>
            <a:t>円増加しているが、これは住民税非課税世帯等臨時特別給付金事業、低所得子育て世帯生活支援特別給付金事業、子育て世帯臨時特別給付金事業、入学・卒業祝金事業の実施、幼児教育・保育施設等整備基金への積立てによるものである。</a:t>
          </a:r>
          <a:endParaRPr kumimoji="1" lang="en-US" altLang="ja-JP" sz="1200">
            <a:latin typeface="ＭＳ Ｐゴシック" panose="020B0600070205080204" pitchFamily="50" charset="-128"/>
            <a:ea typeface="ＭＳ Ｐゴシック" panose="020B0600070205080204" pitchFamily="50" charset="-128"/>
          </a:endParaRPr>
        </a:p>
        <a:p>
          <a:r>
            <a:rPr kumimoji="1" lang="ja-JP" altLang="en-US" sz="1200">
              <a:latin typeface="ＭＳ Ｐゴシック" panose="020B0600070205080204" pitchFamily="50" charset="-128"/>
              <a:ea typeface="ＭＳ Ｐゴシック" panose="020B0600070205080204" pitchFamily="50" charset="-128"/>
            </a:rPr>
            <a:t>衛生費については、令和２年度から</a:t>
          </a:r>
          <a:r>
            <a:rPr kumimoji="1" lang="en-US" altLang="ja-JP" sz="1200">
              <a:latin typeface="ＭＳ Ｐゴシック" panose="020B0600070205080204" pitchFamily="50" charset="-128"/>
              <a:ea typeface="ＭＳ Ｐゴシック" panose="020B0600070205080204" pitchFamily="50" charset="-128"/>
            </a:rPr>
            <a:t>74,526</a:t>
          </a:r>
          <a:r>
            <a:rPr kumimoji="1" lang="ja-JP" altLang="en-US" sz="1200">
              <a:latin typeface="ＭＳ Ｐゴシック" panose="020B0600070205080204" pitchFamily="50" charset="-128"/>
              <a:ea typeface="ＭＳ Ｐゴシック" panose="020B0600070205080204" pitchFamily="50" charset="-128"/>
            </a:rPr>
            <a:t>円増加しているが、これは汚泥再生処理センター整備事業の事業費の増によるものである。</a:t>
          </a:r>
          <a:endParaRPr kumimoji="1" lang="en-US" altLang="ja-JP" sz="1200">
            <a:latin typeface="ＭＳ Ｐゴシック" panose="020B0600070205080204" pitchFamily="50" charset="-128"/>
            <a:ea typeface="ＭＳ Ｐゴシック" panose="020B0600070205080204" pitchFamily="50" charset="-128"/>
          </a:endParaRPr>
        </a:p>
        <a:p>
          <a:r>
            <a:rPr kumimoji="1" lang="ja-JP" altLang="en-US" sz="1200">
              <a:latin typeface="ＭＳ Ｐゴシック" panose="020B0600070205080204" pitchFamily="50" charset="-128"/>
              <a:ea typeface="ＭＳ Ｐゴシック" panose="020B0600070205080204" pitchFamily="50" charset="-128"/>
            </a:rPr>
            <a:t>商工費については、住民一人当たり</a:t>
          </a:r>
          <a:r>
            <a:rPr kumimoji="1" lang="en-US" altLang="ja-JP" sz="1200">
              <a:latin typeface="ＭＳ Ｐゴシック" panose="020B0600070205080204" pitchFamily="50" charset="-128"/>
              <a:ea typeface="ＭＳ Ｐゴシック" panose="020B0600070205080204" pitchFamily="50" charset="-128"/>
            </a:rPr>
            <a:t>219,955</a:t>
          </a:r>
          <a:r>
            <a:rPr kumimoji="1" lang="ja-JP" altLang="en-US" sz="1200">
              <a:latin typeface="ＭＳ Ｐゴシック" panose="020B0600070205080204" pitchFamily="50" charset="-128"/>
              <a:ea typeface="ＭＳ Ｐゴシック" panose="020B0600070205080204" pitchFamily="50" charset="-128"/>
            </a:rPr>
            <a:t>円となっており、類似団体平均との比較では</a:t>
          </a:r>
          <a:r>
            <a:rPr kumimoji="1" lang="en-US" altLang="ja-JP" sz="1200">
              <a:latin typeface="ＭＳ Ｐゴシック" panose="020B0600070205080204" pitchFamily="50" charset="-128"/>
              <a:ea typeface="ＭＳ Ｐゴシック" panose="020B0600070205080204" pitchFamily="50" charset="-128"/>
            </a:rPr>
            <a:t>171,989</a:t>
          </a:r>
          <a:r>
            <a:rPr kumimoji="1" lang="ja-JP" altLang="en-US" sz="1200">
              <a:latin typeface="ＭＳ Ｐゴシック" panose="020B0600070205080204" pitchFamily="50" charset="-128"/>
              <a:ea typeface="ＭＳ Ｐゴシック" panose="020B0600070205080204" pitchFamily="50" charset="-128"/>
            </a:rPr>
            <a:t>円上回っている。主な要因は、ふるさと応援寄附金による関係経費及びふるさと応援基金積立金の増である。また、令和２年度から</a:t>
          </a:r>
          <a:r>
            <a:rPr kumimoji="1" lang="en-US" altLang="ja-JP" sz="1200">
              <a:latin typeface="ＭＳ Ｐゴシック" panose="020B0600070205080204" pitchFamily="50" charset="-128"/>
              <a:ea typeface="ＭＳ Ｐゴシック" panose="020B0600070205080204" pitchFamily="50" charset="-128"/>
            </a:rPr>
            <a:t>52,539</a:t>
          </a:r>
          <a:r>
            <a:rPr kumimoji="1" lang="ja-JP" altLang="en-US" sz="1200">
              <a:latin typeface="ＭＳ Ｐゴシック" panose="020B0600070205080204" pitchFamily="50" charset="-128"/>
              <a:ea typeface="ＭＳ Ｐゴシック" panose="020B0600070205080204" pitchFamily="50" charset="-128"/>
            </a:rPr>
            <a:t>円増加しているが、これはふるさと応援寄附金関係経費の増と、コロナウイルス対応地方創生臨時交付金事業の事業費減によるものである。</a:t>
          </a:r>
        </a:p>
        <a:p>
          <a:r>
            <a:rPr kumimoji="1" lang="ja-JP" altLang="en-US" sz="1200">
              <a:latin typeface="ＭＳ Ｐゴシック" panose="020B0600070205080204" pitchFamily="50" charset="-128"/>
              <a:ea typeface="ＭＳ Ｐゴシック" panose="020B0600070205080204" pitchFamily="50" charset="-128"/>
            </a:rPr>
            <a:t>公債費については、住民一人当たり</a:t>
          </a:r>
          <a:r>
            <a:rPr kumimoji="1" lang="en-US" altLang="ja-JP" sz="1200">
              <a:latin typeface="ＭＳ Ｐゴシック" panose="020B0600070205080204" pitchFamily="50" charset="-128"/>
              <a:ea typeface="ＭＳ Ｐゴシック" panose="020B0600070205080204" pitchFamily="50" charset="-128"/>
            </a:rPr>
            <a:t>85,555</a:t>
          </a:r>
          <a:r>
            <a:rPr kumimoji="1" lang="ja-JP" altLang="en-US" sz="1200">
              <a:latin typeface="ＭＳ Ｐゴシック" panose="020B0600070205080204" pitchFamily="50" charset="-128"/>
              <a:ea typeface="ＭＳ Ｐゴシック" panose="020B0600070205080204" pitchFamily="50" charset="-128"/>
            </a:rPr>
            <a:t>円となっており、類似団体平均と比較では</a:t>
          </a:r>
          <a:r>
            <a:rPr kumimoji="1" lang="en-US" altLang="ja-JP" sz="1200">
              <a:latin typeface="ＭＳ Ｐゴシック" panose="020B0600070205080204" pitchFamily="50" charset="-128"/>
              <a:ea typeface="ＭＳ Ｐゴシック" panose="020B0600070205080204" pitchFamily="50" charset="-128"/>
            </a:rPr>
            <a:t>2,439</a:t>
          </a:r>
          <a:r>
            <a:rPr kumimoji="1" lang="ja-JP" altLang="en-US" sz="1200">
              <a:latin typeface="ＭＳ Ｐゴシック" panose="020B0600070205080204" pitchFamily="50" charset="-128"/>
              <a:ea typeface="ＭＳ Ｐゴシック" panose="020B0600070205080204" pitchFamily="50" charset="-128"/>
            </a:rPr>
            <a:t>円上回っている。要因としては合併町の地方債の引継ぎと、合併時の公共施設整備等により地方債の元利償還金が増加したためであるが、その後は地方債の新規発行を抑制しているため、平成</a:t>
          </a:r>
          <a:r>
            <a:rPr kumimoji="1" lang="en-US" altLang="ja-JP" sz="1200">
              <a:latin typeface="ＭＳ Ｐゴシック" panose="020B0600070205080204" pitchFamily="50" charset="-128"/>
              <a:ea typeface="ＭＳ Ｐゴシック" panose="020B0600070205080204" pitchFamily="50" charset="-128"/>
            </a:rPr>
            <a:t>22</a:t>
          </a:r>
          <a:r>
            <a:rPr kumimoji="1" lang="ja-JP" altLang="en-US" sz="1200">
              <a:latin typeface="ＭＳ Ｐゴシック" panose="020B0600070205080204" pitchFamily="50" charset="-128"/>
              <a:ea typeface="ＭＳ Ｐゴシック" panose="020B0600070205080204" pitchFamily="50" charset="-128"/>
            </a:rPr>
            <a:t>年度をピークに減少傾向にある。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北海道森町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latin typeface="ＭＳ ゴシック" pitchFamily="49" charset="-128"/>
              <a:ea typeface="ＭＳ ゴシック" pitchFamily="49" charset="-128"/>
            </a:rPr>
            <a:t>令和</a:t>
          </a:r>
          <a:r>
            <a:rPr kumimoji="1" lang="en-US" altLang="ja-JP" sz="1300">
              <a:latin typeface="ＭＳ ゴシック" pitchFamily="49" charset="-128"/>
              <a:ea typeface="ＭＳ ゴシック" pitchFamily="49" charset="-128"/>
            </a:rPr>
            <a:t>3</a:t>
          </a:r>
          <a:r>
            <a:rPr kumimoji="1" lang="ja-JP" altLang="en-US" sz="1300">
              <a:latin typeface="ＭＳ ゴシック" pitchFamily="49" charset="-128"/>
              <a:ea typeface="ＭＳ ゴシック" pitchFamily="49" charset="-128"/>
            </a:rPr>
            <a:t>年度実質単年度収支は、財政調整基金積立金</a:t>
          </a:r>
          <a:r>
            <a:rPr kumimoji="1" lang="en-US" altLang="ja-JP" sz="1300">
              <a:latin typeface="ＭＳ ゴシック" pitchFamily="49" charset="-128"/>
              <a:ea typeface="ＭＳ ゴシック" pitchFamily="49" charset="-128"/>
            </a:rPr>
            <a:t>135</a:t>
          </a:r>
          <a:r>
            <a:rPr kumimoji="1" lang="ja-JP" altLang="en-US" sz="1300">
              <a:latin typeface="ＭＳ ゴシック" pitchFamily="49" charset="-128"/>
              <a:ea typeface="ＭＳ ゴシック" pitchFamily="49" charset="-128"/>
            </a:rPr>
            <a:t>百万円等により</a:t>
          </a:r>
          <a:r>
            <a:rPr kumimoji="1" lang="en-US" altLang="ja-JP" sz="1300">
              <a:latin typeface="ＭＳ ゴシック" pitchFamily="49" charset="-128"/>
              <a:ea typeface="ＭＳ ゴシック" pitchFamily="49" charset="-128"/>
            </a:rPr>
            <a:t>136</a:t>
          </a:r>
          <a:r>
            <a:rPr kumimoji="1" lang="ja-JP" altLang="en-US" sz="1300">
              <a:latin typeface="ＭＳ ゴシック" pitchFamily="49" charset="-128"/>
              <a:ea typeface="ＭＳ ゴシック" pitchFamily="49" charset="-128"/>
            </a:rPr>
            <a:t>百万円となった。また、財政調整基金現在高は</a:t>
          </a:r>
          <a:r>
            <a:rPr kumimoji="1" lang="en-US" altLang="ja-JP" sz="1300">
              <a:latin typeface="ＭＳ ゴシック" pitchFamily="49" charset="-128"/>
              <a:ea typeface="ＭＳ ゴシック" pitchFamily="49" charset="-128"/>
            </a:rPr>
            <a:t>1,615</a:t>
          </a:r>
          <a:r>
            <a:rPr kumimoji="1" lang="ja-JP" altLang="en-US" sz="1300">
              <a:latin typeface="ＭＳ ゴシック" pitchFamily="49" charset="-128"/>
              <a:ea typeface="ＭＳ ゴシック" pitchFamily="49" charset="-128"/>
            </a:rPr>
            <a:t>百万円となった。</a:t>
          </a:r>
        </a:p>
        <a:p>
          <a:r>
            <a:rPr kumimoji="1" lang="ja-JP" altLang="en-US" sz="1300">
              <a:latin typeface="ＭＳ ゴシック" pitchFamily="49" charset="-128"/>
              <a:ea typeface="ＭＳ ゴシック" pitchFamily="49" charset="-128"/>
            </a:rPr>
            <a:t>地方交付税は、平成</a:t>
          </a:r>
          <a:r>
            <a:rPr kumimoji="1" lang="en-US" altLang="ja-JP" sz="1300">
              <a:latin typeface="ＭＳ ゴシック" pitchFamily="49" charset="-128"/>
              <a:ea typeface="ＭＳ ゴシック" pitchFamily="49" charset="-128"/>
            </a:rPr>
            <a:t>28</a:t>
          </a:r>
          <a:r>
            <a:rPr kumimoji="1" lang="ja-JP" altLang="en-US" sz="1300">
              <a:latin typeface="ＭＳ ゴシック" pitchFamily="49" charset="-128"/>
              <a:ea typeface="ＭＳ ゴシック" pitchFamily="49" charset="-128"/>
            </a:rPr>
            <a:t>年度以降合併算定替の段階的縮減により交付額が減少し、令和</a:t>
          </a:r>
          <a:r>
            <a:rPr kumimoji="1" lang="en-US" altLang="ja-JP" sz="1300">
              <a:latin typeface="ＭＳ ゴシック" pitchFamily="49" charset="-128"/>
              <a:ea typeface="ＭＳ ゴシック" pitchFamily="49" charset="-128"/>
            </a:rPr>
            <a:t>3</a:t>
          </a:r>
          <a:r>
            <a:rPr kumimoji="1" lang="ja-JP" altLang="en-US" sz="1300">
              <a:latin typeface="ＭＳ ゴシック" pitchFamily="49" charset="-128"/>
              <a:ea typeface="ＭＳ ゴシック" pitchFamily="49" charset="-128"/>
            </a:rPr>
            <a:t>年度から一本算定へ完全に移行された。</a:t>
          </a:r>
          <a:endParaRPr kumimoji="1" lang="en-US" altLang="ja-JP" sz="1300">
            <a:latin typeface="ＭＳ ゴシック" pitchFamily="49" charset="-128"/>
            <a:ea typeface="ＭＳ ゴシック" pitchFamily="49" charset="-128"/>
          </a:endParaRPr>
        </a:p>
        <a:p>
          <a:r>
            <a:rPr kumimoji="1" lang="ja-JP" altLang="en-US" sz="1300">
              <a:latin typeface="ＭＳ ゴシック" pitchFamily="49" charset="-128"/>
              <a:ea typeface="ＭＳ ゴシック" pitchFamily="49" charset="-128"/>
            </a:rPr>
            <a:t>今後も安定的な財政収支の均衡を視野に入れた行財政運営を図る必要がある。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北海道森町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a:latin typeface="ＭＳ ゴシック" pitchFamily="49" charset="-128"/>
              <a:ea typeface="ＭＳ ゴシック" pitchFamily="49" charset="-128"/>
            </a:rPr>
            <a:t>森町国民健康保険病院事業会計は平成</a:t>
          </a:r>
          <a:r>
            <a:rPr kumimoji="1" lang="en-US" altLang="ja-JP" sz="1600">
              <a:latin typeface="ＭＳ ゴシック" pitchFamily="49" charset="-128"/>
              <a:ea typeface="ＭＳ ゴシック" pitchFamily="49" charset="-128"/>
            </a:rPr>
            <a:t>19</a:t>
          </a:r>
          <a:r>
            <a:rPr kumimoji="1" lang="ja-JP" altLang="en-US" sz="1600">
              <a:latin typeface="ＭＳ ゴシック" pitchFamily="49" charset="-128"/>
              <a:ea typeface="ＭＳ ゴシック" pitchFamily="49" charset="-128"/>
            </a:rPr>
            <a:t>年度に赤字（▲</a:t>
          </a:r>
          <a:r>
            <a:rPr kumimoji="1" lang="en-US" altLang="ja-JP" sz="1600">
              <a:latin typeface="ＭＳ ゴシック" pitchFamily="49" charset="-128"/>
              <a:ea typeface="ＭＳ ゴシック" pitchFamily="49" charset="-128"/>
            </a:rPr>
            <a:t>422</a:t>
          </a:r>
          <a:r>
            <a:rPr kumimoji="1" lang="ja-JP" altLang="en-US" sz="1600">
              <a:latin typeface="ＭＳ ゴシック" pitchFamily="49" charset="-128"/>
              <a:ea typeface="ＭＳ ゴシック" pitchFamily="49" charset="-128"/>
            </a:rPr>
            <a:t>百万円）となったが、平成</a:t>
          </a:r>
          <a:r>
            <a:rPr kumimoji="1" lang="en-US" altLang="ja-JP" sz="1600">
              <a:latin typeface="ＭＳ ゴシック" pitchFamily="49" charset="-128"/>
              <a:ea typeface="ＭＳ ゴシック" pitchFamily="49" charset="-128"/>
            </a:rPr>
            <a:t>20</a:t>
          </a:r>
          <a:r>
            <a:rPr kumimoji="1" lang="ja-JP" altLang="en-US" sz="1600">
              <a:latin typeface="ＭＳ ゴシック" pitchFamily="49" charset="-128"/>
              <a:ea typeface="ＭＳ ゴシック" pitchFamily="49" charset="-128"/>
            </a:rPr>
            <a:t>年度に公立病院特例債を発行したことにより赤字が解消されている。以降、資金不足額が発生しないよう一般会計から繰出基準外の運営補助金が支出されているところである。</a:t>
          </a:r>
        </a:p>
        <a:p>
          <a:r>
            <a:rPr kumimoji="1" lang="ja-JP" altLang="en-US" sz="1600">
              <a:latin typeface="ＭＳ ゴシック" pitchFamily="49" charset="-128"/>
              <a:ea typeface="ＭＳ ゴシック" pitchFamily="49" charset="-128"/>
            </a:rPr>
            <a:t>また、平成</a:t>
          </a:r>
          <a:r>
            <a:rPr kumimoji="1" lang="en-US" altLang="ja-JP" sz="1600">
              <a:latin typeface="ＭＳ ゴシック" pitchFamily="49" charset="-128"/>
              <a:ea typeface="ＭＳ ゴシック" pitchFamily="49" charset="-128"/>
            </a:rPr>
            <a:t>21</a:t>
          </a:r>
          <a:r>
            <a:rPr kumimoji="1" lang="ja-JP" altLang="en-US" sz="1600">
              <a:latin typeface="ＭＳ ゴシック" pitchFamily="49" charset="-128"/>
              <a:ea typeface="ＭＳ ゴシック" pitchFamily="49" charset="-128"/>
            </a:rPr>
            <a:t>年度は森町国民健康保険特別会計で繰上充用したことにより赤字（▲</a:t>
          </a:r>
          <a:r>
            <a:rPr kumimoji="1" lang="en-US" altLang="ja-JP" sz="1600">
              <a:latin typeface="ＭＳ ゴシック" pitchFamily="49" charset="-128"/>
              <a:ea typeface="ＭＳ ゴシック" pitchFamily="49" charset="-128"/>
            </a:rPr>
            <a:t>96</a:t>
          </a:r>
          <a:r>
            <a:rPr kumimoji="1" lang="ja-JP" altLang="en-US" sz="1600">
              <a:latin typeface="ＭＳ ゴシック" pitchFamily="49" charset="-128"/>
              <a:ea typeface="ＭＳ ゴシック" pitchFamily="49" charset="-128"/>
            </a:rPr>
            <a:t>百万円）となった。平成</a:t>
          </a:r>
          <a:r>
            <a:rPr kumimoji="1" lang="en-US" altLang="ja-JP" sz="1600">
              <a:latin typeface="ＭＳ ゴシック" pitchFamily="49" charset="-128"/>
              <a:ea typeface="ＭＳ ゴシック" pitchFamily="49" charset="-128"/>
            </a:rPr>
            <a:t>22</a:t>
          </a:r>
          <a:r>
            <a:rPr kumimoji="1" lang="ja-JP" altLang="en-US" sz="1600">
              <a:latin typeface="ＭＳ ゴシック" pitchFamily="49" charset="-128"/>
              <a:ea typeface="ＭＳ ゴシック" pitchFamily="49" charset="-128"/>
            </a:rPr>
            <a:t>年度には赤字解消計画を策定し、保険税収納率の向上及び医療費の適正化を図りながら、税収不足分を一般会計から繰り入れたことにより赤字が解消された。以降、赤字補てん目的の繰り入れが継続されていたが、適正な税率設定や収納率の向上により令和３年度では赤字補てん目的の繰り入れは解消された。</a:t>
          </a:r>
          <a:endParaRPr kumimoji="1" lang="en-US" altLang="ja-JP" sz="1600">
            <a:latin typeface="ＭＳ ゴシック" pitchFamily="49" charset="-128"/>
            <a:ea typeface="ＭＳ ゴシック" pitchFamily="49" charset="-128"/>
          </a:endParaRPr>
        </a:p>
        <a:p>
          <a:r>
            <a:rPr kumimoji="1" lang="ja-JP" altLang="en-US" sz="1600">
              <a:latin typeface="ＭＳ ゴシック" pitchFamily="49" charset="-128"/>
              <a:ea typeface="ＭＳ ゴシック" pitchFamily="49" charset="-128"/>
            </a:rPr>
            <a:t>赤字解消のための一般会計への負担は大きいため、病院及び国保財政の安定的な運営に努める。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北海道森町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平成</a:t>
          </a:r>
          <a:r>
            <a:rPr kumimoji="1" lang="en-US" altLang="ja-JP" sz="1400">
              <a:latin typeface="ＭＳ ゴシック" pitchFamily="49" charset="-128"/>
              <a:ea typeface="ＭＳ ゴシック" pitchFamily="49" charset="-128"/>
            </a:rPr>
            <a:t>17</a:t>
          </a:r>
          <a:r>
            <a:rPr kumimoji="1" lang="ja-JP" altLang="en-US" sz="1400">
              <a:latin typeface="ＭＳ ゴシック" pitchFamily="49" charset="-128"/>
              <a:ea typeface="ＭＳ ゴシック" pitchFamily="49" charset="-128"/>
            </a:rPr>
            <a:t>年度から平成</a:t>
          </a:r>
          <a:r>
            <a:rPr kumimoji="1" lang="en-US" altLang="ja-JP" sz="1400">
              <a:latin typeface="ＭＳ ゴシック" pitchFamily="49" charset="-128"/>
              <a:ea typeface="ＭＳ ゴシック" pitchFamily="49" charset="-128"/>
            </a:rPr>
            <a:t>19</a:t>
          </a:r>
          <a:r>
            <a:rPr kumimoji="1" lang="ja-JP" altLang="en-US" sz="1400">
              <a:latin typeface="ＭＳ ゴシック" pitchFamily="49" charset="-128"/>
              <a:ea typeface="ＭＳ ゴシック" pitchFamily="49" charset="-128"/>
            </a:rPr>
            <a:t>年度にかけ、庁舎整備事業、消防防災センター整備事業、給食センター整備事業、地域振興基金造成事業などの大規模事業を行い、その財源として合併特例債を発行したことにより、元利償還金は平成</a:t>
          </a:r>
          <a:r>
            <a:rPr kumimoji="1" lang="en-US" altLang="ja-JP" sz="1400">
              <a:latin typeface="ＭＳ ゴシック" pitchFamily="49" charset="-128"/>
              <a:ea typeface="ＭＳ ゴシック" pitchFamily="49" charset="-128"/>
            </a:rPr>
            <a:t>22</a:t>
          </a:r>
          <a:r>
            <a:rPr kumimoji="1" lang="ja-JP" altLang="en-US" sz="1400">
              <a:latin typeface="ＭＳ ゴシック" pitchFamily="49" charset="-128"/>
              <a:ea typeface="ＭＳ ゴシック" pitchFamily="49" charset="-128"/>
            </a:rPr>
            <a:t>年度にピークを迎えた。しかし、平成</a:t>
          </a:r>
          <a:r>
            <a:rPr kumimoji="1" lang="en-US" altLang="ja-JP" sz="1400">
              <a:latin typeface="ＭＳ ゴシック" pitchFamily="49" charset="-128"/>
              <a:ea typeface="ＭＳ ゴシック" pitchFamily="49" charset="-128"/>
            </a:rPr>
            <a:t>20</a:t>
          </a:r>
          <a:r>
            <a:rPr kumimoji="1" lang="ja-JP" altLang="en-US" sz="1400">
              <a:latin typeface="ＭＳ ゴシック" pitchFamily="49" charset="-128"/>
              <a:ea typeface="ＭＳ ゴシック" pitchFamily="49" charset="-128"/>
            </a:rPr>
            <a:t>年度以降は地方債発行額を抑制しているため、平成</a:t>
          </a:r>
          <a:r>
            <a:rPr kumimoji="1" lang="en-US" altLang="ja-JP" sz="1400">
              <a:latin typeface="ＭＳ ゴシック" pitchFamily="49" charset="-128"/>
              <a:ea typeface="ＭＳ ゴシック" pitchFamily="49" charset="-128"/>
            </a:rPr>
            <a:t>23</a:t>
          </a:r>
          <a:r>
            <a:rPr kumimoji="1" lang="ja-JP" altLang="en-US" sz="1400">
              <a:latin typeface="ＭＳ ゴシック" pitchFamily="49" charset="-128"/>
              <a:ea typeface="ＭＳ ゴシック" pitchFamily="49" charset="-128"/>
            </a:rPr>
            <a:t>年度以降は元利償還金が年々減少している。それに伴い算入公債費等も減少しており、令和</a:t>
          </a:r>
          <a:r>
            <a:rPr kumimoji="1" lang="en-US" altLang="ja-JP" sz="1400">
              <a:latin typeface="ＭＳ ゴシック" pitchFamily="49" charset="-128"/>
              <a:ea typeface="ＭＳ ゴシック" pitchFamily="49" charset="-128"/>
            </a:rPr>
            <a:t>3</a:t>
          </a:r>
          <a:r>
            <a:rPr kumimoji="1" lang="ja-JP" altLang="en-US" sz="1400">
              <a:latin typeface="ＭＳ ゴシック" pitchFamily="49" charset="-128"/>
              <a:ea typeface="ＭＳ ゴシック" pitchFamily="49" charset="-128"/>
            </a:rPr>
            <a:t>年度は、元利償還金等の減少額</a:t>
          </a:r>
          <a:r>
            <a:rPr kumimoji="1" lang="en-US" altLang="ja-JP" sz="1400">
              <a:latin typeface="ＭＳ ゴシック" pitchFamily="49" charset="-128"/>
              <a:ea typeface="ＭＳ ゴシック" pitchFamily="49" charset="-128"/>
            </a:rPr>
            <a:t>215</a:t>
          </a:r>
          <a:r>
            <a:rPr kumimoji="1" lang="ja-JP" altLang="en-US" sz="1400">
              <a:latin typeface="ＭＳ ゴシック" pitchFamily="49" charset="-128"/>
              <a:ea typeface="ＭＳ ゴシック" pitchFamily="49" charset="-128"/>
            </a:rPr>
            <a:t>百万円に対し、算入公債費等の減少額が</a:t>
          </a:r>
          <a:r>
            <a:rPr kumimoji="1" lang="en-US" altLang="ja-JP" sz="1400">
              <a:latin typeface="ＭＳ ゴシック" pitchFamily="49" charset="-128"/>
              <a:ea typeface="ＭＳ ゴシック" pitchFamily="49" charset="-128"/>
            </a:rPr>
            <a:t>90</a:t>
          </a:r>
          <a:r>
            <a:rPr kumimoji="1" lang="ja-JP" altLang="en-US" sz="1400">
              <a:latin typeface="ＭＳ ゴシック" pitchFamily="49" charset="-128"/>
              <a:ea typeface="ＭＳ ゴシック" pitchFamily="49" charset="-128"/>
            </a:rPr>
            <a:t>百万円となったため、実質公債費比率の分子は</a:t>
          </a:r>
          <a:r>
            <a:rPr kumimoji="1" lang="en-US" altLang="ja-JP" sz="1400">
              <a:latin typeface="ＭＳ ゴシック" pitchFamily="49" charset="-128"/>
              <a:ea typeface="ＭＳ ゴシック" pitchFamily="49" charset="-128"/>
            </a:rPr>
            <a:t>125</a:t>
          </a:r>
          <a:r>
            <a:rPr kumimoji="1" lang="ja-JP" altLang="en-US" sz="1400">
              <a:latin typeface="ＭＳ ゴシック" pitchFamily="49" charset="-128"/>
              <a:ea typeface="ＭＳ ゴシック" pitchFamily="49" charset="-128"/>
            </a:rPr>
            <a:t>百万円の減となった。</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満期一括償還地方債の償還の財源として積み立てていない</a:t>
          </a:r>
          <a:r>
            <a:rPr kumimoji="1" lang="ja-JP" altLang="en-US" sz="1000">
              <a:latin typeface="ＭＳ ゴシック" pitchFamily="49" charset="-128"/>
              <a:ea typeface="ＭＳ ゴシック" pitchFamily="49" charset="-128"/>
            </a:rPr>
            <a:t>。</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北海道森町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latin typeface="ＭＳ ゴシック" pitchFamily="49" charset="-128"/>
              <a:ea typeface="ＭＳ ゴシック" pitchFamily="49" charset="-128"/>
            </a:rPr>
            <a:t>将来負担額は、一般会計等に係る地方債の現在高が大きな割合を占めている。平成</a:t>
          </a:r>
          <a:r>
            <a:rPr kumimoji="1" lang="en-US" altLang="ja-JP" sz="1300">
              <a:latin typeface="ＭＳ ゴシック" pitchFamily="49" charset="-128"/>
              <a:ea typeface="ＭＳ ゴシック" pitchFamily="49" charset="-128"/>
            </a:rPr>
            <a:t>20</a:t>
          </a:r>
          <a:r>
            <a:rPr kumimoji="1" lang="ja-JP" altLang="en-US" sz="1300">
              <a:latin typeface="ＭＳ ゴシック" pitchFamily="49" charset="-128"/>
              <a:ea typeface="ＭＳ ゴシック" pitchFamily="49" charset="-128"/>
            </a:rPr>
            <a:t>年度以降、地方債新規発行額を抑制していることにより令和</a:t>
          </a:r>
          <a:r>
            <a:rPr kumimoji="1" lang="en-US" altLang="ja-JP" sz="1300">
              <a:latin typeface="ＭＳ ゴシック" pitchFamily="49" charset="-128"/>
              <a:ea typeface="ＭＳ ゴシック" pitchFamily="49" charset="-128"/>
            </a:rPr>
            <a:t>3</a:t>
          </a:r>
          <a:r>
            <a:rPr kumimoji="1" lang="ja-JP" altLang="en-US" sz="1300">
              <a:latin typeface="ＭＳ ゴシック" pitchFamily="49" charset="-128"/>
              <a:ea typeface="ＭＳ ゴシック" pitchFamily="49" charset="-128"/>
            </a:rPr>
            <a:t>年度には</a:t>
          </a:r>
          <a:r>
            <a:rPr kumimoji="1" lang="en-US" altLang="ja-JP" sz="1300">
              <a:latin typeface="ＭＳ ゴシック" pitchFamily="49" charset="-128"/>
              <a:ea typeface="ＭＳ ゴシック" pitchFamily="49" charset="-128"/>
            </a:rPr>
            <a:t>9,286</a:t>
          </a:r>
          <a:r>
            <a:rPr kumimoji="1" lang="ja-JP" altLang="en-US" sz="1300">
              <a:latin typeface="ＭＳ ゴシック" pitchFamily="49" charset="-128"/>
              <a:ea typeface="ＭＳ ゴシック" pitchFamily="49" charset="-128"/>
            </a:rPr>
            <a:t>百万円となった。</a:t>
          </a:r>
        </a:p>
        <a:p>
          <a:r>
            <a:rPr kumimoji="1" lang="ja-JP" altLang="en-US" sz="1300">
              <a:latin typeface="ＭＳ ゴシック" pitchFamily="49" charset="-128"/>
              <a:ea typeface="ＭＳ ゴシック" pitchFamily="49" charset="-128"/>
            </a:rPr>
            <a:t>充当可能財源等は、基準財政需要額算入見込額が大きな割合を占めている。基準財政需要額算入見込額は平成</a:t>
          </a:r>
          <a:r>
            <a:rPr kumimoji="1" lang="en-US" altLang="ja-JP" sz="1300">
              <a:latin typeface="ＭＳ ゴシック" pitchFamily="49" charset="-128"/>
              <a:ea typeface="ＭＳ ゴシック" pitchFamily="49" charset="-128"/>
            </a:rPr>
            <a:t>29</a:t>
          </a:r>
          <a:r>
            <a:rPr kumimoji="1" lang="ja-JP" altLang="en-US" sz="1300">
              <a:latin typeface="ＭＳ ゴシック" pitchFamily="49" charset="-128"/>
              <a:ea typeface="ＭＳ ゴシック" pitchFamily="49" charset="-128"/>
            </a:rPr>
            <a:t>年度に</a:t>
          </a:r>
          <a:r>
            <a:rPr kumimoji="1" lang="en-US" altLang="ja-JP" sz="1300">
              <a:latin typeface="ＭＳ ゴシック" pitchFamily="49" charset="-128"/>
              <a:ea typeface="ＭＳ ゴシック" pitchFamily="49" charset="-128"/>
            </a:rPr>
            <a:t>9,892</a:t>
          </a:r>
          <a:r>
            <a:rPr kumimoji="1" lang="ja-JP" altLang="en-US" sz="1300">
              <a:latin typeface="ＭＳ ゴシック" pitchFamily="49" charset="-128"/>
              <a:ea typeface="ＭＳ ゴシック" pitchFamily="49" charset="-128"/>
            </a:rPr>
            <a:t>百万円であったが、令和</a:t>
          </a:r>
          <a:r>
            <a:rPr kumimoji="1" lang="en-US" altLang="ja-JP" sz="1300">
              <a:latin typeface="ＭＳ ゴシック" pitchFamily="49" charset="-128"/>
              <a:ea typeface="ＭＳ ゴシック" pitchFamily="49" charset="-128"/>
            </a:rPr>
            <a:t>3</a:t>
          </a:r>
          <a:r>
            <a:rPr kumimoji="1" lang="ja-JP" altLang="en-US" sz="1300">
              <a:latin typeface="ＭＳ ゴシック" pitchFamily="49" charset="-128"/>
              <a:ea typeface="ＭＳ ゴシック" pitchFamily="49" charset="-128"/>
            </a:rPr>
            <a:t>年度は</a:t>
          </a:r>
          <a:r>
            <a:rPr kumimoji="1" lang="en-US" altLang="ja-JP" sz="1300">
              <a:latin typeface="ＭＳ ゴシック" pitchFamily="49" charset="-128"/>
              <a:ea typeface="ＭＳ ゴシック" pitchFamily="49" charset="-128"/>
            </a:rPr>
            <a:t>8,750</a:t>
          </a:r>
          <a:r>
            <a:rPr kumimoji="1" lang="ja-JP" altLang="en-US" sz="1300">
              <a:latin typeface="ＭＳ ゴシック" pitchFamily="49" charset="-128"/>
              <a:ea typeface="ＭＳ ゴシック" pitchFamily="49" charset="-128"/>
            </a:rPr>
            <a:t>百万円となり、</a:t>
          </a:r>
          <a:r>
            <a:rPr kumimoji="1" lang="en-US" altLang="ja-JP" sz="1300">
              <a:latin typeface="ＭＳ ゴシック" pitchFamily="49" charset="-128"/>
              <a:ea typeface="ＭＳ ゴシック" pitchFamily="49" charset="-128"/>
            </a:rPr>
            <a:t>1,142</a:t>
          </a:r>
          <a:r>
            <a:rPr kumimoji="1" lang="ja-JP" altLang="en-US" sz="1300">
              <a:latin typeface="ＭＳ ゴシック" pitchFamily="49" charset="-128"/>
              <a:ea typeface="ＭＳ ゴシック" pitchFamily="49" charset="-128"/>
            </a:rPr>
            <a:t>百万円減少している。これは、一般会計等に係る地方債現在高の減少と連動するものである。</a:t>
          </a:r>
        </a:p>
        <a:p>
          <a:r>
            <a:rPr kumimoji="1" lang="ja-JP" altLang="en-US" sz="1300">
              <a:latin typeface="ＭＳ ゴシック" pitchFamily="49" charset="-128"/>
              <a:ea typeface="ＭＳ ゴシック" pitchFamily="49" charset="-128"/>
            </a:rPr>
            <a:t>また、充当可能基金は平成</a:t>
          </a:r>
          <a:r>
            <a:rPr kumimoji="1" lang="en-US" altLang="ja-JP" sz="1300">
              <a:latin typeface="ＭＳ ゴシック" pitchFamily="49" charset="-128"/>
              <a:ea typeface="ＭＳ ゴシック" pitchFamily="49" charset="-128"/>
            </a:rPr>
            <a:t>29</a:t>
          </a:r>
          <a:r>
            <a:rPr kumimoji="1" lang="ja-JP" altLang="en-US" sz="1300">
              <a:latin typeface="ＭＳ ゴシック" pitchFamily="49" charset="-128"/>
              <a:ea typeface="ＭＳ ゴシック" pitchFamily="49" charset="-128"/>
            </a:rPr>
            <a:t>年度には</a:t>
          </a:r>
          <a:r>
            <a:rPr kumimoji="1" lang="en-US" altLang="ja-JP" sz="1300">
              <a:latin typeface="ＭＳ ゴシック" pitchFamily="49" charset="-128"/>
              <a:ea typeface="ＭＳ ゴシック" pitchFamily="49" charset="-128"/>
            </a:rPr>
            <a:t>2,511</a:t>
          </a:r>
          <a:r>
            <a:rPr kumimoji="1" lang="ja-JP" altLang="en-US" sz="1300">
              <a:latin typeface="ＭＳ ゴシック" pitchFamily="49" charset="-128"/>
              <a:ea typeface="ＭＳ ゴシック" pitchFamily="49" charset="-128"/>
            </a:rPr>
            <a:t>百万円であったが、令和</a:t>
          </a:r>
          <a:r>
            <a:rPr kumimoji="1" lang="en-US" altLang="ja-JP" sz="1300">
              <a:latin typeface="ＭＳ ゴシック" pitchFamily="49" charset="-128"/>
              <a:ea typeface="ＭＳ ゴシック" pitchFamily="49" charset="-128"/>
            </a:rPr>
            <a:t>3</a:t>
          </a:r>
          <a:r>
            <a:rPr kumimoji="1" lang="ja-JP" altLang="en-US" sz="1300">
              <a:latin typeface="ＭＳ ゴシック" pitchFamily="49" charset="-128"/>
              <a:ea typeface="ＭＳ ゴシック" pitchFamily="49" charset="-128"/>
            </a:rPr>
            <a:t>年度は</a:t>
          </a:r>
          <a:r>
            <a:rPr kumimoji="1" lang="en-US" altLang="ja-JP" sz="1300">
              <a:latin typeface="ＭＳ ゴシック" pitchFamily="49" charset="-128"/>
              <a:ea typeface="ＭＳ ゴシック" pitchFamily="49" charset="-128"/>
            </a:rPr>
            <a:t>4,490</a:t>
          </a:r>
          <a:r>
            <a:rPr kumimoji="1" lang="ja-JP" altLang="en-US" sz="1300">
              <a:latin typeface="ＭＳ ゴシック" pitchFamily="49" charset="-128"/>
              <a:ea typeface="ＭＳ ゴシック" pitchFamily="49" charset="-128"/>
            </a:rPr>
            <a:t>百万円となり、</a:t>
          </a:r>
          <a:r>
            <a:rPr kumimoji="1" lang="en-US" altLang="ja-JP" sz="1300">
              <a:latin typeface="ＭＳ ゴシック" pitchFamily="49" charset="-128"/>
              <a:ea typeface="ＭＳ ゴシック" pitchFamily="49" charset="-128"/>
            </a:rPr>
            <a:t>1,979</a:t>
          </a:r>
          <a:r>
            <a:rPr kumimoji="1" lang="ja-JP" altLang="en-US" sz="1300">
              <a:latin typeface="ＭＳ ゴシック" pitchFamily="49" charset="-128"/>
              <a:ea typeface="ＭＳ ゴシック" pitchFamily="49" charset="-128"/>
            </a:rPr>
            <a:t>百万円増加している。これは、ふるさと応援基金の増加が主な要因となっている。</a:t>
          </a:r>
        </a:p>
        <a:p>
          <a:r>
            <a:rPr kumimoji="1" lang="ja-JP" altLang="en-US" sz="1300">
              <a:latin typeface="ＭＳ ゴシック" pitchFamily="49" charset="-128"/>
              <a:ea typeface="ＭＳ ゴシック" pitchFamily="49" charset="-128"/>
            </a:rPr>
            <a:t>令和</a:t>
          </a:r>
          <a:r>
            <a:rPr kumimoji="1" lang="en-US" altLang="ja-JP" sz="1300">
              <a:latin typeface="ＭＳ ゴシック" pitchFamily="49" charset="-128"/>
              <a:ea typeface="ＭＳ ゴシック" pitchFamily="49" charset="-128"/>
            </a:rPr>
            <a:t>3</a:t>
          </a:r>
          <a:r>
            <a:rPr kumimoji="1" lang="ja-JP" altLang="en-US" sz="1300">
              <a:latin typeface="ＭＳ ゴシック" pitchFamily="49" charset="-128"/>
              <a:ea typeface="ＭＳ ゴシック" pitchFamily="49" charset="-128"/>
            </a:rPr>
            <a:t>年度の将来負担比率の分子は、充当可能財源等が将来負担額を上回り▲</a:t>
          </a:r>
          <a:r>
            <a:rPr kumimoji="1" lang="en-US" altLang="ja-JP" sz="1300">
              <a:latin typeface="ＭＳ ゴシック" pitchFamily="49" charset="-128"/>
              <a:ea typeface="ＭＳ ゴシック" pitchFamily="49" charset="-128"/>
            </a:rPr>
            <a:t>2</a:t>
          </a:r>
          <a:r>
            <a:rPr kumimoji="1" lang="ja-JP" altLang="en-US" sz="1300">
              <a:latin typeface="ＭＳ ゴシック" pitchFamily="49" charset="-128"/>
              <a:ea typeface="ＭＳ ゴシック" pitchFamily="49" charset="-128"/>
            </a:rPr>
            <a:t>百万円となった。</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3</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北海道森町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・財政調整基金が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135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百万円、減債基金が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百万円、ふるさと応援基金が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643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百万円、幼児教育・保育施設等整備基金が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百万円増加したこと等により基金全体としては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1,083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百万円の増となった。</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・財政調整基金は、町財政の健全な運営を行うため現状の金額を確保していく。その他特定目的基金については、それぞれの目的のため適正に管理運用していく。</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・ふるさと応援基金：福祉向上、自然環境保護、青少年健全育成と教育振興、活気あふれる個性的なまちづくり等に関する事業。</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・地域振興基金：町民の連携の強化及び地域振興を図る事業。</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・幼児教育･保育施設等整備基金：幼児教育・保育施設等の整備。</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・ふるさと応援基金：ふるさと応援寄附金の増加。</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・地域振興基金：増減なし。</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・幼児教育･保育施設等整備基金：施設整備のための積立により増。</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・ふるさと応援基金：福祉向上、自然環境保護、青少年健全育成と教育振興、活気あふれる個性的なまちづくりを実現するための事業に充当予定。</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・地域振興基金：町民の連携強化及び地域振興を図る事業に充当予定。</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・幼児教育･保育施設等整備基金：幼児教育・保育施設等の整備に充当予定。</a:t>
          </a: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・基金運用利子や当該年度の収支状況による積み立てにより増。</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・計画的な財政運営を行うため、現在額程度を目途に維持していく。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年度普通交付税再算定により創設された、臨時財政対策債償還基金費分の積み立てにより増。</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年度発行の臨時財政対策債の償還に充当する。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D622BE43-4B55-4FE1-BB53-C224B49BC1B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BF65C6BC-C845-460E-860A-E8D0994D461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99</xdr:col>
      <xdr:colOff>0</xdr:colOff>
      <xdr:row>50</xdr:row>
      <xdr:rowOff>0</xdr:rowOff>
    </xdr:from>
    <xdr:to>
      <xdr:col>107</xdr:col>
      <xdr:colOff>0</xdr:colOff>
      <xdr:row>52</xdr:row>
      <xdr:rowOff>0</xdr:rowOff>
    </xdr:to>
    <xdr:sp macro="" textlink="">
      <xdr:nvSpPr>
        <xdr:cNvPr id="4" name="正方形/長方形 3">
          <a:extLst>
            <a:ext uri="{FF2B5EF4-FFF2-40B4-BE49-F238E27FC236}">
              <a16:creationId xmlns:a16="http://schemas.microsoft.com/office/drawing/2014/main" id="{86B328DA-30D8-4B2A-8A94-1FEA054FF471}"/>
            </a:ext>
          </a:extLst>
        </xdr:cNvPr>
        <xdr:cNvSpPr/>
      </xdr:nvSpPr>
      <xdr:spPr>
        <a:xfrm>
          <a:off x="17347721" y="9049109"/>
          <a:ext cx="1380226" cy="336431"/>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5" name="正方形/長方形 4">
          <a:extLst>
            <a:ext uri="{FF2B5EF4-FFF2-40B4-BE49-F238E27FC236}">
              <a16:creationId xmlns:a16="http://schemas.microsoft.com/office/drawing/2014/main" id="{47E17C80-81E2-45F9-9EB8-81189607E29D}"/>
            </a:ext>
          </a:extLst>
        </xdr:cNvPr>
        <xdr:cNvSpPr/>
      </xdr:nvSpPr>
      <xdr:spPr>
        <a:xfrm>
          <a:off x="17347721" y="12715336"/>
          <a:ext cx="1380226" cy="3278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6" name="正方形/長方形 5">
          <a:extLst>
            <a:ext uri="{FF2B5EF4-FFF2-40B4-BE49-F238E27FC236}">
              <a16:creationId xmlns:a16="http://schemas.microsoft.com/office/drawing/2014/main" id="{24F89B6B-1CBE-4A60-B3AF-A8CDB6B7D043}"/>
            </a:ext>
          </a:extLst>
        </xdr:cNvPr>
        <xdr:cNvSpPr/>
      </xdr:nvSpPr>
      <xdr:spPr>
        <a:xfrm>
          <a:off x="355600" y="63500"/>
          <a:ext cx="11468759" cy="63553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7" name="正方形/長方形 6">
          <a:extLst>
            <a:ext uri="{FF2B5EF4-FFF2-40B4-BE49-F238E27FC236}">
              <a16:creationId xmlns:a16="http://schemas.microsoft.com/office/drawing/2014/main" id="{A527AF28-0A3C-4316-B7ED-40B499A86209}"/>
            </a:ext>
          </a:extLst>
        </xdr:cNvPr>
        <xdr:cNvSpPr/>
      </xdr:nvSpPr>
      <xdr:spPr>
        <a:xfrm>
          <a:off x="15439306" y="190500"/>
          <a:ext cx="3571216" cy="559339"/>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8" name="正方形/長方形 7">
          <a:extLst>
            <a:ext uri="{FF2B5EF4-FFF2-40B4-BE49-F238E27FC236}">
              <a16:creationId xmlns:a16="http://schemas.microsoft.com/office/drawing/2014/main" id="{0BA7BCF6-4991-44E7-B4E7-37D2C63D442C}"/>
            </a:ext>
          </a:extLst>
        </xdr:cNvPr>
        <xdr:cNvSpPr/>
      </xdr:nvSpPr>
      <xdr:spPr>
        <a:xfrm>
          <a:off x="15447453" y="215900"/>
          <a:ext cx="3544019" cy="508539"/>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9" name="正方形/長方形 8">
          <a:extLst>
            <a:ext uri="{FF2B5EF4-FFF2-40B4-BE49-F238E27FC236}">
              <a16:creationId xmlns:a16="http://schemas.microsoft.com/office/drawing/2014/main" id="{AF10CFEF-D206-4E5B-B7FE-83BB941AB006}"/>
            </a:ext>
          </a:extLst>
        </xdr:cNvPr>
        <xdr:cNvSpPr/>
      </xdr:nvSpPr>
      <xdr:spPr>
        <a:xfrm>
          <a:off x="15472134" y="241300"/>
          <a:ext cx="3487588" cy="445039"/>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北海道森町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0" name="正方形/長方形 9">
          <a:extLst>
            <a:ext uri="{FF2B5EF4-FFF2-40B4-BE49-F238E27FC236}">
              <a16:creationId xmlns:a16="http://schemas.microsoft.com/office/drawing/2014/main" id="{156CBE18-4250-4F55-A437-D7D303B93ED6}"/>
            </a:ext>
          </a:extLst>
        </xdr:cNvPr>
        <xdr:cNvSpPr/>
      </xdr:nvSpPr>
      <xdr:spPr>
        <a:xfrm>
          <a:off x="12896910" y="190500"/>
          <a:ext cx="2409046" cy="559339"/>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1" name="正方形/長方形 10">
          <a:extLst>
            <a:ext uri="{FF2B5EF4-FFF2-40B4-BE49-F238E27FC236}">
              <a16:creationId xmlns:a16="http://schemas.microsoft.com/office/drawing/2014/main" id="{E4D018A7-B330-4F8E-ACF4-5059A03299E6}"/>
            </a:ext>
          </a:extLst>
        </xdr:cNvPr>
        <xdr:cNvSpPr/>
      </xdr:nvSpPr>
      <xdr:spPr>
        <a:xfrm>
          <a:off x="12922310" y="215900"/>
          <a:ext cx="2364596" cy="508539"/>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2" name="正方形/長方形 11">
          <a:extLst>
            <a:ext uri="{FF2B5EF4-FFF2-40B4-BE49-F238E27FC236}">
              <a16:creationId xmlns:a16="http://schemas.microsoft.com/office/drawing/2014/main" id="{E3BA16AD-6706-4114-A604-5D589E80F098}"/>
            </a:ext>
          </a:extLst>
        </xdr:cNvPr>
        <xdr:cNvSpPr/>
      </xdr:nvSpPr>
      <xdr:spPr>
        <a:xfrm>
          <a:off x="12947710" y="241300"/>
          <a:ext cx="2325418" cy="457739"/>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3" name="正方形/長方形 12">
          <a:extLst>
            <a:ext uri="{FF2B5EF4-FFF2-40B4-BE49-F238E27FC236}">
              <a16:creationId xmlns:a16="http://schemas.microsoft.com/office/drawing/2014/main" id="{DDE8C167-0298-40B7-8F00-6DA5282480B4}"/>
            </a:ext>
          </a:extLst>
        </xdr:cNvPr>
        <xdr:cNvSpPr/>
      </xdr:nvSpPr>
      <xdr:spPr>
        <a:xfrm>
          <a:off x="439468" y="884867"/>
          <a:ext cx="9142023" cy="1712942"/>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4" name="正方形/長方形 13">
          <a:extLst>
            <a:ext uri="{FF2B5EF4-FFF2-40B4-BE49-F238E27FC236}">
              <a16:creationId xmlns:a16="http://schemas.microsoft.com/office/drawing/2014/main" id="{4BE1AAE8-72E3-4741-B8E2-BBD34420F7C5}"/>
            </a:ext>
          </a:extLst>
        </xdr:cNvPr>
        <xdr:cNvSpPr/>
      </xdr:nvSpPr>
      <xdr:spPr>
        <a:xfrm>
          <a:off x="563772" y="916617"/>
          <a:ext cx="1253945" cy="164944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5" name="正方形/長方形 14">
          <a:extLst>
            <a:ext uri="{FF2B5EF4-FFF2-40B4-BE49-F238E27FC236}">
              <a16:creationId xmlns:a16="http://schemas.microsoft.com/office/drawing/2014/main" id="{E1873F78-7117-42AB-8EAD-BDB34659C590}"/>
            </a:ext>
          </a:extLst>
        </xdr:cNvPr>
        <xdr:cNvSpPr/>
      </xdr:nvSpPr>
      <xdr:spPr>
        <a:xfrm>
          <a:off x="1771470" y="916617"/>
          <a:ext cx="1207698" cy="164944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14,456
14,157
368.79
14,232,368
14,107,528
82,363
6,418,934
9,285,868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6" name="正方形/長方形 15">
          <a:extLst>
            <a:ext uri="{FF2B5EF4-FFF2-40B4-BE49-F238E27FC236}">
              <a16:creationId xmlns:a16="http://schemas.microsoft.com/office/drawing/2014/main" id="{005E8B68-950C-403F-905E-8D8B9542058F}"/>
            </a:ext>
          </a:extLst>
        </xdr:cNvPr>
        <xdr:cNvSpPr/>
      </xdr:nvSpPr>
      <xdr:spPr>
        <a:xfrm>
          <a:off x="2979168" y="916617"/>
          <a:ext cx="1380227" cy="164944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7" name="正方形/長方形 16">
          <a:extLst>
            <a:ext uri="{FF2B5EF4-FFF2-40B4-BE49-F238E27FC236}">
              <a16:creationId xmlns:a16="http://schemas.microsoft.com/office/drawing/2014/main" id="{14CFF66F-BFF0-4827-8281-2DE289793387}"/>
            </a:ext>
          </a:extLst>
        </xdr:cNvPr>
        <xdr:cNvSpPr/>
      </xdr:nvSpPr>
      <xdr:spPr>
        <a:xfrm>
          <a:off x="4359395" y="935667"/>
          <a:ext cx="1834311" cy="90493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8" name="正方形/長方形 17">
          <a:extLst>
            <a:ext uri="{FF2B5EF4-FFF2-40B4-BE49-F238E27FC236}">
              <a16:creationId xmlns:a16="http://schemas.microsoft.com/office/drawing/2014/main" id="{62E9E3AF-C2CD-41A2-9061-CC61FFDB6BDD}"/>
            </a:ext>
          </a:extLst>
        </xdr:cNvPr>
        <xdr:cNvSpPr/>
      </xdr:nvSpPr>
      <xdr:spPr>
        <a:xfrm>
          <a:off x="6193706" y="935667"/>
          <a:ext cx="1144917" cy="90493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9" name="正方形/長方形 18">
          <a:extLst>
            <a:ext uri="{FF2B5EF4-FFF2-40B4-BE49-F238E27FC236}">
              <a16:creationId xmlns:a16="http://schemas.microsoft.com/office/drawing/2014/main" id="{E50CB7F9-9F94-4632-8272-3CC57D7BBE9D}"/>
            </a:ext>
          </a:extLst>
        </xdr:cNvPr>
        <xdr:cNvSpPr/>
      </xdr:nvSpPr>
      <xdr:spPr>
        <a:xfrm>
          <a:off x="7401404" y="948367"/>
          <a:ext cx="581085" cy="90493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0" name="正方形/長方形 19">
          <a:extLst>
            <a:ext uri="{FF2B5EF4-FFF2-40B4-BE49-F238E27FC236}">
              <a16:creationId xmlns:a16="http://schemas.microsoft.com/office/drawing/2014/main" id="{F1EE5649-E8DF-4A98-BD8F-1F597561E515}"/>
            </a:ext>
          </a:extLst>
        </xdr:cNvPr>
        <xdr:cNvSpPr/>
      </xdr:nvSpPr>
      <xdr:spPr>
        <a:xfrm>
          <a:off x="4359395" y="1683050"/>
          <a:ext cx="1834311" cy="61235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1" name="正方形/長方形 20">
          <a:extLst>
            <a:ext uri="{FF2B5EF4-FFF2-40B4-BE49-F238E27FC236}">
              <a16:creationId xmlns:a16="http://schemas.microsoft.com/office/drawing/2014/main" id="{C957F893-4772-4C35-825A-70EBE9AEDF2D}"/>
            </a:ext>
          </a:extLst>
        </xdr:cNvPr>
        <xdr:cNvSpPr/>
      </xdr:nvSpPr>
      <xdr:spPr>
        <a:xfrm>
          <a:off x="6257206" y="1683050"/>
          <a:ext cx="3324285" cy="61235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2" name="角丸四角形 21">
          <a:extLst>
            <a:ext uri="{FF2B5EF4-FFF2-40B4-BE49-F238E27FC236}">
              <a16:creationId xmlns:a16="http://schemas.microsoft.com/office/drawing/2014/main" id="{DD0D3F38-7FDF-4E20-8DE6-194C38CB9794}"/>
            </a:ext>
          </a:extLst>
        </xdr:cNvPr>
        <xdr:cNvSpPr/>
      </xdr:nvSpPr>
      <xdr:spPr>
        <a:xfrm>
          <a:off x="10040129" y="884867"/>
          <a:ext cx="1380226" cy="1227586"/>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3" name="正方形/長方形 22">
          <a:extLst>
            <a:ext uri="{FF2B5EF4-FFF2-40B4-BE49-F238E27FC236}">
              <a16:creationId xmlns:a16="http://schemas.microsoft.com/office/drawing/2014/main" id="{1DD57ADD-04A2-442D-B09E-DA8AA80FA488}"/>
            </a:ext>
          </a:extLst>
        </xdr:cNvPr>
        <xdr:cNvSpPr/>
      </xdr:nvSpPr>
      <xdr:spPr>
        <a:xfrm>
          <a:off x="10273880" y="948367"/>
          <a:ext cx="1207698" cy="24932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4" name="正方形/長方形 23">
          <a:extLst>
            <a:ext uri="{FF2B5EF4-FFF2-40B4-BE49-F238E27FC236}">
              <a16:creationId xmlns:a16="http://schemas.microsoft.com/office/drawing/2014/main" id="{A4798E94-0F8A-4A47-81F0-DA9196A79E44}"/>
            </a:ext>
          </a:extLst>
        </xdr:cNvPr>
        <xdr:cNvSpPr/>
      </xdr:nvSpPr>
      <xdr:spPr>
        <a:xfrm>
          <a:off x="10273880" y="1210394"/>
          <a:ext cx="1207698" cy="49805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5" name="正方形/長方形 24">
          <a:extLst>
            <a:ext uri="{FF2B5EF4-FFF2-40B4-BE49-F238E27FC236}">
              <a16:creationId xmlns:a16="http://schemas.microsoft.com/office/drawing/2014/main" id="{7D19B16B-9F07-4AA3-9DE7-FAE4156D73AF}"/>
            </a:ext>
          </a:extLst>
        </xdr:cNvPr>
        <xdr:cNvSpPr/>
      </xdr:nvSpPr>
      <xdr:spPr>
        <a:xfrm>
          <a:off x="10273880" y="1538198"/>
          <a:ext cx="1325353" cy="62505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6" name="直線コネクタ 25">
          <a:extLst>
            <a:ext uri="{FF2B5EF4-FFF2-40B4-BE49-F238E27FC236}">
              <a16:creationId xmlns:a16="http://schemas.microsoft.com/office/drawing/2014/main" id="{2B59A086-A604-4EAA-9048-2C58FC76B0B4}"/>
            </a:ext>
          </a:extLst>
        </xdr:cNvPr>
        <xdr:cNvCxnSpPr/>
      </xdr:nvCxnSpPr>
      <xdr:spPr>
        <a:xfrm flipH="1">
          <a:off x="10104707" y="1037267"/>
          <a:ext cx="191578"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7" name="楕円 26">
          <a:extLst>
            <a:ext uri="{FF2B5EF4-FFF2-40B4-BE49-F238E27FC236}">
              <a16:creationId xmlns:a16="http://schemas.microsoft.com/office/drawing/2014/main" id="{26F72A31-BEF4-4681-BA9E-3AB2ADF325D6}"/>
            </a:ext>
          </a:extLst>
        </xdr:cNvPr>
        <xdr:cNvSpPr/>
      </xdr:nvSpPr>
      <xdr:spPr>
        <a:xfrm>
          <a:off x="10158682" y="9991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8" name="フローチャート: 判断 27">
          <a:extLst>
            <a:ext uri="{FF2B5EF4-FFF2-40B4-BE49-F238E27FC236}">
              <a16:creationId xmlns:a16="http://schemas.microsoft.com/office/drawing/2014/main" id="{69725219-A38D-454F-93F9-1488A97A3B5D}"/>
            </a:ext>
          </a:extLst>
        </xdr:cNvPr>
        <xdr:cNvSpPr/>
      </xdr:nvSpPr>
      <xdr:spPr>
        <a:xfrm>
          <a:off x="10158682" y="1299294"/>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9" name="直線コネクタ 28">
          <a:extLst>
            <a:ext uri="{FF2B5EF4-FFF2-40B4-BE49-F238E27FC236}">
              <a16:creationId xmlns:a16="http://schemas.microsoft.com/office/drawing/2014/main" id="{2A7CF4B7-8EB3-4ECA-9D7E-1D7DFAFF8244}"/>
            </a:ext>
          </a:extLst>
        </xdr:cNvPr>
        <xdr:cNvCxnSpPr/>
      </xdr:nvCxnSpPr>
      <xdr:spPr>
        <a:xfrm>
          <a:off x="10203132" y="1538198"/>
          <a:ext cx="0" cy="1310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0" name="直線コネクタ 29">
          <a:extLst>
            <a:ext uri="{FF2B5EF4-FFF2-40B4-BE49-F238E27FC236}">
              <a16:creationId xmlns:a16="http://schemas.microsoft.com/office/drawing/2014/main" id="{15AAF2DB-445A-4E6F-A60A-3282DC763203}"/>
            </a:ext>
          </a:extLst>
        </xdr:cNvPr>
        <xdr:cNvCxnSpPr/>
      </xdr:nvCxnSpPr>
      <xdr:spPr>
        <a:xfrm>
          <a:off x="10123757" y="1538198"/>
          <a:ext cx="153478"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1" name="直線コネクタ 30">
          <a:extLst>
            <a:ext uri="{FF2B5EF4-FFF2-40B4-BE49-F238E27FC236}">
              <a16:creationId xmlns:a16="http://schemas.microsoft.com/office/drawing/2014/main" id="{82B9D053-D0A1-4DB2-85FC-A9C7DE0D6D98}"/>
            </a:ext>
          </a:extLst>
        </xdr:cNvPr>
        <xdr:cNvCxnSpPr/>
      </xdr:nvCxnSpPr>
      <xdr:spPr>
        <a:xfrm flipV="1">
          <a:off x="10203132" y="1768775"/>
          <a:ext cx="0" cy="1321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2" name="直線コネクタ 31">
          <a:extLst>
            <a:ext uri="{FF2B5EF4-FFF2-40B4-BE49-F238E27FC236}">
              <a16:creationId xmlns:a16="http://schemas.microsoft.com/office/drawing/2014/main" id="{290A9CE5-8175-4137-B061-338B4EC29E3F}"/>
            </a:ext>
          </a:extLst>
        </xdr:cNvPr>
        <xdr:cNvCxnSpPr/>
      </xdr:nvCxnSpPr>
      <xdr:spPr>
        <a:xfrm>
          <a:off x="10123757" y="1904101"/>
          <a:ext cx="153478"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3" name="テキスト ボックス 32">
          <a:extLst>
            <a:ext uri="{FF2B5EF4-FFF2-40B4-BE49-F238E27FC236}">
              <a16:creationId xmlns:a16="http://schemas.microsoft.com/office/drawing/2014/main" id="{EA72C85A-098F-4D7A-A9AB-B48EC5EAC4F6}"/>
            </a:ext>
          </a:extLst>
        </xdr:cNvPr>
        <xdr:cNvSpPr txBox="1"/>
      </xdr:nvSpPr>
      <xdr:spPr>
        <a:xfrm>
          <a:off x="419100" y="2691861"/>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4" name="テキスト ボックス 33">
          <a:extLst>
            <a:ext uri="{FF2B5EF4-FFF2-40B4-BE49-F238E27FC236}">
              <a16:creationId xmlns:a16="http://schemas.microsoft.com/office/drawing/2014/main" id="{1A9BA177-89A5-4AA6-8CB6-FA3C1C4C5C5C}"/>
            </a:ext>
          </a:extLst>
        </xdr:cNvPr>
        <xdr:cNvSpPr txBox="1"/>
      </xdr:nvSpPr>
      <xdr:spPr>
        <a:xfrm>
          <a:off x="419100" y="2925613"/>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35" name="テキスト ボックス 34">
          <a:extLst>
            <a:ext uri="{FF2B5EF4-FFF2-40B4-BE49-F238E27FC236}">
              <a16:creationId xmlns:a16="http://schemas.microsoft.com/office/drawing/2014/main" id="{40007EC7-745A-4B3C-8422-EC39CC88E382}"/>
            </a:ext>
          </a:extLst>
        </xdr:cNvPr>
        <xdr:cNvSpPr txBox="1"/>
      </xdr:nvSpPr>
      <xdr:spPr>
        <a:xfrm>
          <a:off x="419100" y="3151817"/>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36" name="テキスト ボックス 35">
          <a:extLst>
            <a:ext uri="{FF2B5EF4-FFF2-40B4-BE49-F238E27FC236}">
              <a16:creationId xmlns:a16="http://schemas.microsoft.com/office/drawing/2014/main" id="{AD86CB62-271F-4B67-9B31-F0DF12CDA917}"/>
            </a:ext>
          </a:extLst>
        </xdr:cNvPr>
        <xdr:cNvSpPr txBox="1"/>
      </xdr:nvSpPr>
      <xdr:spPr>
        <a:xfrm>
          <a:off x="419100" y="3385568"/>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37" name="テキスト ボックス 36">
          <a:extLst>
            <a:ext uri="{FF2B5EF4-FFF2-40B4-BE49-F238E27FC236}">
              <a16:creationId xmlns:a16="http://schemas.microsoft.com/office/drawing/2014/main" id="{F808D2EF-D326-4B9E-A23B-6ED81212CDB7}"/>
            </a:ext>
          </a:extLst>
        </xdr:cNvPr>
        <xdr:cNvSpPr txBox="1"/>
      </xdr:nvSpPr>
      <xdr:spPr>
        <a:xfrm>
          <a:off x="419100" y="361932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8" name="正方形/長方形 37">
          <a:extLst>
            <a:ext uri="{FF2B5EF4-FFF2-40B4-BE49-F238E27FC236}">
              <a16:creationId xmlns:a16="http://schemas.microsoft.com/office/drawing/2014/main" id="{375CF703-721C-4E65-B414-20C42E37FBC2}"/>
            </a:ext>
          </a:extLst>
        </xdr:cNvPr>
        <xdr:cNvSpPr/>
      </xdr:nvSpPr>
      <xdr:spPr>
        <a:xfrm>
          <a:off x="1152285" y="4117376"/>
          <a:ext cx="3846423" cy="310671"/>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9" name="正方形/長方形 38">
          <a:extLst>
            <a:ext uri="{FF2B5EF4-FFF2-40B4-BE49-F238E27FC236}">
              <a16:creationId xmlns:a16="http://schemas.microsoft.com/office/drawing/2014/main" id="{48890FA4-1B90-4D74-BDC5-F08C4EA2DE7E}"/>
            </a:ext>
          </a:extLst>
        </xdr:cNvPr>
        <xdr:cNvSpPr/>
      </xdr:nvSpPr>
      <xdr:spPr>
        <a:xfrm>
          <a:off x="1814509" y="4480689"/>
          <a:ext cx="1563004" cy="26062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0" name="正方形/長方形 39">
          <a:extLst>
            <a:ext uri="{FF2B5EF4-FFF2-40B4-BE49-F238E27FC236}">
              <a16:creationId xmlns:a16="http://schemas.microsoft.com/office/drawing/2014/main" id="{7FC40BD7-9413-4B41-B390-4D2266ACCEBA}"/>
            </a:ext>
          </a:extLst>
        </xdr:cNvPr>
        <xdr:cNvSpPr/>
      </xdr:nvSpPr>
      <xdr:spPr>
        <a:xfrm>
          <a:off x="3475792" y="4464018"/>
          <a:ext cx="764863" cy="29396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[ 72.2</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1" name="正方形/長方形 40">
          <a:extLst>
            <a:ext uri="{FF2B5EF4-FFF2-40B4-BE49-F238E27FC236}">
              <a16:creationId xmlns:a16="http://schemas.microsoft.com/office/drawing/2014/main" id="{1C944BAC-7CFA-4C0A-B995-CC134E607AB5}"/>
            </a:ext>
          </a:extLst>
        </xdr:cNvPr>
        <xdr:cNvSpPr/>
      </xdr:nvSpPr>
      <xdr:spPr>
        <a:xfrm>
          <a:off x="4947908" y="4240961"/>
          <a:ext cx="1380226" cy="25058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2" name="正方形/長方形 41">
          <a:extLst>
            <a:ext uri="{FF2B5EF4-FFF2-40B4-BE49-F238E27FC236}">
              <a16:creationId xmlns:a16="http://schemas.microsoft.com/office/drawing/2014/main" id="{7F7CFB31-A16D-468D-9555-C4E710182EEB}"/>
            </a:ext>
          </a:extLst>
        </xdr:cNvPr>
        <xdr:cNvSpPr/>
      </xdr:nvSpPr>
      <xdr:spPr>
        <a:xfrm>
          <a:off x="4947908" y="4428047"/>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3" name="正方形/長方形 42">
          <a:extLst>
            <a:ext uri="{FF2B5EF4-FFF2-40B4-BE49-F238E27FC236}">
              <a16:creationId xmlns:a16="http://schemas.microsoft.com/office/drawing/2014/main" id="{BB9E0A9B-55CB-4D30-8BA2-132E2987592B}"/>
            </a:ext>
          </a:extLst>
        </xdr:cNvPr>
        <xdr:cNvSpPr/>
      </xdr:nvSpPr>
      <xdr:spPr>
        <a:xfrm>
          <a:off x="6328134" y="4240961"/>
          <a:ext cx="1380227" cy="25058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4" name="正方形/長方形 43">
          <a:extLst>
            <a:ext uri="{FF2B5EF4-FFF2-40B4-BE49-F238E27FC236}">
              <a16:creationId xmlns:a16="http://schemas.microsoft.com/office/drawing/2014/main" id="{A0913CA5-4C57-4A03-B4D2-39E823A4AFA8}"/>
            </a:ext>
          </a:extLst>
        </xdr:cNvPr>
        <xdr:cNvSpPr/>
      </xdr:nvSpPr>
      <xdr:spPr>
        <a:xfrm>
          <a:off x="6328134" y="4428047"/>
          <a:ext cx="1380227"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5" name="正方形/長方形 44">
          <a:extLst>
            <a:ext uri="{FF2B5EF4-FFF2-40B4-BE49-F238E27FC236}">
              <a16:creationId xmlns:a16="http://schemas.microsoft.com/office/drawing/2014/main" id="{9EAA8D3C-F022-4699-8507-F440065A98B5}"/>
            </a:ext>
          </a:extLst>
        </xdr:cNvPr>
        <xdr:cNvSpPr/>
      </xdr:nvSpPr>
      <xdr:spPr>
        <a:xfrm>
          <a:off x="7835361" y="4240961"/>
          <a:ext cx="1380226" cy="25058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6" name="正方形/長方形 45">
          <a:extLst>
            <a:ext uri="{FF2B5EF4-FFF2-40B4-BE49-F238E27FC236}">
              <a16:creationId xmlns:a16="http://schemas.microsoft.com/office/drawing/2014/main" id="{13C93837-8781-416D-AC40-918AA33F53CB}"/>
            </a:ext>
          </a:extLst>
        </xdr:cNvPr>
        <xdr:cNvSpPr/>
      </xdr:nvSpPr>
      <xdr:spPr>
        <a:xfrm>
          <a:off x="7835361" y="4428047"/>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7" name="正方形/長方形 46">
          <a:extLst>
            <a:ext uri="{FF2B5EF4-FFF2-40B4-BE49-F238E27FC236}">
              <a16:creationId xmlns:a16="http://schemas.microsoft.com/office/drawing/2014/main" id="{2B7CF9BA-981C-4A7B-964A-1F160ECA328F}"/>
            </a:ext>
          </a:extLst>
        </xdr:cNvPr>
        <xdr:cNvSpPr/>
      </xdr:nvSpPr>
      <xdr:spPr>
        <a:xfrm>
          <a:off x="1152285" y="4793950"/>
          <a:ext cx="3846423" cy="2059797"/>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8" name="正方形/長方形 47">
          <a:extLst>
            <a:ext uri="{FF2B5EF4-FFF2-40B4-BE49-F238E27FC236}">
              <a16:creationId xmlns:a16="http://schemas.microsoft.com/office/drawing/2014/main" id="{08CF1A05-0391-4243-B34C-915B9EBA9E1A}"/>
            </a:ext>
          </a:extLst>
        </xdr:cNvPr>
        <xdr:cNvSpPr/>
      </xdr:nvSpPr>
      <xdr:spPr>
        <a:xfrm>
          <a:off x="5247436" y="4793950"/>
          <a:ext cx="4313208" cy="205979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9" name="正方形/長方形 48">
          <a:extLst>
            <a:ext uri="{FF2B5EF4-FFF2-40B4-BE49-F238E27FC236}">
              <a16:creationId xmlns:a16="http://schemas.microsoft.com/office/drawing/2014/main" id="{F9E6F066-FCCF-45D4-89BA-5F3CE6DC3AC1}"/>
            </a:ext>
          </a:extLst>
        </xdr:cNvPr>
        <xdr:cNvSpPr/>
      </xdr:nvSpPr>
      <xdr:spPr>
        <a:xfrm>
          <a:off x="5247436" y="4857450"/>
          <a:ext cx="4140680"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0" name="テキスト ボックス 49">
          <a:extLst>
            <a:ext uri="{FF2B5EF4-FFF2-40B4-BE49-F238E27FC236}">
              <a16:creationId xmlns:a16="http://schemas.microsoft.com/office/drawing/2014/main" id="{EFEE60F1-8268-4F27-AB56-57BDF4156C18}"/>
            </a:ext>
          </a:extLst>
        </xdr:cNvPr>
        <xdr:cNvSpPr txBox="1"/>
      </xdr:nvSpPr>
      <xdr:spPr>
        <a:xfrm>
          <a:off x="5305665" y="5070954"/>
          <a:ext cx="4127979" cy="1702519"/>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有形固定資産減価償却率は類似団体より高い水準にある。公共施設等総合管理計画に基づき、更新、統廃合、長寿命化等を計画的に行い改善を図る。</a:t>
          </a:r>
        </a:p>
      </xdr:txBody>
    </xdr:sp>
    <xdr:clientData/>
  </xdr:twoCellAnchor>
  <xdr:oneCellAnchor>
    <xdr:from>
      <xdr:col>4</xdr:col>
      <xdr:colOff>174625</xdr:colOff>
      <xdr:row>23</xdr:row>
      <xdr:rowOff>47625</xdr:rowOff>
    </xdr:from>
    <xdr:ext cx="349839" cy="225703"/>
    <xdr:sp macro="" textlink="">
      <xdr:nvSpPr>
        <xdr:cNvPr id="51" name="テキスト ボックス 50">
          <a:extLst>
            <a:ext uri="{FF2B5EF4-FFF2-40B4-BE49-F238E27FC236}">
              <a16:creationId xmlns:a16="http://schemas.microsoft.com/office/drawing/2014/main" id="{BB289530-76C0-4685-A60A-1441AC1DACE0}"/>
            </a:ext>
          </a:extLst>
        </xdr:cNvPr>
        <xdr:cNvSpPr txBox="1"/>
      </xdr:nvSpPr>
      <xdr:spPr>
        <a:xfrm>
          <a:off x="1132157" y="4610999"/>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2" name="直線コネクタ 51">
          <a:extLst>
            <a:ext uri="{FF2B5EF4-FFF2-40B4-BE49-F238E27FC236}">
              <a16:creationId xmlns:a16="http://schemas.microsoft.com/office/drawing/2014/main" id="{AE208B25-FDC6-4529-A2EF-C59799B9C20C}"/>
            </a:ext>
          </a:extLst>
        </xdr:cNvPr>
        <xdr:cNvCxnSpPr/>
      </xdr:nvCxnSpPr>
      <xdr:spPr>
        <a:xfrm>
          <a:off x="1152285" y="6853747"/>
          <a:ext cx="3846423"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36</xdr:row>
      <xdr:rowOff>74474</xdr:rowOff>
    </xdr:from>
    <xdr:ext cx="410689" cy="225703"/>
    <xdr:sp macro="" textlink="">
      <xdr:nvSpPr>
        <xdr:cNvPr id="53" name="テキスト ボックス 52">
          <a:extLst>
            <a:ext uri="{FF2B5EF4-FFF2-40B4-BE49-F238E27FC236}">
              <a16:creationId xmlns:a16="http://schemas.microsoft.com/office/drawing/2014/main" id="{99A3CEA2-9252-45C4-8615-7A124C7343CD}"/>
            </a:ext>
          </a:extLst>
        </xdr:cNvPr>
        <xdr:cNvSpPr txBox="1"/>
      </xdr:nvSpPr>
      <xdr:spPr>
        <a:xfrm>
          <a:off x="732011" y="676857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79375</xdr:rowOff>
    </xdr:from>
    <xdr:to>
      <xdr:col>27</xdr:col>
      <xdr:colOff>73025</xdr:colOff>
      <xdr:row>34</xdr:row>
      <xdr:rowOff>79375</xdr:rowOff>
    </xdr:to>
    <xdr:cxnSp macro="">
      <xdr:nvCxnSpPr>
        <xdr:cNvPr id="54" name="直線コネクタ 53">
          <a:extLst>
            <a:ext uri="{FF2B5EF4-FFF2-40B4-BE49-F238E27FC236}">
              <a16:creationId xmlns:a16="http://schemas.microsoft.com/office/drawing/2014/main" id="{EE5382C7-5385-47FF-AA88-ECEB668D2F32}"/>
            </a:ext>
          </a:extLst>
        </xdr:cNvPr>
        <xdr:cNvCxnSpPr/>
      </xdr:nvCxnSpPr>
      <xdr:spPr>
        <a:xfrm>
          <a:off x="1152285" y="6445669"/>
          <a:ext cx="3846423"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33</xdr:row>
      <xdr:rowOff>157024</xdr:rowOff>
    </xdr:from>
    <xdr:ext cx="359394" cy="225703"/>
    <xdr:sp macro="" textlink="">
      <xdr:nvSpPr>
        <xdr:cNvPr id="55" name="テキスト ボックス 54">
          <a:extLst>
            <a:ext uri="{FF2B5EF4-FFF2-40B4-BE49-F238E27FC236}">
              <a16:creationId xmlns:a16="http://schemas.microsoft.com/office/drawing/2014/main" id="{FB65DDC4-51D4-4E61-8AF2-517C35F34253}"/>
            </a:ext>
          </a:extLst>
        </xdr:cNvPr>
        <xdr:cNvSpPr txBox="1"/>
      </xdr:nvSpPr>
      <xdr:spPr>
        <a:xfrm>
          <a:off x="783306" y="635941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161925</xdr:rowOff>
    </xdr:from>
    <xdr:to>
      <xdr:col>27</xdr:col>
      <xdr:colOff>73025</xdr:colOff>
      <xdr:row>31</xdr:row>
      <xdr:rowOff>161925</xdr:rowOff>
    </xdr:to>
    <xdr:cxnSp macro="">
      <xdr:nvCxnSpPr>
        <xdr:cNvPr id="56" name="直線コネクタ 55">
          <a:extLst>
            <a:ext uri="{FF2B5EF4-FFF2-40B4-BE49-F238E27FC236}">
              <a16:creationId xmlns:a16="http://schemas.microsoft.com/office/drawing/2014/main" id="{15E0A8BF-8E4E-4704-8B30-F9E8ABBCB705}"/>
            </a:ext>
          </a:extLst>
        </xdr:cNvPr>
        <xdr:cNvCxnSpPr/>
      </xdr:nvCxnSpPr>
      <xdr:spPr>
        <a:xfrm>
          <a:off x="1152285" y="6036514"/>
          <a:ext cx="3846423"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68124</xdr:rowOff>
    </xdr:from>
    <xdr:ext cx="359394" cy="225703"/>
    <xdr:sp macro="" textlink="">
      <xdr:nvSpPr>
        <xdr:cNvPr id="57" name="テキスト ボックス 56">
          <a:extLst>
            <a:ext uri="{FF2B5EF4-FFF2-40B4-BE49-F238E27FC236}">
              <a16:creationId xmlns:a16="http://schemas.microsoft.com/office/drawing/2014/main" id="{01BD9EC8-FE1F-466B-861D-56C8B3934E9E}"/>
            </a:ext>
          </a:extLst>
        </xdr:cNvPr>
        <xdr:cNvSpPr txBox="1"/>
      </xdr:nvSpPr>
      <xdr:spPr>
        <a:xfrm>
          <a:off x="783306" y="5942713"/>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73025</xdr:rowOff>
    </xdr:from>
    <xdr:to>
      <xdr:col>27</xdr:col>
      <xdr:colOff>73025</xdr:colOff>
      <xdr:row>29</xdr:row>
      <xdr:rowOff>73025</xdr:rowOff>
    </xdr:to>
    <xdr:cxnSp macro="">
      <xdr:nvCxnSpPr>
        <xdr:cNvPr id="58" name="直線コネクタ 57">
          <a:extLst>
            <a:ext uri="{FF2B5EF4-FFF2-40B4-BE49-F238E27FC236}">
              <a16:creationId xmlns:a16="http://schemas.microsoft.com/office/drawing/2014/main" id="{96FB5206-50BD-4F2C-BD3D-277EA2C64A89}"/>
            </a:ext>
          </a:extLst>
        </xdr:cNvPr>
        <xdr:cNvCxnSpPr/>
      </xdr:nvCxnSpPr>
      <xdr:spPr>
        <a:xfrm>
          <a:off x="1152285" y="5619810"/>
          <a:ext cx="3846423"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150674</xdr:rowOff>
    </xdr:from>
    <xdr:ext cx="359394" cy="225703"/>
    <xdr:sp macro="" textlink="">
      <xdr:nvSpPr>
        <xdr:cNvPr id="59" name="テキスト ボックス 58">
          <a:extLst>
            <a:ext uri="{FF2B5EF4-FFF2-40B4-BE49-F238E27FC236}">
              <a16:creationId xmlns:a16="http://schemas.microsoft.com/office/drawing/2014/main" id="{9F5FA68D-69D0-4558-9676-5E8733F7B3CB}"/>
            </a:ext>
          </a:extLst>
        </xdr:cNvPr>
        <xdr:cNvSpPr txBox="1"/>
      </xdr:nvSpPr>
      <xdr:spPr>
        <a:xfrm>
          <a:off x="783306" y="553355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155575</xdr:rowOff>
    </xdr:from>
    <xdr:to>
      <xdr:col>27</xdr:col>
      <xdr:colOff>73025</xdr:colOff>
      <xdr:row>26</xdr:row>
      <xdr:rowOff>155575</xdr:rowOff>
    </xdr:to>
    <xdr:cxnSp macro="">
      <xdr:nvCxnSpPr>
        <xdr:cNvPr id="60" name="直線コネクタ 59">
          <a:extLst>
            <a:ext uri="{FF2B5EF4-FFF2-40B4-BE49-F238E27FC236}">
              <a16:creationId xmlns:a16="http://schemas.microsoft.com/office/drawing/2014/main" id="{0BBE1BFC-4A31-4D52-8280-19B6A20B9638}"/>
            </a:ext>
          </a:extLst>
        </xdr:cNvPr>
        <xdr:cNvCxnSpPr/>
      </xdr:nvCxnSpPr>
      <xdr:spPr>
        <a:xfrm>
          <a:off x="1152285" y="5210654"/>
          <a:ext cx="3846423"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26</xdr:row>
      <xdr:rowOff>61774</xdr:rowOff>
    </xdr:from>
    <xdr:ext cx="359394" cy="225703"/>
    <xdr:sp macro="" textlink="">
      <xdr:nvSpPr>
        <xdr:cNvPr id="61" name="テキスト ボックス 60">
          <a:extLst>
            <a:ext uri="{FF2B5EF4-FFF2-40B4-BE49-F238E27FC236}">
              <a16:creationId xmlns:a16="http://schemas.microsoft.com/office/drawing/2014/main" id="{1E135FAB-5DC9-47EA-863D-BBD83AC33F2A}"/>
            </a:ext>
          </a:extLst>
        </xdr:cNvPr>
        <xdr:cNvSpPr txBox="1"/>
      </xdr:nvSpPr>
      <xdr:spPr>
        <a:xfrm>
          <a:off x="783306" y="5116853"/>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2" name="直線コネクタ 61">
          <a:extLst>
            <a:ext uri="{FF2B5EF4-FFF2-40B4-BE49-F238E27FC236}">
              <a16:creationId xmlns:a16="http://schemas.microsoft.com/office/drawing/2014/main" id="{943E6E84-CABC-41BA-A426-76BAF3ED41DC}"/>
            </a:ext>
          </a:extLst>
        </xdr:cNvPr>
        <xdr:cNvCxnSpPr/>
      </xdr:nvCxnSpPr>
      <xdr:spPr>
        <a:xfrm>
          <a:off x="1152285" y="4793950"/>
          <a:ext cx="3846423"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3" name="テキスト ボックス 62">
          <a:extLst>
            <a:ext uri="{FF2B5EF4-FFF2-40B4-BE49-F238E27FC236}">
              <a16:creationId xmlns:a16="http://schemas.microsoft.com/office/drawing/2014/main" id="{F378726A-24E3-4FD3-A23B-F822738B6195}"/>
            </a:ext>
          </a:extLst>
        </xdr:cNvPr>
        <xdr:cNvSpPr txBox="1"/>
      </xdr:nvSpPr>
      <xdr:spPr>
        <a:xfrm>
          <a:off x="783306" y="4707698"/>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4" name="有形固定資産減価償却率グラフ枠">
          <a:extLst>
            <a:ext uri="{FF2B5EF4-FFF2-40B4-BE49-F238E27FC236}">
              <a16:creationId xmlns:a16="http://schemas.microsoft.com/office/drawing/2014/main" id="{37FE2242-3974-45E5-97D3-25A243E61B7B}"/>
            </a:ext>
          </a:extLst>
        </xdr:cNvPr>
        <xdr:cNvSpPr/>
      </xdr:nvSpPr>
      <xdr:spPr>
        <a:xfrm>
          <a:off x="1152285" y="4793950"/>
          <a:ext cx="3846423" cy="2059797"/>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60579</xdr:rowOff>
    </xdr:from>
    <xdr:to>
      <xdr:col>23</xdr:col>
      <xdr:colOff>85090</xdr:colOff>
      <xdr:row>34</xdr:row>
      <xdr:rowOff>53467</xdr:rowOff>
    </xdr:to>
    <xdr:cxnSp macro="">
      <xdr:nvCxnSpPr>
        <xdr:cNvPr id="65" name="直線コネクタ 64">
          <a:extLst>
            <a:ext uri="{FF2B5EF4-FFF2-40B4-BE49-F238E27FC236}">
              <a16:creationId xmlns:a16="http://schemas.microsoft.com/office/drawing/2014/main" id="{03907FE8-A6B7-414F-BF40-451EFA137B15}"/>
            </a:ext>
          </a:extLst>
        </xdr:cNvPr>
        <xdr:cNvCxnSpPr/>
      </xdr:nvCxnSpPr>
      <xdr:spPr>
        <a:xfrm flipV="1">
          <a:off x="4319390" y="5115658"/>
          <a:ext cx="1270" cy="13041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34</xdr:row>
      <xdr:rowOff>57294</xdr:rowOff>
    </xdr:from>
    <xdr:ext cx="405111" cy="259045"/>
    <xdr:sp macro="" textlink="">
      <xdr:nvSpPr>
        <xdr:cNvPr id="66" name="有形固定資産減価償却率最小値テキスト">
          <a:extLst>
            <a:ext uri="{FF2B5EF4-FFF2-40B4-BE49-F238E27FC236}">
              <a16:creationId xmlns:a16="http://schemas.microsoft.com/office/drawing/2014/main" id="{9125DA1C-5F45-473A-A262-29D99E7C8948}"/>
            </a:ext>
          </a:extLst>
        </xdr:cNvPr>
        <xdr:cNvSpPr txBox="1"/>
      </xdr:nvSpPr>
      <xdr:spPr>
        <a:xfrm>
          <a:off x="4372095" y="64235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34</xdr:row>
      <xdr:rowOff>53467</xdr:rowOff>
    </xdr:from>
    <xdr:to>
      <xdr:col>23</xdr:col>
      <xdr:colOff>174625</xdr:colOff>
      <xdr:row>34</xdr:row>
      <xdr:rowOff>53467</xdr:rowOff>
    </xdr:to>
    <xdr:cxnSp macro="">
      <xdr:nvCxnSpPr>
        <xdr:cNvPr id="67" name="直線コネクタ 66">
          <a:extLst>
            <a:ext uri="{FF2B5EF4-FFF2-40B4-BE49-F238E27FC236}">
              <a16:creationId xmlns:a16="http://schemas.microsoft.com/office/drawing/2014/main" id="{1B151689-8A68-4DFB-BB93-38157A331513}"/>
            </a:ext>
          </a:extLst>
        </xdr:cNvPr>
        <xdr:cNvCxnSpPr/>
      </xdr:nvCxnSpPr>
      <xdr:spPr>
        <a:xfrm>
          <a:off x="4233114" y="6419761"/>
          <a:ext cx="177081"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7256</xdr:rowOff>
    </xdr:from>
    <xdr:ext cx="405111" cy="259045"/>
    <xdr:sp macro="" textlink="">
      <xdr:nvSpPr>
        <xdr:cNvPr id="68" name="有形固定資産減価償却率最大値テキスト">
          <a:extLst>
            <a:ext uri="{FF2B5EF4-FFF2-40B4-BE49-F238E27FC236}">
              <a16:creationId xmlns:a16="http://schemas.microsoft.com/office/drawing/2014/main" id="{D4509608-2DA2-4273-A0E5-0DC1932AD8C8}"/>
            </a:ext>
          </a:extLst>
        </xdr:cNvPr>
        <xdr:cNvSpPr txBox="1"/>
      </xdr:nvSpPr>
      <xdr:spPr>
        <a:xfrm>
          <a:off x="4372095" y="48984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60579</xdr:rowOff>
    </xdr:from>
    <xdr:to>
      <xdr:col>23</xdr:col>
      <xdr:colOff>174625</xdr:colOff>
      <xdr:row>26</xdr:row>
      <xdr:rowOff>60579</xdr:rowOff>
    </xdr:to>
    <xdr:cxnSp macro="">
      <xdr:nvCxnSpPr>
        <xdr:cNvPr id="69" name="直線コネクタ 68">
          <a:extLst>
            <a:ext uri="{FF2B5EF4-FFF2-40B4-BE49-F238E27FC236}">
              <a16:creationId xmlns:a16="http://schemas.microsoft.com/office/drawing/2014/main" id="{3BB354DA-230F-4339-99A6-200C52DF1352}"/>
            </a:ext>
          </a:extLst>
        </xdr:cNvPr>
        <xdr:cNvCxnSpPr/>
      </xdr:nvCxnSpPr>
      <xdr:spPr>
        <a:xfrm>
          <a:off x="4233114" y="5115658"/>
          <a:ext cx="177081"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27</xdr:row>
      <xdr:rowOff>87012</xdr:rowOff>
    </xdr:from>
    <xdr:ext cx="405111" cy="259045"/>
    <xdr:sp macro="" textlink="">
      <xdr:nvSpPr>
        <xdr:cNvPr id="70" name="有形固定資産減価償却率平均値テキスト">
          <a:extLst>
            <a:ext uri="{FF2B5EF4-FFF2-40B4-BE49-F238E27FC236}">
              <a16:creationId xmlns:a16="http://schemas.microsoft.com/office/drawing/2014/main" id="{0133F712-8ACD-4456-979C-DE45DA7B0A7A}"/>
            </a:ext>
          </a:extLst>
        </xdr:cNvPr>
        <xdr:cNvSpPr txBox="1"/>
      </xdr:nvSpPr>
      <xdr:spPr>
        <a:xfrm>
          <a:off x="4372095" y="530599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28</xdr:row>
      <xdr:rowOff>64135</xdr:rowOff>
    </xdr:from>
    <xdr:to>
      <xdr:col>23</xdr:col>
      <xdr:colOff>136525</xdr:colOff>
      <xdr:row>28</xdr:row>
      <xdr:rowOff>165735</xdr:rowOff>
    </xdr:to>
    <xdr:sp macro="" textlink="">
      <xdr:nvSpPr>
        <xdr:cNvPr id="71" name="フローチャート: 判断 70">
          <a:extLst>
            <a:ext uri="{FF2B5EF4-FFF2-40B4-BE49-F238E27FC236}">
              <a16:creationId xmlns:a16="http://schemas.microsoft.com/office/drawing/2014/main" id="{20CA7ECB-A2C6-49C8-9580-B1FC02499586}"/>
            </a:ext>
          </a:extLst>
        </xdr:cNvPr>
        <xdr:cNvSpPr/>
      </xdr:nvSpPr>
      <xdr:spPr>
        <a:xfrm>
          <a:off x="4270495" y="54470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27</xdr:row>
      <xdr:rowOff>114681</xdr:rowOff>
    </xdr:from>
    <xdr:to>
      <xdr:col>19</xdr:col>
      <xdr:colOff>187325</xdr:colOff>
      <xdr:row>28</xdr:row>
      <xdr:rowOff>44831</xdr:rowOff>
    </xdr:to>
    <xdr:sp macro="" textlink="">
      <xdr:nvSpPr>
        <xdr:cNvPr id="72" name="フローチャート: 判断 71">
          <a:extLst>
            <a:ext uri="{FF2B5EF4-FFF2-40B4-BE49-F238E27FC236}">
              <a16:creationId xmlns:a16="http://schemas.microsoft.com/office/drawing/2014/main" id="{0DC622D6-F7D9-4BDB-B0B6-D4945101C004}"/>
            </a:ext>
          </a:extLst>
        </xdr:cNvPr>
        <xdr:cNvSpPr/>
      </xdr:nvSpPr>
      <xdr:spPr>
        <a:xfrm>
          <a:off x="3631182" y="5333662"/>
          <a:ext cx="84347"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26</xdr:row>
      <xdr:rowOff>135001</xdr:rowOff>
    </xdr:from>
    <xdr:to>
      <xdr:col>15</xdr:col>
      <xdr:colOff>187325</xdr:colOff>
      <xdr:row>27</xdr:row>
      <xdr:rowOff>65151</xdr:rowOff>
    </xdr:to>
    <xdr:sp macro="" textlink="">
      <xdr:nvSpPr>
        <xdr:cNvPr id="73" name="フローチャート: 判断 72">
          <a:extLst>
            <a:ext uri="{FF2B5EF4-FFF2-40B4-BE49-F238E27FC236}">
              <a16:creationId xmlns:a16="http://schemas.microsoft.com/office/drawing/2014/main" id="{315F34A8-DBAA-4DD9-8A9A-C0E092476299}"/>
            </a:ext>
          </a:extLst>
        </xdr:cNvPr>
        <xdr:cNvSpPr/>
      </xdr:nvSpPr>
      <xdr:spPr>
        <a:xfrm>
          <a:off x="2941068" y="5190080"/>
          <a:ext cx="84347"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26</xdr:row>
      <xdr:rowOff>91821</xdr:rowOff>
    </xdr:from>
    <xdr:to>
      <xdr:col>11</xdr:col>
      <xdr:colOff>187325</xdr:colOff>
      <xdr:row>27</xdr:row>
      <xdr:rowOff>21971</xdr:rowOff>
    </xdr:to>
    <xdr:sp macro="" textlink="">
      <xdr:nvSpPr>
        <xdr:cNvPr id="74" name="フローチャート: 判断 73">
          <a:extLst>
            <a:ext uri="{FF2B5EF4-FFF2-40B4-BE49-F238E27FC236}">
              <a16:creationId xmlns:a16="http://schemas.microsoft.com/office/drawing/2014/main" id="{DADDF600-A853-464F-86BA-CABAA3C5C64C}"/>
            </a:ext>
          </a:extLst>
        </xdr:cNvPr>
        <xdr:cNvSpPr/>
      </xdr:nvSpPr>
      <xdr:spPr>
        <a:xfrm>
          <a:off x="2250955" y="5146900"/>
          <a:ext cx="84347"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26</xdr:row>
      <xdr:rowOff>44323</xdr:rowOff>
    </xdr:from>
    <xdr:to>
      <xdr:col>7</xdr:col>
      <xdr:colOff>187325</xdr:colOff>
      <xdr:row>26</xdr:row>
      <xdr:rowOff>145923</xdr:rowOff>
    </xdr:to>
    <xdr:sp macro="" textlink="">
      <xdr:nvSpPr>
        <xdr:cNvPr id="75" name="フローチャート: 判断 74">
          <a:extLst>
            <a:ext uri="{FF2B5EF4-FFF2-40B4-BE49-F238E27FC236}">
              <a16:creationId xmlns:a16="http://schemas.microsoft.com/office/drawing/2014/main" id="{C6237491-511B-42D4-9790-AA8AF5E966D1}"/>
            </a:ext>
          </a:extLst>
        </xdr:cNvPr>
        <xdr:cNvSpPr/>
      </xdr:nvSpPr>
      <xdr:spPr>
        <a:xfrm>
          <a:off x="1560842" y="5099402"/>
          <a:ext cx="84347"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6" name="テキスト ボックス 75">
          <a:extLst>
            <a:ext uri="{FF2B5EF4-FFF2-40B4-BE49-F238E27FC236}">
              <a16:creationId xmlns:a16="http://schemas.microsoft.com/office/drawing/2014/main" id="{CFE309CA-8AC2-406B-BC50-33424003C81D}"/>
            </a:ext>
          </a:extLst>
        </xdr:cNvPr>
        <xdr:cNvSpPr txBox="1"/>
      </xdr:nvSpPr>
      <xdr:spPr>
        <a:xfrm>
          <a:off x="4161467" y="69007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7" name="テキスト ボックス 76">
          <a:extLst>
            <a:ext uri="{FF2B5EF4-FFF2-40B4-BE49-F238E27FC236}">
              <a16:creationId xmlns:a16="http://schemas.microsoft.com/office/drawing/2014/main" id="{28E987B8-25D5-413D-98DA-88036E321B38}"/>
            </a:ext>
          </a:extLst>
        </xdr:cNvPr>
        <xdr:cNvSpPr txBox="1"/>
      </xdr:nvSpPr>
      <xdr:spPr>
        <a:xfrm>
          <a:off x="3522153" y="69007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78" name="テキスト ボックス 77">
          <a:extLst>
            <a:ext uri="{FF2B5EF4-FFF2-40B4-BE49-F238E27FC236}">
              <a16:creationId xmlns:a16="http://schemas.microsoft.com/office/drawing/2014/main" id="{AE8DE3FF-AEFF-4D90-8EBE-EF7345D24C27}"/>
            </a:ext>
          </a:extLst>
        </xdr:cNvPr>
        <xdr:cNvSpPr txBox="1"/>
      </xdr:nvSpPr>
      <xdr:spPr>
        <a:xfrm>
          <a:off x="2832040" y="69007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79" name="テキスト ボックス 78">
          <a:extLst>
            <a:ext uri="{FF2B5EF4-FFF2-40B4-BE49-F238E27FC236}">
              <a16:creationId xmlns:a16="http://schemas.microsoft.com/office/drawing/2014/main" id="{938967E1-482F-4340-A66E-E33E552770E8}"/>
            </a:ext>
          </a:extLst>
        </xdr:cNvPr>
        <xdr:cNvSpPr txBox="1"/>
      </xdr:nvSpPr>
      <xdr:spPr>
        <a:xfrm>
          <a:off x="2141927" y="69007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0" name="テキスト ボックス 79">
          <a:extLst>
            <a:ext uri="{FF2B5EF4-FFF2-40B4-BE49-F238E27FC236}">
              <a16:creationId xmlns:a16="http://schemas.microsoft.com/office/drawing/2014/main" id="{00210B05-E98E-43AD-BB6A-2474ABC36661}"/>
            </a:ext>
          </a:extLst>
        </xdr:cNvPr>
        <xdr:cNvSpPr txBox="1"/>
      </xdr:nvSpPr>
      <xdr:spPr>
        <a:xfrm>
          <a:off x="1451814" y="69007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117221</xdr:rowOff>
    </xdr:from>
    <xdr:to>
      <xdr:col>23</xdr:col>
      <xdr:colOff>136525</xdr:colOff>
      <xdr:row>30</xdr:row>
      <xdr:rowOff>47371</xdr:rowOff>
    </xdr:to>
    <xdr:sp macro="" textlink="">
      <xdr:nvSpPr>
        <xdr:cNvPr id="81" name="楕円 80">
          <a:extLst>
            <a:ext uri="{FF2B5EF4-FFF2-40B4-BE49-F238E27FC236}">
              <a16:creationId xmlns:a16="http://schemas.microsoft.com/office/drawing/2014/main" id="{DCD4F572-BBEE-4DBD-9B3C-690C5EDF1A3E}"/>
            </a:ext>
          </a:extLst>
        </xdr:cNvPr>
        <xdr:cNvSpPr/>
      </xdr:nvSpPr>
      <xdr:spPr>
        <a:xfrm>
          <a:off x="4270495" y="5664006"/>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29</xdr:row>
      <xdr:rowOff>95648</xdr:rowOff>
    </xdr:from>
    <xdr:ext cx="405111" cy="259045"/>
    <xdr:sp macro="" textlink="">
      <xdr:nvSpPr>
        <xdr:cNvPr id="82" name="有形固定資産減価償却率該当値テキスト">
          <a:extLst>
            <a:ext uri="{FF2B5EF4-FFF2-40B4-BE49-F238E27FC236}">
              <a16:creationId xmlns:a16="http://schemas.microsoft.com/office/drawing/2014/main" id="{F065F7FB-0581-4496-9A10-A6DDF2BC37F9}"/>
            </a:ext>
          </a:extLst>
        </xdr:cNvPr>
        <xdr:cNvSpPr txBox="1"/>
      </xdr:nvSpPr>
      <xdr:spPr>
        <a:xfrm>
          <a:off x="4372095" y="56424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29</xdr:row>
      <xdr:rowOff>65405</xdr:rowOff>
    </xdr:from>
    <xdr:to>
      <xdr:col>19</xdr:col>
      <xdr:colOff>187325</xdr:colOff>
      <xdr:row>29</xdr:row>
      <xdr:rowOff>167005</xdr:rowOff>
    </xdr:to>
    <xdr:sp macro="" textlink="">
      <xdr:nvSpPr>
        <xdr:cNvPr id="83" name="楕円 82">
          <a:extLst>
            <a:ext uri="{FF2B5EF4-FFF2-40B4-BE49-F238E27FC236}">
              <a16:creationId xmlns:a16="http://schemas.microsoft.com/office/drawing/2014/main" id="{36D3FBA7-8B7F-4E84-9141-43E98BC098B0}"/>
            </a:ext>
          </a:extLst>
        </xdr:cNvPr>
        <xdr:cNvSpPr/>
      </xdr:nvSpPr>
      <xdr:spPr>
        <a:xfrm>
          <a:off x="3631182" y="5612190"/>
          <a:ext cx="84347"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29</xdr:row>
      <xdr:rowOff>116205</xdr:rowOff>
    </xdr:from>
    <xdr:to>
      <xdr:col>23</xdr:col>
      <xdr:colOff>85725</xdr:colOff>
      <xdr:row>29</xdr:row>
      <xdr:rowOff>168021</xdr:rowOff>
    </xdr:to>
    <xdr:cxnSp macro="">
      <xdr:nvCxnSpPr>
        <xdr:cNvPr id="84" name="直線コネクタ 83">
          <a:extLst>
            <a:ext uri="{FF2B5EF4-FFF2-40B4-BE49-F238E27FC236}">
              <a16:creationId xmlns:a16="http://schemas.microsoft.com/office/drawing/2014/main" id="{56F9B271-4EFD-404A-BAED-3696C8EDDA16}"/>
            </a:ext>
          </a:extLst>
        </xdr:cNvPr>
        <xdr:cNvCxnSpPr/>
      </xdr:nvCxnSpPr>
      <xdr:spPr>
        <a:xfrm>
          <a:off x="3681982" y="5662990"/>
          <a:ext cx="639313" cy="518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29</xdr:row>
      <xdr:rowOff>635</xdr:rowOff>
    </xdr:from>
    <xdr:to>
      <xdr:col>15</xdr:col>
      <xdr:colOff>187325</xdr:colOff>
      <xdr:row>29</xdr:row>
      <xdr:rowOff>102235</xdr:rowOff>
    </xdr:to>
    <xdr:sp macro="" textlink="">
      <xdr:nvSpPr>
        <xdr:cNvPr id="85" name="楕円 84">
          <a:extLst>
            <a:ext uri="{FF2B5EF4-FFF2-40B4-BE49-F238E27FC236}">
              <a16:creationId xmlns:a16="http://schemas.microsoft.com/office/drawing/2014/main" id="{B5DCDE2B-5C3B-4153-9567-D190D066CFDE}"/>
            </a:ext>
          </a:extLst>
        </xdr:cNvPr>
        <xdr:cNvSpPr/>
      </xdr:nvSpPr>
      <xdr:spPr>
        <a:xfrm>
          <a:off x="2941068" y="5547420"/>
          <a:ext cx="84347"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29</xdr:row>
      <xdr:rowOff>51435</xdr:rowOff>
    </xdr:from>
    <xdr:to>
      <xdr:col>19</xdr:col>
      <xdr:colOff>136525</xdr:colOff>
      <xdr:row>29</xdr:row>
      <xdr:rowOff>116205</xdr:rowOff>
    </xdr:to>
    <xdr:cxnSp macro="">
      <xdr:nvCxnSpPr>
        <xdr:cNvPr id="86" name="直線コネクタ 85">
          <a:extLst>
            <a:ext uri="{FF2B5EF4-FFF2-40B4-BE49-F238E27FC236}">
              <a16:creationId xmlns:a16="http://schemas.microsoft.com/office/drawing/2014/main" id="{3E270F4A-587B-4800-AC61-D533FACB3BA7}"/>
            </a:ext>
          </a:extLst>
        </xdr:cNvPr>
        <xdr:cNvCxnSpPr/>
      </xdr:nvCxnSpPr>
      <xdr:spPr>
        <a:xfrm>
          <a:off x="2991868" y="5598220"/>
          <a:ext cx="690114" cy="64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28</xdr:row>
      <xdr:rowOff>141859</xdr:rowOff>
    </xdr:from>
    <xdr:to>
      <xdr:col>11</xdr:col>
      <xdr:colOff>187325</xdr:colOff>
      <xdr:row>29</xdr:row>
      <xdr:rowOff>72009</xdr:rowOff>
    </xdr:to>
    <xdr:sp macro="" textlink="">
      <xdr:nvSpPr>
        <xdr:cNvPr id="87" name="楕円 86">
          <a:extLst>
            <a:ext uri="{FF2B5EF4-FFF2-40B4-BE49-F238E27FC236}">
              <a16:creationId xmlns:a16="http://schemas.microsoft.com/office/drawing/2014/main" id="{26B86DB2-C803-404D-90C8-360E9F4F7301}"/>
            </a:ext>
          </a:extLst>
        </xdr:cNvPr>
        <xdr:cNvSpPr/>
      </xdr:nvSpPr>
      <xdr:spPr>
        <a:xfrm>
          <a:off x="2250955" y="5524742"/>
          <a:ext cx="84347"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29</xdr:row>
      <xdr:rowOff>21209</xdr:rowOff>
    </xdr:from>
    <xdr:to>
      <xdr:col>15</xdr:col>
      <xdr:colOff>136525</xdr:colOff>
      <xdr:row>29</xdr:row>
      <xdr:rowOff>51435</xdr:rowOff>
    </xdr:to>
    <xdr:cxnSp macro="">
      <xdr:nvCxnSpPr>
        <xdr:cNvPr id="88" name="直線コネクタ 87">
          <a:extLst>
            <a:ext uri="{FF2B5EF4-FFF2-40B4-BE49-F238E27FC236}">
              <a16:creationId xmlns:a16="http://schemas.microsoft.com/office/drawing/2014/main" id="{496CB26B-CFBE-46A0-A3E5-320983CB3808}"/>
            </a:ext>
          </a:extLst>
        </xdr:cNvPr>
        <xdr:cNvCxnSpPr/>
      </xdr:nvCxnSpPr>
      <xdr:spPr>
        <a:xfrm>
          <a:off x="2301755" y="5567994"/>
          <a:ext cx="690113" cy="302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28</xdr:row>
      <xdr:rowOff>81407</xdr:rowOff>
    </xdr:from>
    <xdr:to>
      <xdr:col>7</xdr:col>
      <xdr:colOff>187325</xdr:colOff>
      <xdr:row>29</xdr:row>
      <xdr:rowOff>11557</xdr:rowOff>
    </xdr:to>
    <xdr:sp macro="" textlink="">
      <xdr:nvSpPr>
        <xdr:cNvPr id="89" name="楕円 88">
          <a:extLst>
            <a:ext uri="{FF2B5EF4-FFF2-40B4-BE49-F238E27FC236}">
              <a16:creationId xmlns:a16="http://schemas.microsoft.com/office/drawing/2014/main" id="{07718BF1-A5B9-424D-896C-45F5F33A2E32}"/>
            </a:ext>
          </a:extLst>
        </xdr:cNvPr>
        <xdr:cNvSpPr/>
      </xdr:nvSpPr>
      <xdr:spPr>
        <a:xfrm>
          <a:off x="1560842" y="5464290"/>
          <a:ext cx="84347"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28</xdr:row>
      <xdr:rowOff>132207</xdr:rowOff>
    </xdr:from>
    <xdr:to>
      <xdr:col>11</xdr:col>
      <xdr:colOff>136525</xdr:colOff>
      <xdr:row>29</xdr:row>
      <xdr:rowOff>21209</xdr:rowOff>
    </xdr:to>
    <xdr:cxnSp macro="">
      <xdr:nvCxnSpPr>
        <xdr:cNvPr id="90" name="直線コネクタ 89">
          <a:extLst>
            <a:ext uri="{FF2B5EF4-FFF2-40B4-BE49-F238E27FC236}">
              <a16:creationId xmlns:a16="http://schemas.microsoft.com/office/drawing/2014/main" id="{2315E7DA-632A-44CC-9347-D5759BC72BD2}"/>
            </a:ext>
          </a:extLst>
        </xdr:cNvPr>
        <xdr:cNvCxnSpPr/>
      </xdr:nvCxnSpPr>
      <xdr:spPr>
        <a:xfrm>
          <a:off x="1611642" y="5515090"/>
          <a:ext cx="690113" cy="529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26</xdr:row>
      <xdr:rowOff>61358</xdr:rowOff>
    </xdr:from>
    <xdr:ext cx="405111" cy="259045"/>
    <xdr:sp macro="" textlink="">
      <xdr:nvSpPr>
        <xdr:cNvPr id="91" name="n_1aveValue有形固定資産減価償却率">
          <a:extLst>
            <a:ext uri="{FF2B5EF4-FFF2-40B4-BE49-F238E27FC236}">
              <a16:creationId xmlns:a16="http://schemas.microsoft.com/office/drawing/2014/main" id="{8963BEFB-E676-497F-8039-2827F3476F51}"/>
            </a:ext>
          </a:extLst>
        </xdr:cNvPr>
        <xdr:cNvSpPr txBox="1"/>
      </xdr:nvSpPr>
      <xdr:spPr>
        <a:xfrm>
          <a:off x="3484697" y="51164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25</xdr:row>
      <xdr:rowOff>81678</xdr:rowOff>
    </xdr:from>
    <xdr:ext cx="405111" cy="259045"/>
    <xdr:sp macro="" textlink="">
      <xdr:nvSpPr>
        <xdr:cNvPr id="92" name="n_2aveValue有形固定資産減価償却率">
          <a:extLst>
            <a:ext uri="{FF2B5EF4-FFF2-40B4-BE49-F238E27FC236}">
              <a16:creationId xmlns:a16="http://schemas.microsoft.com/office/drawing/2014/main" id="{F47C1541-C755-4524-B170-68629820FE72}"/>
            </a:ext>
          </a:extLst>
        </xdr:cNvPr>
        <xdr:cNvSpPr txBox="1"/>
      </xdr:nvSpPr>
      <xdr:spPr>
        <a:xfrm>
          <a:off x="2807284" y="49728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25</xdr:row>
      <xdr:rowOff>38498</xdr:rowOff>
    </xdr:from>
    <xdr:ext cx="405111" cy="259045"/>
    <xdr:sp macro="" textlink="">
      <xdr:nvSpPr>
        <xdr:cNvPr id="93" name="n_3aveValue有形固定資産減価償却率">
          <a:extLst>
            <a:ext uri="{FF2B5EF4-FFF2-40B4-BE49-F238E27FC236}">
              <a16:creationId xmlns:a16="http://schemas.microsoft.com/office/drawing/2014/main" id="{597053E2-3C0E-4313-87FE-C77457ADA747}"/>
            </a:ext>
          </a:extLst>
        </xdr:cNvPr>
        <xdr:cNvSpPr txBox="1"/>
      </xdr:nvSpPr>
      <xdr:spPr>
        <a:xfrm>
          <a:off x="2117171" y="49296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24</xdr:row>
      <xdr:rowOff>162450</xdr:rowOff>
    </xdr:from>
    <xdr:ext cx="405111" cy="259045"/>
    <xdr:sp macro="" textlink="">
      <xdr:nvSpPr>
        <xdr:cNvPr id="94" name="n_4aveValue有形固定資産減価償却率">
          <a:extLst>
            <a:ext uri="{FF2B5EF4-FFF2-40B4-BE49-F238E27FC236}">
              <a16:creationId xmlns:a16="http://schemas.microsoft.com/office/drawing/2014/main" id="{6FF49715-3602-4BA6-ADA1-E1154770F714}"/>
            </a:ext>
          </a:extLst>
        </xdr:cNvPr>
        <xdr:cNvSpPr txBox="1"/>
      </xdr:nvSpPr>
      <xdr:spPr>
        <a:xfrm>
          <a:off x="1427058" y="48897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29</xdr:row>
      <xdr:rowOff>158132</xdr:rowOff>
    </xdr:from>
    <xdr:ext cx="405111" cy="259045"/>
    <xdr:sp macro="" textlink="">
      <xdr:nvSpPr>
        <xdr:cNvPr id="95" name="n_1mainValue有形固定資産減価償却率">
          <a:extLst>
            <a:ext uri="{FF2B5EF4-FFF2-40B4-BE49-F238E27FC236}">
              <a16:creationId xmlns:a16="http://schemas.microsoft.com/office/drawing/2014/main" id="{E61255ED-DAB9-4135-B04E-F1EE61E9635A}"/>
            </a:ext>
          </a:extLst>
        </xdr:cNvPr>
        <xdr:cNvSpPr txBox="1"/>
      </xdr:nvSpPr>
      <xdr:spPr>
        <a:xfrm>
          <a:off x="3484697" y="57049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29</xdr:row>
      <xdr:rowOff>93362</xdr:rowOff>
    </xdr:from>
    <xdr:ext cx="405111" cy="259045"/>
    <xdr:sp macro="" textlink="">
      <xdr:nvSpPr>
        <xdr:cNvPr id="96" name="n_2mainValue有形固定資産減価償却率">
          <a:extLst>
            <a:ext uri="{FF2B5EF4-FFF2-40B4-BE49-F238E27FC236}">
              <a16:creationId xmlns:a16="http://schemas.microsoft.com/office/drawing/2014/main" id="{766FFAE3-9F1C-4B3A-8F93-C50F44E16904}"/>
            </a:ext>
          </a:extLst>
        </xdr:cNvPr>
        <xdr:cNvSpPr txBox="1"/>
      </xdr:nvSpPr>
      <xdr:spPr>
        <a:xfrm>
          <a:off x="2807284" y="56401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29</xdr:row>
      <xdr:rowOff>63136</xdr:rowOff>
    </xdr:from>
    <xdr:ext cx="405111" cy="259045"/>
    <xdr:sp macro="" textlink="">
      <xdr:nvSpPr>
        <xdr:cNvPr id="97" name="n_3mainValue有形固定資産減価償却率">
          <a:extLst>
            <a:ext uri="{FF2B5EF4-FFF2-40B4-BE49-F238E27FC236}">
              <a16:creationId xmlns:a16="http://schemas.microsoft.com/office/drawing/2014/main" id="{2C1D4F73-0BFB-4C87-94B2-E3FC59A3D80F}"/>
            </a:ext>
          </a:extLst>
        </xdr:cNvPr>
        <xdr:cNvSpPr txBox="1"/>
      </xdr:nvSpPr>
      <xdr:spPr>
        <a:xfrm>
          <a:off x="2117171" y="56099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29</xdr:row>
      <xdr:rowOff>2684</xdr:rowOff>
    </xdr:from>
    <xdr:ext cx="405111" cy="259045"/>
    <xdr:sp macro="" textlink="">
      <xdr:nvSpPr>
        <xdr:cNvPr id="98" name="n_4mainValue有形固定資産減価償却率">
          <a:extLst>
            <a:ext uri="{FF2B5EF4-FFF2-40B4-BE49-F238E27FC236}">
              <a16:creationId xmlns:a16="http://schemas.microsoft.com/office/drawing/2014/main" id="{65658D53-7C97-459A-B359-AA2245E96CDB}"/>
            </a:ext>
          </a:extLst>
        </xdr:cNvPr>
        <xdr:cNvSpPr txBox="1"/>
      </xdr:nvSpPr>
      <xdr:spPr>
        <a:xfrm>
          <a:off x="1427058" y="55494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99" name="正方形/長方形 98">
          <a:extLst>
            <a:ext uri="{FF2B5EF4-FFF2-40B4-BE49-F238E27FC236}">
              <a16:creationId xmlns:a16="http://schemas.microsoft.com/office/drawing/2014/main" id="{3243A1C9-C30A-4D1F-B9A8-B0FA13F5C3CA}"/>
            </a:ext>
          </a:extLst>
        </xdr:cNvPr>
        <xdr:cNvSpPr/>
      </xdr:nvSpPr>
      <xdr:spPr>
        <a:xfrm>
          <a:off x="10250757" y="4117376"/>
          <a:ext cx="3828451" cy="310671"/>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0" name="正方形/長方形 99">
          <a:extLst>
            <a:ext uri="{FF2B5EF4-FFF2-40B4-BE49-F238E27FC236}">
              <a16:creationId xmlns:a16="http://schemas.microsoft.com/office/drawing/2014/main" id="{9B59B73B-D3F0-49E1-BE67-C2B07B9C071D}"/>
            </a:ext>
          </a:extLst>
        </xdr:cNvPr>
        <xdr:cNvSpPr/>
      </xdr:nvSpPr>
      <xdr:spPr>
        <a:xfrm>
          <a:off x="11213170" y="4480689"/>
          <a:ext cx="944655" cy="26062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101" name="正方形/長方形 100">
          <a:extLst>
            <a:ext uri="{FF2B5EF4-FFF2-40B4-BE49-F238E27FC236}">
              <a16:creationId xmlns:a16="http://schemas.microsoft.com/office/drawing/2014/main" id="{F61212BE-EBF9-4975-9338-C752DBD79CAA}"/>
            </a:ext>
          </a:extLst>
        </xdr:cNvPr>
        <xdr:cNvSpPr/>
      </xdr:nvSpPr>
      <xdr:spPr>
        <a:xfrm>
          <a:off x="12515012" y="4464018"/>
          <a:ext cx="866114" cy="29396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[ 417.1</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2" name="正方形/長方形 101">
          <a:extLst>
            <a:ext uri="{FF2B5EF4-FFF2-40B4-BE49-F238E27FC236}">
              <a16:creationId xmlns:a16="http://schemas.microsoft.com/office/drawing/2014/main" id="{1C3296F5-C75F-4F83-BB97-BCB4AFFAE290}"/>
            </a:ext>
          </a:extLst>
        </xdr:cNvPr>
        <xdr:cNvSpPr/>
      </xdr:nvSpPr>
      <xdr:spPr>
        <a:xfrm>
          <a:off x="14046380" y="4240961"/>
          <a:ext cx="1380226" cy="25058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3" name="正方形/長方形 102">
          <a:extLst>
            <a:ext uri="{FF2B5EF4-FFF2-40B4-BE49-F238E27FC236}">
              <a16:creationId xmlns:a16="http://schemas.microsoft.com/office/drawing/2014/main" id="{A545A4F1-02C4-4DA6-AE26-41419E956FEB}"/>
            </a:ext>
          </a:extLst>
        </xdr:cNvPr>
        <xdr:cNvSpPr/>
      </xdr:nvSpPr>
      <xdr:spPr>
        <a:xfrm>
          <a:off x="14046380" y="4428047"/>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4" name="正方形/長方形 103">
          <a:extLst>
            <a:ext uri="{FF2B5EF4-FFF2-40B4-BE49-F238E27FC236}">
              <a16:creationId xmlns:a16="http://schemas.microsoft.com/office/drawing/2014/main" id="{BEF5B7B4-E073-49B8-95F5-980FFE3371CC}"/>
            </a:ext>
          </a:extLst>
        </xdr:cNvPr>
        <xdr:cNvSpPr/>
      </xdr:nvSpPr>
      <xdr:spPr>
        <a:xfrm>
          <a:off x="15426606" y="4240961"/>
          <a:ext cx="1380227" cy="25058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5" name="正方形/長方形 104">
          <a:extLst>
            <a:ext uri="{FF2B5EF4-FFF2-40B4-BE49-F238E27FC236}">
              <a16:creationId xmlns:a16="http://schemas.microsoft.com/office/drawing/2014/main" id="{D16B4E88-B9F9-4363-8136-F426FE4B841F}"/>
            </a:ext>
          </a:extLst>
        </xdr:cNvPr>
        <xdr:cNvSpPr/>
      </xdr:nvSpPr>
      <xdr:spPr>
        <a:xfrm>
          <a:off x="15426606" y="4428047"/>
          <a:ext cx="1380227"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6" name="正方形/長方形 105">
          <a:extLst>
            <a:ext uri="{FF2B5EF4-FFF2-40B4-BE49-F238E27FC236}">
              <a16:creationId xmlns:a16="http://schemas.microsoft.com/office/drawing/2014/main" id="{B03B17EF-21A3-4AF2-AB03-BA16F8FA2B3D}"/>
            </a:ext>
          </a:extLst>
        </xdr:cNvPr>
        <xdr:cNvSpPr/>
      </xdr:nvSpPr>
      <xdr:spPr>
        <a:xfrm>
          <a:off x="16915861" y="4240961"/>
          <a:ext cx="1380226" cy="25058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7" name="正方形/長方形 106">
          <a:extLst>
            <a:ext uri="{FF2B5EF4-FFF2-40B4-BE49-F238E27FC236}">
              <a16:creationId xmlns:a16="http://schemas.microsoft.com/office/drawing/2014/main" id="{B0D4FA4D-86EE-4252-813C-D85BFD4D9A91}"/>
            </a:ext>
          </a:extLst>
        </xdr:cNvPr>
        <xdr:cNvSpPr/>
      </xdr:nvSpPr>
      <xdr:spPr>
        <a:xfrm>
          <a:off x="16915861" y="4428047"/>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8" name="正方形/長方形 107">
          <a:extLst>
            <a:ext uri="{FF2B5EF4-FFF2-40B4-BE49-F238E27FC236}">
              <a16:creationId xmlns:a16="http://schemas.microsoft.com/office/drawing/2014/main" id="{BCC9363E-4E90-48C4-B567-B897493AD0BC}"/>
            </a:ext>
          </a:extLst>
        </xdr:cNvPr>
        <xdr:cNvSpPr/>
      </xdr:nvSpPr>
      <xdr:spPr>
        <a:xfrm>
          <a:off x="10250757" y="4793950"/>
          <a:ext cx="3828451" cy="2059797"/>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09" name="正方形/長方形 108">
          <a:extLst>
            <a:ext uri="{FF2B5EF4-FFF2-40B4-BE49-F238E27FC236}">
              <a16:creationId xmlns:a16="http://schemas.microsoft.com/office/drawing/2014/main" id="{A7B90DF4-AC0D-4CC6-AFDE-D28E32F7B07D}"/>
            </a:ext>
          </a:extLst>
        </xdr:cNvPr>
        <xdr:cNvSpPr/>
      </xdr:nvSpPr>
      <xdr:spPr>
        <a:xfrm>
          <a:off x="14327936" y="4793950"/>
          <a:ext cx="4313208" cy="205979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0" name="正方形/長方形 109">
          <a:extLst>
            <a:ext uri="{FF2B5EF4-FFF2-40B4-BE49-F238E27FC236}">
              <a16:creationId xmlns:a16="http://schemas.microsoft.com/office/drawing/2014/main" id="{03CB3CD9-A84C-4A9E-BA99-565E59A2098C}"/>
            </a:ext>
          </a:extLst>
        </xdr:cNvPr>
        <xdr:cNvSpPr/>
      </xdr:nvSpPr>
      <xdr:spPr>
        <a:xfrm>
          <a:off x="14327936" y="4857450"/>
          <a:ext cx="4140680"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1" name="テキスト ボックス 110">
          <a:extLst>
            <a:ext uri="{FF2B5EF4-FFF2-40B4-BE49-F238E27FC236}">
              <a16:creationId xmlns:a16="http://schemas.microsoft.com/office/drawing/2014/main" id="{3C091358-93E7-4A53-80F9-B3870E6CF237}"/>
            </a:ext>
          </a:extLst>
        </xdr:cNvPr>
        <xdr:cNvSpPr txBox="1"/>
      </xdr:nvSpPr>
      <xdr:spPr>
        <a:xfrm>
          <a:off x="14404136" y="5070954"/>
          <a:ext cx="4127980" cy="1702519"/>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地方債の新規発行を抑制してきたことに伴う地方債残高の減少や、充当可能基金残高の増加により、債務償還比率は類似団体と比べ低い水準にある。今後は公共施設の更新等による地方債残高の増加が見込まれるため、各財政指標を注視し財政の健全運営に努める。</a:t>
          </a:r>
        </a:p>
      </xdr:txBody>
    </xdr:sp>
    <xdr:clientData/>
  </xdr:twoCellAnchor>
  <xdr:oneCellAnchor>
    <xdr:from>
      <xdr:col>57</xdr:col>
      <xdr:colOff>111125</xdr:colOff>
      <xdr:row>23</xdr:row>
      <xdr:rowOff>47625</xdr:rowOff>
    </xdr:from>
    <xdr:ext cx="349839" cy="225703"/>
    <xdr:sp macro="" textlink="">
      <xdr:nvSpPr>
        <xdr:cNvPr id="112" name="テキスト ボックス 111">
          <a:extLst>
            <a:ext uri="{FF2B5EF4-FFF2-40B4-BE49-F238E27FC236}">
              <a16:creationId xmlns:a16="http://schemas.microsoft.com/office/drawing/2014/main" id="{9EC79798-1C8B-4F5C-B97D-835C7B4B3182}"/>
            </a:ext>
          </a:extLst>
        </xdr:cNvPr>
        <xdr:cNvSpPr txBox="1"/>
      </xdr:nvSpPr>
      <xdr:spPr>
        <a:xfrm>
          <a:off x="10212657" y="4610999"/>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3" name="直線コネクタ 112">
          <a:extLst>
            <a:ext uri="{FF2B5EF4-FFF2-40B4-BE49-F238E27FC236}">
              <a16:creationId xmlns:a16="http://schemas.microsoft.com/office/drawing/2014/main" id="{EDB8816C-37BC-46D2-AC9F-4C8AB0D285DF}"/>
            </a:ext>
          </a:extLst>
        </xdr:cNvPr>
        <xdr:cNvCxnSpPr/>
      </xdr:nvCxnSpPr>
      <xdr:spPr>
        <a:xfrm>
          <a:off x="10250757" y="6853747"/>
          <a:ext cx="382845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14" name="テキスト ボックス 113">
          <a:extLst>
            <a:ext uri="{FF2B5EF4-FFF2-40B4-BE49-F238E27FC236}">
              <a16:creationId xmlns:a16="http://schemas.microsoft.com/office/drawing/2014/main" id="{686EFE68-4BCB-43F1-9C9E-4B0D42510083}"/>
            </a:ext>
          </a:extLst>
        </xdr:cNvPr>
        <xdr:cNvSpPr txBox="1"/>
      </xdr:nvSpPr>
      <xdr:spPr>
        <a:xfrm>
          <a:off x="9758348" y="6768572"/>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15" name="直線コネクタ 114">
          <a:extLst>
            <a:ext uri="{FF2B5EF4-FFF2-40B4-BE49-F238E27FC236}">
              <a16:creationId xmlns:a16="http://schemas.microsoft.com/office/drawing/2014/main" id="{7F39BB8A-A561-469B-8DF7-2D3ED40077F4}"/>
            </a:ext>
          </a:extLst>
        </xdr:cNvPr>
        <xdr:cNvCxnSpPr/>
      </xdr:nvCxnSpPr>
      <xdr:spPr>
        <a:xfrm>
          <a:off x="10250757" y="6517636"/>
          <a:ext cx="382845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34</xdr:row>
      <xdr:rowOff>57541</xdr:rowOff>
    </xdr:from>
    <xdr:ext cx="410689" cy="225703"/>
    <xdr:sp macro="" textlink="">
      <xdr:nvSpPr>
        <xdr:cNvPr id="116" name="テキスト ボックス 115">
          <a:extLst>
            <a:ext uri="{FF2B5EF4-FFF2-40B4-BE49-F238E27FC236}">
              <a16:creationId xmlns:a16="http://schemas.microsoft.com/office/drawing/2014/main" id="{2FB6E657-2626-43EC-A8DF-65851F743BA7}"/>
            </a:ext>
          </a:extLst>
        </xdr:cNvPr>
        <xdr:cNvSpPr txBox="1"/>
      </xdr:nvSpPr>
      <xdr:spPr>
        <a:xfrm>
          <a:off x="9812511" y="6423835"/>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17" name="直線コネクタ 116">
          <a:extLst>
            <a:ext uri="{FF2B5EF4-FFF2-40B4-BE49-F238E27FC236}">
              <a16:creationId xmlns:a16="http://schemas.microsoft.com/office/drawing/2014/main" id="{A35A149F-7F9F-49C4-9C1C-A5A2FFC16278}"/>
            </a:ext>
          </a:extLst>
        </xdr:cNvPr>
        <xdr:cNvCxnSpPr/>
      </xdr:nvCxnSpPr>
      <xdr:spPr>
        <a:xfrm>
          <a:off x="10250757" y="6172899"/>
          <a:ext cx="382845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18" name="テキスト ボックス 117">
          <a:extLst>
            <a:ext uri="{FF2B5EF4-FFF2-40B4-BE49-F238E27FC236}">
              <a16:creationId xmlns:a16="http://schemas.microsoft.com/office/drawing/2014/main" id="{4BFC6C62-A934-4F82-A6CF-6685DD8278B6}"/>
            </a:ext>
          </a:extLst>
        </xdr:cNvPr>
        <xdr:cNvSpPr txBox="1"/>
      </xdr:nvSpPr>
      <xdr:spPr>
        <a:xfrm>
          <a:off x="9812511" y="6079098"/>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19" name="直線コネクタ 118">
          <a:extLst>
            <a:ext uri="{FF2B5EF4-FFF2-40B4-BE49-F238E27FC236}">
              <a16:creationId xmlns:a16="http://schemas.microsoft.com/office/drawing/2014/main" id="{CC7F7461-0056-495B-81A3-D56620D8EF9B}"/>
            </a:ext>
          </a:extLst>
        </xdr:cNvPr>
        <xdr:cNvCxnSpPr/>
      </xdr:nvCxnSpPr>
      <xdr:spPr>
        <a:xfrm>
          <a:off x="10250757" y="5828162"/>
          <a:ext cx="382845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20" name="テキスト ボックス 119">
          <a:extLst>
            <a:ext uri="{FF2B5EF4-FFF2-40B4-BE49-F238E27FC236}">
              <a16:creationId xmlns:a16="http://schemas.microsoft.com/office/drawing/2014/main" id="{EFB399BB-6AF2-4E74-82BF-2C0B3AF61913}"/>
            </a:ext>
          </a:extLst>
        </xdr:cNvPr>
        <xdr:cNvSpPr txBox="1"/>
      </xdr:nvSpPr>
      <xdr:spPr>
        <a:xfrm>
          <a:off x="9812511" y="5734361"/>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21" name="直線コネクタ 120">
          <a:extLst>
            <a:ext uri="{FF2B5EF4-FFF2-40B4-BE49-F238E27FC236}">
              <a16:creationId xmlns:a16="http://schemas.microsoft.com/office/drawing/2014/main" id="{5F898BD4-971F-4891-824D-2016D71F33EE}"/>
            </a:ext>
          </a:extLst>
        </xdr:cNvPr>
        <xdr:cNvCxnSpPr/>
      </xdr:nvCxnSpPr>
      <xdr:spPr>
        <a:xfrm>
          <a:off x="10250757" y="5483425"/>
          <a:ext cx="382845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22" name="テキスト ボックス 121">
          <a:extLst>
            <a:ext uri="{FF2B5EF4-FFF2-40B4-BE49-F238E27FC236}">
              <a16:creationId xmlns:a16="http://schemas.microsoft.com/office/drawing/2014/main" id="{AC2258E5-5FBB-4E40-B404-247A8740DAAA}"/>
            </a:ext>
          </a:extLst>
        </xdr:cNvPr>
        <xdr:cNvSpPr txBox="1"/>
      </xdr:nvSpPr>
      <xdr:spPr>
        <a:xfrm>
          <a:off x="9812511" y="5389624"/>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23" name="直線コネクタ 122">
          <a:extLst>
            <a:ext uri="{FF2B5EF4-FFF2-40B4-BE49-F238E27FC236}">
              <a16:creationId xmlns:a16="http://schemas.microsoft.com/office/drawing/2014/main" id="{32919464-1B42-4023-ABFF-927DAE3A8938}"/>
            </a:ext>
          </a:extLst>
        </xdr:cNvPr>
        <xdr:cNvCxnSpPr/>
      </xdr:nvCxnSpPr>
      <xdr:spPr>
        <a:xfrm>
          <a:off x="10250757" y="5138687"/>
          <a:ext cx="382845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24" name="テキスト ボックス 123">
          <a:extLst>
            <a:ext uri="{FF2B5EF4-FFF2-40B4-BE49-F238E27FC236}">
              <a16:creationId xmlns:a16="http://schemas.microsoft.com/office/drawing/2014/main" id="{A012B3D9-DC95-4BEF-9289-440B3E12D4CB}"/>
            </a:ext>
          </a:extLst>
        </xdr:cNvPr>
        <xdr:cNvSpPr txBox="1"/>
      </xdr:nvSpPr>
      <xdr:spPr>
        <a:xfrm>
          <a:off x="9915103" y="5052434"/>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5" name="直線コネクタ 124">
          <a:extLst>
            <a:ext uri="{FF2B5EF4-FFF2-40B4-BE49-F238E27FC236}">
              <a16:creationId xmlns:a16="http://schemas.microsoft.com/office/drawing/2014/main" id="{41D8167D-18EB-4188-A2FF-CC94CE4D4CF7}"/>
            </a:ext>
          </a:extLst>
        </xdr:cNvPr>
        <xdr:cNvCxnSpPr/>
      </xdr:nvCxnSpPr>
      <xdr:spPr>
        <a:xfrm>
          <a:off x="10250757" y="4793950"/>
          <a:ext cx="382845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6" name="債務償還比率グラフ枠">
          <a:extLst>
            <a:ext uri="{FF2B5EF4-FFF2-40B4-BE49-F238E27FC236}">
              <a16:creationId xmlns:a16="http://schemas.microsoft.com/office/drawing/2014/main" id="{E3716E3A-9E35-40AC-A712-15CA036FE60B}"/>
            </a:ext>
          </a:extLst>
        </xdr:cNvPr>
        <xdr:cNvSpPr/>
      </xdr:nvSpPr>
      <xdr:spPr>
        <a:xfrm>
          <a:off x="10250757" y="4793950"/>
          <a:ext cx="3828451" cy="2059797"/>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33</xdr:row>
      <xdr:rowOff>132800</xdr:rowOff>
    </xdr:to>
    <xdr:cxnSp macro="">
      <xdr:nvCxnSpPr>
        <xdr:cNvPr id="127" name="直線コネクタ 126">
          <a:extLst>
            <a:ext uri="{FF2B5EF4-FFF2-40B4-BE49-F238E27FC236}">
              <a16:creationId xmlns:a16="http://schemas.microsoft.com/office/drawing/2014/main" id="{BA2629E4-D92C-490E-B709-0B2FE43DC3E9}"/>
            </a:ext>
          </a:extLst>
        </xdr:cNvPr>
        <xdr:cNvCxnSpPr/>
      </xdr:nvCxnSpPr>
      <xdr:spPr>
        <a:xfrm flipV="1">
          <a:off x="13399890" y="5138687"/>
          <a:ext cx="1269" cy="11965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33</xdr:row>
      <xdr:rowOff>136627</xdr:rowOff>
    </xdr:from>
    <xdr:ext cx="469744" cy="259045"/>
    <xdr:sp macro="" textlink="">
      <xdr:nvSpPr>
        <xdr:cNvPr id="128" name="債務償還比率最小値テキスト">
          <a:extLst>
            <a:ext uri="{FF2B5EF4-FFF2-40B4-BE49-F238E27FC236}">
              <a16:creationId xmlns:a16="http://schemas.microsoft.com/office/drawing/2014/main" id="{4868F841-F576-4F8A-B032-6DDB6470582E}"/>
            </a:ext>
          </a:extLst>
        </xdr:cNvPr>
        <xdr:cNvSpPr txBox="1"/>
      </xdr:nvSpPr>
      <xdr:spPr>
        <a:xfrm>
          <a:off x="13452595" y="63390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33</xdr:row>
      <xdr:rowOff>132800</xdr:rowOff>
    </xdr:from>
    <xdr:to>
      <xdr:col>76</xdr:col>
      <xdr:colOff>111125</xdr:colOff>
      <xdr:row>33</xdr:row>
      <xdr:rowOff>132800</xdr:rowOff>
    </xdr:to>
    <xdr:cxnSp macro="">
      <xdr:nvCxnSpPr>
        <xdr:cNvPr id="129" name="直線コネクタ 128">
          <a:extLst>
            <a:ext uri="{FF2B5EF4-FFF2-40B4-BE49-F238E27FC236}">
              <a16:creationId xmlns:a16="http://schemas.microsoft.com/office/drawing/2014/main" id="{79AA5CD7-9A56-488F-A129-E1EF79FDAEAE}"/>
            </a:ext>
          </a:extLst>
        </xdr:cNvPr>
        <xdr:cNvCxnSpPr/>
      </xdr:nvCxnSpPr>
      <xdr:spPr>
        <a:xfrm>
          <a:off x="13330867" y="6335192"/>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30285</xdr:rowOff>
    </xdr:from>
    <xdr:ext cx="340478" cy="259045"/>
    <xdr:sp macro="" textlink="">
      <xdr:nvSpPr>
        <xdr:cNvPr id="130" name="債務償還比率最大値テキスト">
          <a:extLst>
            <a:ext uri="{FF2B5EF4-FFF2-40B4-BE49-F238E27FC236}">
              <a16:creationId xmlns:a16="http://schemas.microsoft.com/office/drawing/2014/main" id="{EDEB713A-3B2B-45B4-9C49-BACFF79A0696}"/>
            </a:ext>
          </a:extLst>
        </xdr:cNvPr>
        <xdr:cNvSpPr txBox="1"/>
      </xdr:nvSpPr>
      <xdr:spPr>
        <a:xfrm>
          <a:off x="13452595" y="492146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31" name="直線コネクタ 130">
          <a:extLst>
            <a:ext uri="{FF2B5EF4-FFF2-40B4-BE49-F238E27FC236}">
              <a16:creationId xmlns:a16="http://schemas.microsoft.com/office/drawing/2014/main" id="{30973ED2-2231-43F8-A628-423806152EF4}"/>
            </a:ext>
          </a:extLst>
        </xdr:cNvPr>
        <xdr:cNvCxnSpPr/>
      </xdr:nvCxnSpPr>
      <xdr:spPr>
        <a:xfrm>
          <a:off x="13330867" y="5138687"/>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30</xdr:row>
      <xdr:rowOff>120487</xdr:rowOff>
    </xdr:from>
    <xdr:ext cx="469744" cy="259045"/>
    <xdr:sp macro="" textlink="">
      <xdr:nvSpPr>
        <xdr:cNvPr id="132" name="債務償還比率平均値テキスト">
          <a:extLst>
            <a:ext uri="{FF2B5EF4-FFF2-40B4-BE49-F238E27FC236}">
              <a16:creationId xmlns:a16="http://schemas.microsoft.com/office/drawing/2014/main" id="{8872E35C-CF6D-4702-9736-1425C71C0CFF}"/>
            </a:ext>
          </a:extLst>
        </xdr:cNvPr>
        <xdr:cNvSpPr txBox="1"/>
      </xdr:nvSpPr>
      <xdr:spPr>
        <a:xfrm>
          <a:off x="13452595" y="583117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142060</xdr:rowOff>
    </xdr:from>
    <xdr:to>
      <xdr:col>76</xdr:col>
      <xdr:colOff>73025</xdr:colOff>
      <xdr:row>31</xdr:row>
      <xdr:rowOff>72210</xdr:rowOff>
    </xdr:to>
    <xdr:sp macro="" textlink="">
      <xdr:nvSpPr>
        <xdr:cNvPr id="133" name="フローチャート: 判断 132">
          <a:extLst>
            <a:ext uri="{FF2B5EF4-FFF2-40B4-BE49-F238E27FC236}">
              <a16:creationId xmlns:a16="http://schemas.microsoft.com/office/drawing/2014/main" id="{08F940F1-5B1A-4D47-A823-C804CD309D1F}"/>
            </a:ext>
          </a:extLst>
        </xdr:cNvPr>
        <xdr:cNvSpPr/>
      </xdr:nvSpPr>
      <xdr:spPr>
        <a:xfrm>
          <a:off x="13368967" y="5852747"/>
          <a:ext cx="83628"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31</xdr:row>
      <xdr:rowOff>143690</xdr:rowOff>
    </xdr:from>
    <xdr:to>
      <xdr:col>72</xdr:col>
      <xdr:colOff>123825</xdr:colOff>
      <xdr:row>32</xdr:row>
      <xdr:rowOff>73840</xdr:rowOff>
    </xdr:to>
    <xdr:sp macro="" textlink="">
      <xdr:nvSpPr>
        <xdr:cNvPr id="134" name="フローチャート: 判断 133">
          <a:extLst>
            <a:ext uri="{FF2B5EF4-FFF2-40B4-BE49-F238E27FC236}">
              <a16:creationId xmlns:a16="http://schemas.microsoft.com/office/drawing/2014/main" id="{6EA01ADA-278C-4FCB-8508-A0A839D4220C}"/>
            </a:ext>
          </a:extLst>
        </xdr:cNvPr>
        <xdr:cNvSpPr/>
      </xdr:nvSpPr>
      <xdr:spPr>
        <a:xfrm>
          <a:off x="12711682" y="6018279"/>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31</xdr:row>
      <xdr:rowOff>134874</xdr:rowOff>
    </xdr:from>
    <xdr:to>
      <xdr:col>68</xdr:col>
      <xdr:colOff>123825</xdr:colOff>
      <xdr:row>32</xdr:row>
      <xdr:rowOff>65024</xdr:rowOff>
    </xdr:to>
    <xdr:sp macro="" textlink="">
      <xdr:nvSpPr>
        <xdr:cNvPr id="135" name="フローチャート: 判断 134">
          <a:extLst>
            <a:ext uri="{FF2B5EF4-FFF2-40B4-BE49-F238E27FC236}">
              <a16:creationId xmlns:a16="http://schemas.microsoft.com/office/drawing/2014/main" id="{F3234A87-1678-4B3D-AB1C-12D8AC5E80E8}"/>
            </a:ext>
          </a:extLst>
        </xdr:cNvPr>
        <xdr:cNvSpPr/>
      </xdr:nvSpPr>
      <xdr:spPr>
        <a:xfrm>
          <a:off x="12021568" y="6009463"/>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31</xdr:row>
      <xdr:rowOff>145489</xdr:rowOff>
    </xdr:from>
    <xdr:to>
      <xdr:col>64</xdr:col>
      <xdr:colOff>123825</xdr:colOff>
      <xdr:row>32</xdr:row>
      <xdr:rowOff>75639</xdr:rowOff>
    </xdr:to>
    <xdr:sp macro="" textlink="">
      <xdr:nvSpPr>
        <xdr:cNvPr id="136" name="フローチャート: 判断 135">
          <a:extLst>
            <a:ext uri="{FF2B5EF4-FFF2-40B4-BE49-F238E27FC236}">
              <a16:creationId xmlns:a16="http://schemas.microsoft.com/office/drawing/2014/main" id="{78497FCD-8233-4009-8495-570F4BEDB90F}"/>
            </a:ext>
          </a:extLst>
        </xdr:cNvPr>
        <xdr:cNvSpPr/>
      </xdr:nvSpPr>
      <xdr:spPr>
        <a:xfrm>
          <a:off x="11331455" y="6020078"/>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31</xdr:row>
      <xdr:rowOff>130376</xdr:rowOff>
    </xdr:from>
    <xdr:to>
      <xdr:col>60</xdr:col>
      <xdr:colOff>123825</xdr:colOff>
      <xdr:row>32</xdr:row>
      <xdr:rowOff>60526</xdr:rowOff>
    </xdr:to>
    <xdr:sp macro="" textlink="">
      <xdr:nvSpPr>
        <xdr:cNvPr id="137" name="フローチャート: 判断 136">
          <a:extLst>
            <a:ext uri="{FF2B5EF4-FFF2-40B4-BE49-F238E27FC236}">
              <a16:creationId xmlns:a16="http://schemas.microsoft.com/office/drawing/2014/main" id="{3D41A62E-4974-4FC7-9BD3-2F67955EDC97}"/>
            </a:ext>
          </a:extLst>
        </xdr:cNvPr>
        <xdr:cNvSpPr/>
      </xdr:nvSpPr>
      <xdr:spPr>
        <a:xfrm>
          <a:off x="10641342" y="6004965"/>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38" name="テキスト ボックス 137">
          <a:extLst>
            <a:ext uri="{FF2B5EF4-FFF2-40B4-BE49-F238E27FC236}">
              <a16:creationId xmlns:a16="http://schemas.microsoft.com/office/drawing/2014/main" id="{EF531ABE-4866-45AE-BFA3-7B22EA8BDF20}"/>
            </a:ext>
          </a:extLst>
        </xdr:cNvPr>
        <xdr:cNvSpPr txBox="1"/>
      </xdr:nvSpPr>
      <xdr:spPr>
        <a:xfrm>
          <a:off x="13241967" y="69007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39" name="テキスト ボックス 138">
          <a:extLst>
            <a:ext uri="{FF2B5EF4-FFF2-40B4-BE49-F238E27FC236}">
              <a16:creationId xmlns:a16="http://schemas.microsoft.com/office/drawing/2014/main" id="{1AE1E79F-1757-4E1F-993D-A819992EC0F4}"/>
            </a:ext>
          </a:extLst>
        </xdr:cNvPr>
        <xdr:cNvSpPr txBox="1"/>
      </xdr:nvSpPr>
      <xdr:spPr>
        <a:xfrm>
          <a:off x="12602653" y="69007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0" name="テキスト ボックス 139">
          <a:extLst>
            <a:ext uri="{FF2B5EF4-FFF2-40B4-BE49-F238E27FC236}">
              <a16:creationId xmlns:a16="http://schemas.microsoft.com/office/drawing/2014/main" id="{A2AA4DC1-E2C2-4C15-952D-01DB457A3D4F}"/>
            </a:ext>
          </a:extLst>
        </xdr:cNvPr>
        <xdr:cNvSpPr txBox="1"/>
      </xdr:nvSpPr>
      <xdr:spPr>
        <a:xfrm>
          <a:off x="11912540" y="69007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1" name="テキスト ボックス 140">
          <a:extLst>
            <a:ext uri="{FF2B5EF4-FFF2-40B4-BE49-F238E27FC236}">
              <a16:creationId xmlns:a16="http://schemas.microsoft.com/office/drawing/2014/main" id="{AA9D53D0-C2EA-4955-B3D9-0D878E9B2E50}"/>
            </a:ext>
          </a:extLst>
        </xdr:cNvPr>
        <xdr:cNvSpPr txBox="1"/>
      </xdr:nvSpPr>
      <xdr:spPr>
        <a:xfrm>
          <a:off x="11222427" y="69007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2" name="テキスト ボックス 141">
          <a:extLst>
            <a:ext uri="{FF2B5EF4-FFF2-40B4-BE49-F238E27FC236}">
              <a16:creationId xmlns:a16="http://schemas.microsoft.com/office/drawing/2014/main" id="{70E98D3B-0D32-4EE0-A828-9C0223D6DC85}"/>
            </a:ext>
          </a:extLst>
        </xdr:cNvPr>
        <xdr:cNvSpPr txBox="1"/>
      </xdr:nvSpPr>
      <xdr:spPr>
        <a:xfrm>
          <a:off x="10532314" y="69007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97441</xdr:rowOff>
    </xdr:from>
    <xdr:to>
      <xdr:col>76</xdr:col>
      <xdr:colOff>73025</xdr:colOff>
      <xdr:row>31</xdr:row>
      <xdr:rowOff>27591</xdr:rowOff>
    </xdr:to>
    <xdr:sp macro="" textlink="">
      <xdr:nvSpPr>
        <xdr:cNvPr id="143" name="楕円 142">
          <a:extLst>
            <a:ext uri="{FF2B5EF4-FFF2-40B4-BE49-F238E27FC236}">
              <a16:creationId xmlns:a16="http://schemas.microsoft.com/office/drawing/2014/main" id="{E1B621B9-58A4-4FAF-A826-AAAC8C141C06}"/>
            </a:ext>
          </a:extLst>
        </xdr:cNvPr>
        <xdr:cNvSpPr/>
      </xdr:nvSpPr>
      <xdr:spPr>
        <a:xfrm>
          <a:off x="13368967" y="5808128"/>
          <a:ext cx="83628"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29</xdr:row>
      <xdr:rowOff>120318</xdr:rowOff>
    </xdr:from>
    <xdr:ext cx="469744" cy="259045"/>
    <xdr:sp macro="" textlink="">
      <xdr:nvSpPr>
        <xdr:cNvPr id="144" name="債務償還比率該当値テキスト">
          <a:extLst>
            <a:ext uri="{FF2B5EF4-FFF2-40B4-BE49-F238E27FC236}">
              <a16:creationId xmlns:a16="http://schemas.microsoft.com/office/drawing/2014/main" id="{F95BECF5-974C-4B23-AEB8-DE85123114CC}"/>
            </a:ext>
          </a:extLst>
        </xdr:cNvPr>
        <xdr:cNvSpPr txBox="1"/>
      </xdr:nvSpPr>
      <xdr:spPr>
        <a:xfrm>
          <a:off x="13452595" y="56671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31</xdr:row>
      <xdr:rowOff>72083</xdr:rowOff>
    </xdr:from>
    <xdr:to>
      <xdr:col>72</xdr:col>
      <xdr:colOff>123825</xdr:colOff>
      <xdr:row>32</xdr:row>
      <xdr:rowOff>2233</xdr:rowOff>
    </xdr:to>
    <xdr:sp macro="" textlink="">
      <xdr:nvSpPr>
        <xdr:cNvPr id="145" name="楕円 144">
          <a:extLst>
            <a:ext uri="{FF2B5EF4-FFF2-40B4-BE49-F238E27FC236}">
              <a16:creationId xmlns:a16="http://schemas.microsoft.com/office/drawing/2014/main" id="{713A6D48-E122-403F-A8D3-3B2444C7B74A}"/>
            </a:ext>
          </a:extLst>
        </xdr:cNvPr>
        <xdr:cNvSpPr/>
      </xdr:nvSpPr>
      <xdr:spPr>
        <a:xfrm>
          <a:off x="12711682" y="5946672"/>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30</xdr:row>
      <xdr:rowOff>148241</xdr:rowOff>
    </xdr:from>
    <xdr:to>
      <xdr:col>76</xdr:col>
      <xdr:colOff>22225</xdr:colOff>
      <xdr:row>31</xdr:row>
      <xdr:rowOff>122883</xdr:rowOff>
    </xdr:to>
    <xdr:cxnSp macro="">
      <xdr:nvCxnSpPr>
        <xdr:cNvPr id="146" name="直線コネクタ 145">
          <a:extLst>
            <a:ext uri="{FF2B5EF4-FFF2-40B4-BE49-F238E27FC236}">
              <a16:creationId xmlns:a16="http://schemas.microsoft.com/office/drawing/2014/main" id="{D8676C88-5477-40C6-BF64-0EE8346AB226}"/>
            </a:ext>
          </a:extLst>
        </xdr:cNvPr>
        <xdr:cNvCxnSpPr/>
      </xdr:nvCxnSpPr>
      <xdr:spPr>
        <a:xfrm flipV="1">
          <a:off x="12762482" y="5858928"/>
          <a:ext cx="639313" cy="1385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31</xdr:row>
      <xdr:rowOff>132895</xdr:rowOff>
    </xdr:from>
    <xdr:to>
      <xdr:col>68</xdr:col>
      <xdr:colOff>123825</xdr:colOff>
      <xdr:row>32</xdr:row>
      <xdr:rowOff>63045</xdr:rowOff>
    </xdr:to>
    <xdr:sp macro="" textlink="">
      <xdr:nvSpPr>
        <xdr:cNvPr id="147" name="楕円 146">
          <a:extLst>
            <a:ext uri="{FF2B5EF4-FFF2-40B4-BE49-F238E27FC236}">
              <a16:creationId xmlns:a16="http://schemas.microsoft.com/office/drawing/2014/main" id="{EF2D369A-D3F4-4F03-BFA7-203CC2C2135A}"/>
            </a:ext>
          </a:extLst>
        </xdr:cNvPr>
        <xdr:cNvSpPr/>
      </xdr:nvSpPr>
      <xdr:spPr>
        <a:xfrm>
          <a:off x="12021568" y="6007484"/>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31</xdr:row>
      <xdr:rowOff>122883</xdr:rowOff>
    </xdr:from>
    <xdr:to>
      <xdr:col>72</xdr:col>
      <xdr:colOff>73025</xdr:colOff>
      <xdr:row>32</xdr:row>
      <xdr:rowOff>12245</xdr:rowOff>
    </xdr:to>
    <xdr:cxnSp macro="">
      <xdr:nvCxnSpPr>
        <xdr:cNvPr id="148" name="直線コネクタ 147">
          <a:extLst>
            <a:ext uri="{FF2B5EF4-FFF2-40B4-BE49-F238E27FC236}">
              <a16:creationId xmlns:a16="http://schemas.microsoft.com/office/drawing/2014/main" id="{1A3A60E4-0CAF-4DF4-A2B5-BD6767175546}"/>
            </a:ext>
          </a:extLst>
        </xdr:cNvPr>
        <xdr:cNvCxnSpPr/>
      </xdr:nvCxnSpPr>
      <xdr:spPr>
        <a:xfrm flipV="1">
          <a:off x="12072368" y="5997472"/>
          <a:ext cx="690114" cy="532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31</xdr:row>
      <xdr:rowOff>106987</xdr:rowOff>
    </xdr:from>
    <xdr:to>
      <xdr:col>64</xdr:col>
      <xdr:colOff>123825</xdr:colOff>
      <xdr:row>32</xdr:row>
      <xdr:rowOff>37137</xdr:rowOff>
    </xdr:to>
    <xdr:sp macro="" textlink="">
      <xdr:nvSpPr>
        <xdr:cNvPr id="149" name="楕円 148">
          <a:extLst>
            <a:ext uri="{FF2B5EF4-FFF2-40B4-BE49-F238E27FC236}">
              <a16:creationId xmlns:a16="http://schemas.microsoft.com/office/drawing/2014/main" id="{B8146765-B023-46D1-9CCC-9A2BD1BEB2A3}"/>
            </a:ext>
          </a:extLst>
        </xdr:cNvPr>
        <xdr:cNvSpPr/>
      </xdr:nvSpPr>
      <xdr:spPr>
        <a:xfrm>
          <a:off x="11331455" y="5981576"/>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31</xdr:row>
      <xdr:rowOff>157787</xdr:rowOff>
    </xdr:from>
    <xdr:to>
      <xdr:col>68</xdr:col>
      <xdr:colOff>73025</xdr:colOff>
      <xdr:row>32</xdr:row>
      <xdr:rowOff>12245</xdr:rowOff>
    </xdr:to>
    <xdr:cxnSp macro="">
      <xdr:nvCxnSpPr>
        <xdr:cNvPr id="150" name="直線コネクタ 149">
          <a:extLst>
            <a:ext uri="{FF2B5EF4-FFF2-40B4-BE49-F238E27FC236}">
              <a16:creationId xmlns:a16="http://schemas.microsoft.com/office/drawing/2014/main" id="{34AF76B0-09D2-4E75-9B27-8448AC417CDE}"/>
            </a:ext>
          </a:extLst>
        </xdr:cNvPr>
        <xdr:cNvCxnSpPr/>
      </xdr:nvCxnSpPr>
      <xdr:spPr>
        <a:xfrm>
          <a:off x="11382255" y="6032376"/>
          <a:ext cx="690113" cy="183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32</xdr:row>
      <xdr:rowOff>130747</xdr:rowOff>
    </xdr:from>
    <xdr:to>
      <xdr:col>60</xdr:col>
      <xdr:colOff>123825</xdr:colOff>
      <xdr:row>33</xdr:row>
      <xdr:rowOff>60897</xdr:rowOff>
    </xdr:to>
    <xdr:sp macro="" textlink="">
      <xdr:nvSpPr>
        <xdr:cNvPr id="151" name="楕円 150">
          <a:extLst>
            <a:ext uri="{FF2B5EF4-FFF2-40B4-BE49-F238E27FC236}">
              <a16:creationId xmlns:a16="http://schemas.microsoft.com/office/drawing/2014/main" id="{44C7B9F5-0F8A-4F72-BFA3-0E78DE786802}"/>
            </a:ext>
          </a:extLst>
        </xdr:cNvPr>
        <xdr:cNvSpPr/>
      </xdr:nvSpPr>
      <xdr:spPr>
        <a:xfrm>
          <a:off x="10641342" y="6169238"/>
          <a:ext cx="101600" cy="9405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31</xdr:row>
      <xdr:rowOff>157787</xdr:rowOff>
    </xdr:from>
    <xdr:to>
      <xdr:col>64</xdr:col>
      <xdr:colOff>73025</xdr:colOff>
      <xdr:row>33</xdr:row>
      <xdr:rowOff>10097</xdr:rowOff>
    </xdr:to>
    <xdr:cxnSp macro="">
      <xdr:nvCxnSpPr>
        <xdr:cNvPr id="152" name="直線コネクタ 151">
          <a:extLst>
            <a:ext uri="{FF2B5EF4-FFF2-40B4-BE49-F238E27FC236}">
              <a16:creationId xmlns:a16="http://schemas.microsoft.com/office/drawing/2014/main" id="{80C6F869-627F-4C41-B90B-5C295806E22D}"/>
            </a:ext>
          </a:extLst>
        </xdr:cNvPr>
        <xdr:cNvCxnSpPr/>
      </xdr:nvCxnSpPr>
      <xdr:spPr>
        <a:xfrm flipV="1">
          <a:off x="10692142" y="6032376"/>
          <a:ext cx="690113" cy="1801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32</xdr:row>
      <xdr:rowOff>64967</xdr:rowOff>
    </xdr:from>
    <xdr:ext cx="469744" cy="259045"/>
    <xdr:sp macro="" textlink="">
      <xdr:nvSpPr>
        <xdr:cNvPr id="153" name="n_1aveValue債務償還比率">
          <a:extLst>
            <a:ext uri="{FF2B5EF4-FFF2-40B4-BE49-F238E27FC236}">
              <a16:creationId xmlns:a16="http://schemas.microsoft.com/office/drawing/2014/main" id="{1406044F-16B5-4DB5-857F-AAA51375CC3A}"/>
            </a:ext>
          </a:extLst>
        </xdr:cNvPr>
        <xdr:cNvSpPr txBox="1"/>
      </xdr:nvSpPr>
      <xdr:spPr>
        <a:xfrm>
          <a:off x="12532880" y="61034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32</xdr:row>
      <xdr:rowOff>56151</xdr:rowOff>
    </xdr:from>
    <xdr:ext cx="469744" cy="259045"/>
    <xdr:sp macro="" textlink="">
      <xdr:nvSpPr>
        <xdr:cNvPr id="154" name="n_2aveValue債務償還比率">
          <a:extLst>
            <a:ext uri="{FF2B5EF4-FFF2-40B4-BE49-F238E27FC236}">
              <a16:creationId xmlns:a16="http://schemas.microsoft.com/office/drawing/2014/main" id="{B4954068-9B19-4C55-B596-295BC11CC5B0}"/>
            </a:ext>
          </a:extLst>
        </xdr:cNvPr>
        <xdr:cNvSpPr txBox="1"/>
      </xdr:nvSpPr>
      <xdr:spPr>
        <a:xfrm>
          <a:off x="11855467" y="60946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32</xdr:row>
      <xdr:rowOff>66766</xdr:rowOff>
    </xdr:from>
    <xdr:ext cx="469744" cy="259045"/>
    <xdr:sp macro="" textlink="">
      <xdr:nvSpPr>
        <xdr:cNvPr id="155" name="n_3aveValue債務償還比率">
          <a:extLst>
            <a:ext uri="{FF2B5EF4-FFF2-40B4-BE49-F238E27FC236}">
              <a16:creationId xmlns:a16="http://schemas.microsoft.com/office/drawing/2014/main" id="{6538CAD2-31C0-4F91-8F14-49EF5D0AF624}"/>
            </a:ext>
          </a:extLst>
        </xdr:cNvPr>
        <xdr:cNvSpPr txBox="1"/>
      </xdr:nvSpPr>
      <xdr:spPr>
        <a:xfrm>
          <a:off x="11165354" y="6105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30</xdr:row>
      <xdr:rowOff>77053</xdr:rowOff>
    </xdr:from>
    <xdr:ext cx="469744" cy="259045"/>
    <xdr:sp macro="" textlink="">
      <xdr:nvSpPr>
        <xdr:cNvPr id="156" name="n_4aveValue債務償還比率">
          <a:extLst>
            <a:ext uri="{FF2B5EF4-FFF2-40B4-BE49-F238E27FC236}">
              <a16:creationId xmlns:a16="http://schemas.microsoft.com/office/drawing/2014/main" id="{4157CB6A-0717-4E80-A86F-9B4D6E81458C}"/>
            </a:ext>
          </a:extLst>
        </xdr:cNvPr>
        <xdr:cNvSpPr txBox="1"/>
      </xdr:nvSpPr>
      <xdr:spPr>
        <a:xfrm>
          <a:off x="10475241" y="57877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30</xdr:row>
      <xdr:rowOff>18760</xdr:rowOff>
    </xdr:from>
    <xdr:ext cx="469744" cy="259045"/>
    <xdr:sp macro="" textlink="">
      <xdr:nvSpPr>
        <xdr:cNvPr id="157" name="n_1mainValue債務償還比率">
          <a:extLst>
            <a:ext uri="{FF2B5EF4-FFF2-40B4-BE49-F238E27FC236}">
              <a16:creationId xmlns:a16="http://schemas.microsoft.com/office/drawing/2014/main" id="{232EA7F2-667C-43B2-863C-367E831AD6C1}"/>
            </a:ext>
          </a:extLst>
        </xdr:cNvPr>
        <xdr:cNvSpPr txBox="1"/>
      </xdr:nvSpPr>
      <xdr:spPr>
        <a:xfrm>
          <a:off x="12532880" y="5729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30</xdr:row>
      <xdr:rowOff>79572</xdr:rowOff>
    </xdr:from>
    <xdr:ext cx="469744" cy="259045"/>
    <xdr:sp macro="" textlink="">
      <xdr:nvSpPr>
        <xdr:cNvPr id="158" name="n_2mainValue債務償還比率">
          <a:extLst>
            <a:ext uri="{FF2B5EF4-FFF2-40B4-BE49-F238E27FC236}">
              <a16:creationId xmlns:a16="http://schemas.microsoft.com/office/drawing/2014/main" id="{162794A4-2495-4614-834A-7369C729DCA7}"/>
            </a:ext>
          </a:extLst>
        </xdr:cNvPr>
        <xdr:cNvSpPr txBox="1"/>
      </xdr:nvSpPr>
      <xdr:spPr>
        <a:xfrm>
          <a:off x="11855467" y="57902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30</xdr:row>
      <xdr:rowOff>53664</xdr:rowOff>
    </xdr:from>
    <xdr:ext cx="469744" cy="259045"/>
    <xdr:sp macro="" textlink="">
      <xdr:nvSpPr>
        <xdr:cNvPr id="159" name="n_3mainValue債務償還比率">
          <a:extLst>
            <a:ext uri="{FF2B5EF4-FFF2-40B4-BE49-F238E27FC236}">
              <a16:creationId xmlns:a16="http://schemas.microsoft.com/office/drawing/2014/main" id="{EFDCD9FF-71EF-4FE6-B319-F33D2A575A9B}"/>
            </a:ext>
          </a:extLst>
        </xdr:cNvPr>
        <xdr:cNvSpPr txBox="1"/>
      </xdr:nvSpPr>
      <xdr:spPr>
        <a:xfrm>
          <a:off x="11165354" y="57643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33</xdr:row>
      <xdr:rowOff>52023</xdr:rowOff>
    </xdr:from>
    <xdr:ext cx="469744" cy="259045"/>
    <xdr:sp macro="" textlink="">
      <xdr:nvSpPr>
        <xdr:cNvPr id="160" name="n_4mainValue債務償還比率">
          <a:extLst>
            <a:ext uri="{FF2B5EF4-FFF2-40B4-BE49-F238E27FC236}">
              <a16:creationId xmlns:a16="http://schemas.microsoft.com/office/drawing/2014/main" id="{5A4C1F03-EBE7-44E2-A1A5-A5FC8AEBEDD5}"/>
            </a:ext>
          </a:extLst>
        </xdr:cNvPr>
        <xdr:cNvSpPr txBox="1"/>
      </xdr:nvSpPr>
      <xdr:spPr>
        <a:xfrm>
          <a:off x="10475241" y="62544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1" name="正方形/長方形 160">
          <a:extLst>
            <a:ext uri="{FF2B5EF4-FFF2-40B4-BE49-F238E27FC236}">
              <a16:creationId xmlns:a16="http://schemas.microsoft.com/office/drawing/2014/main" id="{A0F01F11-4192-4699-A69D-0FE6DDB960BA}"/>
            </a:ext>
          </a:extLst>
        </xdr:cNvPr>
        <xdr:cNvSpPr/>
      </xdr:nvSpPr>
      <xdr:spPr>
        <a:xfrm>
          <a:off x="1152285" y="7717766"/>
          <a:ext cx="5348378" cy="33643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2" name="正方形/長方形 161">
          <a:extLst>
            <a:ext uri="{FF2B5EF4-FFF2-40B4-BE49-F238E27FC236}">
              <a16:creationId xmlns:a16="http://schemas.microsoft.com/office/drawing/2014/main" id="{29DAB099-1BC2-474E-9AE5-9B327F79FB08}"/>
            </a:ext>
          </a:extLst>
        </xdr:cNvPr>
        <xdr:cNvSpPr/>
      </xdr:nvSpPr>
      <xdr:spPr>
        <a:xfrm>
          <a:off x="1152285" y="11383094"/>
          <a:ext cx="5348378" cy="32780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3" name="テキスト ボックス 162">
          <a:extLst>
            <a:ext uri="{FF2B5EF4-FFF2-40B4-BE49-F238E27FC236}">
              <a16:creationId xmlns:a16="http://schemas.microsoft.com/office/drawing/2014/main" id="{24F832A1-F1C6-47D7-82F2-6E7F6398CB26}"/>
            </a:ext>
          </a:extLst>
        </xdr:cNvPr>
        <xdr:cNvSpPr txBox="1"/>
      </xdr:nvSpPr>
      <xdr:spPr>
        <a:xfrm>
          <a:off x="832629" y="7965296"/>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4" name="テキスト ボックス 163">
          <a:extLst>
            <a:ext uri="{FF2B5EF4-FFF2-40B4-BE49-F238E27FC236}">
              <a16:creationId xmlns:a16="http://schemas.microsoft.com/office/drawing/2014/main" id="{B56679D3-36F6-456F-909E-0A9B0AC8B14F}"/>
            </a:ext>
          </a:extLst>
        </xdr:cNvPr>
        <xdr:cNvSpPr txBox="1"/>
      </xdr:nvSpPr>
      <xdr:spPr>
        <a:xfrm>
          <a:off x="6328134" y="10527701"/>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5" name="テキスト ボックス 164">
          <a:extLst>
            <a:ext uri="{FF2B5EF4-FFF2-40B4-BE49-F238E27FC236}">
              <a16:creationId xmlns:a16="http://schemas.microsoft.com/office/drawing/2014/main" id="{43B49018-419A-4752-A1DF-8F0AECBF4A45}"/>
            </a:ext>
          </a:extLst>
        </xdr:cNvPr>
        <xdr:cNvSpPr txBox="1"/>
      </xdr:nvSpPr>
      <xdr:spPr>
        <a:xfrm>
          <a:off x="832629" y="11596598"/>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6" name="テキスト ボックス 165">
          <a:extLst>
            <a:ext uri="{FF2B5EF4-FFF2-40B4-BE49-F238E27FC236}">
              <a16:creationId xmlns:a16="http://schemas.microsoft.com/office/drawing/2014/main" id="{93E7CA15-432C-42C0-B5A1-F240075CB414}"/>
            </a:ext>
          </a:extLst>
        </xdr:cNvPr>
        <xdr:cNvSpPr txBox="1"/>
      </xdr:nvSpPr>
      <xdr:spPr>
        <a:xfrm>
          <a:off x="6328134" y="14231728"/>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D21096C-D129-4067-8246-48ED79365323}"/>
            </a:ext>
          </a:extLst>
        </xdr:cNvPr>
        <xdr:cNvSpPr/>
      </xdr:nvSpPr>
      <xdr:spPr>
        <a:xfrm>
          <a:off x="581085" y="127000"/>
          <a:ext cx="11495896" cy="61343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DE9EF02D-1DD2-4BB1-A1B6-E00359646BFD}"/>
            </a:ext>
          </a:extLst>
        </xdr:cNvPr>
        <xdr:cNvSpPr/>
      </xdr:nvSpPr>
      <xdr:spPr>
        <a:xfrm>
          <a:off x="17252830" y="191578"/>
          <a:ext cx="3602966" cy="536156"/>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BD1DC65A-5857-432D-B5BE-877786BBD583}"/>
            </a:ext>
          </a:extLst>
        </xdr:cNvPr>
        <xdr:cNvSpPr/>
      </xdr:nvSpPr>
      <xdr:spPr>
        <a:xfrm>
          <a:off x="17271880" y="216978"/>
          <a:ext cx="3558516" cy="485356"/>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69919D5D-C60F-474D-AA97-D4A503F3E639}"/>
            </a:ext>
          </a:extLst>
        </xdr:cNvPr>
        <xdr:cNvSpPr/>
      </xdr:nvSpPr>
      <xdr:spPr>
        <a:xfrm>
          <a:off x="17297280" y="242378"/>
          <a:ext cx="3501366" cy="421856"/>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北海道森町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4D74F7EB-0A27-403E-A8CE-5D4B96D881BD}"/>
            </a:ext>
          </a:extLst>
        </xdr:cNvPr>
        <xdr:cNvSpPr/>
      </xdr:nvSpPr>
      <xdr:spPr>
        <a:xfrm>
          <a:off x="14728406" y="191578"/>
          <a:ext cx="2409046" cy="536156"/>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B82202E9-2087-474B-9E73-255267CFB800}"/>
            </a:ext>
          </a:extLst>
        </xdr:cNvPr>
        <xdr:cNvSpPr/>
      </xdr:nvSpPr>
      <xdr:spPr>
        <a:xfrm>
          <a:off x="14753806" y="216978"/>
          <a:ext cx="2364596" cy="485356"/>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6CC3FC98-6B64-478E-84C1-E81A254BE978}"/>
            </a:ext>
          </a:extLst>
        </xdr:cNvPr>
        <xdr:cNvSpPr/>
      </xdr:nvSpPr>
      <xdr:spPr>
        <a:xfrm>
          <a:off x="14779206" y="242378"/>
          <a:ext cx="2307446" cy="434556"/>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B1A5FC68-64A6-4C40-96BB-3C246156A4F1}"/>
            </a:ext>
          </a:extLst>
        </xdr:cNvPr>
        <xdr:cNvSpPr/>
      </xdr:nvSpPr>
      <xdr:spPr>
        <a:xfrm>
          <a:off x="690113" y="859886"/>
          <a:ext cx="9144000" cy="1702519"/>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1706A1E2-6A61-4CFD-90C7-2B6E1DA2F4E1}"/>
            </a:ext>
          </a:extLst>
        </xdr:cNvPr>
        <xdr:cNvSpPr/>
      </xdr:nvSpPr>
      <xdr:spPr>
        <a:xfrm>
          <a:off x="817113" y="891636"/>
          <a:ext cx="1253227" cy="163901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CC8AF498-DB54-41A3-94E5-9FA96D3D7273}"/>
            </a:ext>
          </a:extLst>
        </xdr:cNvPr>
        <xdr:cNvSpPr/>
      </xdr:nvSpPr>
      <xdr:spPr>
        <a:xfrm>
          <a:off x="2024811" y="891636"/>
          <a:ext cx="1207698" cy="163901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14,456
14,157
368.79
14,232,368
14,107,528
82,363
6,418,934
9,285,868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71DE5A13-101D-4D37-9020-E699B5F48254}"/>
            </a:ext>
          </a:extLst>
        </xdr:cNvPr>
        <xdr:cNvSpPr/>
      </xdr:nvSpPr>
      <xdr:spPr>
        <a:xfrm>
          <a:off x="3232509" y="891636"/>
          <a:ext cx="1380227" cy="163901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6952BCD6-F455-42E3-ABD7-43698BF249AD}"/>
            </a:ext>
          </a:extLst>
        </xdr:cNvPr>
        <xdr:cNvSpPr/>
      </xdr:nvSpPr>
      <xdr:spPr>
        <a:xfrm>
          <a:off x="4612736" y="910686"/>
          <a:ext cx="1834311" cy="902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44101A8F-2413-4C2D-AA0E-097D33280467}"/>
            </a:ext>
          </a:extLst>
        </xdr:cNvPr>
        <xdr:cNvSpPr/>
      </xdr:nvSpPr>
      <xdr:spPr>
        <a:xfrm>
          <a:off x="6447047" y="910686"/>
          <a:ext cx="1144198" cy="902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6E30E2D6-0464-4AA2-852C-0CE0C008E312}"/>
            </a:ext>
          </a:extLst>
        </xdr:cNvPr>
        <xdr:cNvSpPr/>
      </xdr:nvSpPr>
      <xdr:spPr>
        <a:xfrm>
          <a:off x="7654745" y="923386"/>
          <a:ext cx="581085" cy="894511"/>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6FA6AA15-BBF8-4B89-B98C-A6EDCAF42F07}"/>
            </a:ext>
          </a:extLst>
        </xdr:cNvPr>
        <xdr:cNvSpPr/>
      </xdr:nvSpPr>
      <xdr:spPr>
        <a:xfrm>
          <a:off x="4612736" y="1647645"/>
          <a:ext cx="1834311" cy="61235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id="{1A5E5A89-5E94-4406-B29F-8F8728F01E04}"/>
            </a:ext>
          </a:extLst>
        </xdr:cNvPr>
        <xdr:cNvSpPr/>
      </xdr:nvSpPr>
      <xdr:spPr>
        <a:xfrm>
          <a:off x="6510547" y="1647645"/>
          <a:ext cx="3323566" cy="61235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9BB02979-F997-4F8A-BFCE-B202B3544FC7}"/>
            </a:ext>
          </a:extLst>
        </xdr:cNvPr>
        <xdr:cNvSpPr/>
      </xdr:nvSpPr>
      <xdr:spPr>
        <a:xfrm>
          <a:off x="10032042" y="859886"/>
          <a:ext cx="1380226" cy="1217163"/>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9A281B23-F10C-429B-9F7A-BB7EE730CE26}"/>
            </a:ext>
          </a:extLst>
        </xdr:cNvPr>
        <xdr:cNvSpPr/>
      </xdr:nvSpPr>
      <xdr:spPr>
        <a:xfrm>
          <a:off x="10274420" y="923386"/>
          <a:ext cx="1207698"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F0AAD08D-E863-4302-A366-CC4E0A0B75B5}"/>
            </a:ext>
          </a:extLst>
        </xdr:cNvPr>
        <xdr:cNvSpPr/>
      </xdr:nvSpPr>
      <xdr:spPr>
        <a:xfrm>
          <a:off x="10274420" y="1174990"/>
          <a:ext cx="1207698"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ADA44072-E23F-44AC-841B-29A34B5AAA73}"/>
            </a:ext>
          </a:extLst>
        </xdr:cNvPr>
        <xdr:cNvSpPr/>
      </xdr:nvSpPr>
      <xdr:spPr>
        <a:xfrm>
          <a:off x="10274420" y="1490093"/>
          <a:ext cx="1316726" cy="61235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E59A4A7C-F85B-49AD-BD31-7A943C92FEBC}"/>
            </a:ext>
          </a:extLst>
        </xdr:cNvPr>
        <xdr:cNvCxnSpPr/>
      </xdr:nvCxnSpPr>
      <xdr:spPr>
        <a:xfrm flipH="1">
          <a:off x="10114592" y="1004738"/>
          <a:ext cx="191578"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5D3A408C-357E-4FD7-9D1C-29D59DB94AE1}"/>
            </a:ext>
          </a:extLst>
        </xdr:cNvPr>
        <xdr:cNvSpPr/>
      </xdr:nvSpPr>
      <xdr:spPr>
        <a:xfrm>
          <a:off x="10168567" y="961486"/>
          <a:ext cx="83628"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A2F9EFE2-0095-4F14-B69A-E19DEB9D0D97}"/>
            </a:ext>
          </a:extLst>
        </xdr:cNvPr>
        <xdr:cNvSpPr/>
      </xdr:nvSpPr>
      <xdr:spPr>
        <a:xfrm>
          <a:off x="10168567" y="1213090"/>
          <a:ext cx="83628"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0C57DAA2-3FAE-4115-8C7D-F74103887FED}"/>
            </a:ext>
          </a:extLst>
        </xdr:cNvPr>
        <xdr:cNvCxnSpPr/>
      </xdr:nvCxnSpPr>
      <xdr:spPr>
        <a:xfrm>
          <a:off x="10195045" y="1472242"/>
          <a:ext cx="0" cy="1321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4F384391-9D69-4ADB-A981-CC4CF1F93FA6}"/>
            </a:ext>
          </a:extLst>
        </xdr:cNvPr>
        <xdr:cNvCxnSpPr/>
      </xdr:nvCxnSpPr>
      <xdr:spPr>
        <a:xfrm>
          <a:off x="10133642" y="1472242"/>
          <a:ext cx="153478"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5FBDDC93-AA68-41C7-BEB8-16F3E59D24F1}"/>
            </a:ext>
          </a:extLst>
        </xdr:cNvPr>
        <xdr:cNvCxnSpPr/>
      </xdr:nvCxnSpPr>
      <xdr:spPr>
        <a:xfrm flipV="1">
          <a:off x="10195045" y="1695270"/>
          <a:ext cx="0" cy="1321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59CB5A29-64F9-482C-91A1-6EB02A64B037}"/>
            </a:ext>
          </a:extLst>
        </xdr:cNvPr>
        <xdr:cNvCxnSpPr/>
      </xdr:nvCxnSpPr>
      <xdr:spPr>
        <a:xfrm>
          <a:off x="10133642" y="1830597"/>
          <a:ext cx="153478"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ECDC2FB2-2027-45DD-9E1A-D89E1CC45FF3}"/>
            </a:ext>
          </a:extLst>
        </xdr:cNvPr>
        <xdr:cNvSpPr txBox="1"/>
      </xdr:nvSpPr>
      <xdr:spPr>
        <a:xfrm>
          <a:off x="644585" y="2681857"/>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DECA9D45-6BF8-47D9-BB05-A2C5FAA04B1A}"/>
            </a:ext>
          </a:extLst>
        </xdr:cNvPr>
        <xdr:cNvSpPr txBox="1"/>
      </xdr:nvSpPr>
      <xdr:spPr>
        <a:xfrm>
          <a:off x="644585" y="298426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A72A5F87-2B85-4C25-B592-626B240FC286}"/>
            </a:ext>
          </a:extLst>
        </xdr:cNvPr>
        <xdr:cNvSpPr txBox="1"/>
      </xdr:nvSpPr>
      <xdr:spPr>
        <a:xfrm>
          <a:off x="644585" y="3286664"/>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C653A351-8C1A-47C9-B3DA-16FCDD90D91B}"/>
            </a:ext>
          </a:extLst>
        </xdr:cNvPr>
        <xdr:cNvSpPr txBox="1"/>
      </xdr:nvSpPr>
      <xdr:spPr>
        <a:xfrm>
          <a:off x="644585" y="3596616"/>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50425B94-CA43-4A41-BFFC-7B42645417AE}"/>
            </a:ext>
          </a:extLst>
        </xdr:cNvPr>
        <xdr:cNvSpPr/>
      </xdr:nvSpPr>
      <xdr:spPr>
        <a:xfrm>
          <a:off x="690113" y="4018472"/>
          <a:ext cx="4293079" cy="60480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1AE2C0D9-E9B8-4578-A5AA-0FFC2FDD9456}"/>
            </a:ext>
          </a:extLst>
        </xdr:cNvPr>
        <xdr:cNvSpPr/>
      </xdr:nvSpPr>
      <xdr:spPr>
        <a:xfrm>
          <a:off x="817113" y="4648679"/>
          <a:ext cx="1380227"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97F6FA7E-3531-46B6-A1EE-771684B239AD}"/>
            </a:ext>
          </a:extLst>
        </xdr:cNvPr>
        <xdr:cNvSpPr/>
      </xdr:nvSpPr>
      <xdr:spPr>
        <a:xfrm>
          <a:off x="817113" y="4844331"/>
          <a:ext cx="1380227"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B77083A1-D133-4536-B74F-E9E50772B34D}"/>
            </a:ext>
          </a:extLst>
        </xdr:cNvPr>
        <xdr:cNvSpPr/>
      </xdr:nvSpPr>
      <xdr:spPr>
        <a:xfrm>
          <a:off x="1725283" y="4648679"/>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3F6BF158-35BC-46D1-AB97-6937C0C12592}"/>
            </a:ext>
          </a:extLst>
        </xdr:cNvPr>
        <xdr:cNvSpPr/>
      </xdr:nvSpPr>
      <xdr:spPr>
        <a:xfrm>
          <a:off x="1725283" y="4844331"/>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3EA9B646-3E17-4D5C-B534-19E02187FCD3}"/>
            </a:ext>
          </a:extLst>
        </xdr:cNvPr>
        <xdr:cNvSpPr/>
      </xdr:nvSpPr>
      <xdr:spPr>
        <a:xfrm>
          <a:off x="2760453" y="4648679"/>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FBE9EB61-24FC-4A2E-8D31-029351F37DE6}"/>
            </a:ext>
          </a:extLst>
        </xdr:cNvPr>
        <xdr:cNvSpPr/>
      </xdr:nvSpPr>
      <xdr:spPr>
        <a:xfrm>
          <a:off x="2760453" y="4844331"/>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3F3C87F9-72C6-442F-B3AC-540395024F1B}"/>
            </a:ext>
          </a:extLst>
        </xdr:cNvPr>
        <xdr:cNvSpPr/>
      </xdr:nvSpPr>
      <xdr:spPr>
        <a:xfrm>
          <a:off x="690113" y="5108635"/>
          <a:ext cx="4293079" cy="2187874"/>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4AFAE8A2-D20F-4BC8-B6ED-612FFAAADB3E}"/>
            </a:ext>
          </a:extLst>
        </xdr:cNvPr>
        <xdr:cNvSpPr txBox="1"/>
      </xdr:nvSpPr>
      <xdr:spPr>
        <a:xfrm>
          <a:off x="669985" y="4925683"/>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794EC883-FEB4-49E5-8B0F-6698BBA625AC}"/>
            </a:ext>
          </a:extLst>
        </xdr:cNvPr>
        <xdr:cNvCxnSpPr/>
      </xdr:nvCxnSpPr>
      <xdr:spPr>
        <a:xfrm>
          <a:off x="690113" y="7296509"/>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D652CF11-DB06-4F56-83EE-1BBC63E8AD8C}"/>
            </a:ext>
          </a:extLst>
        </xdr:cNvPr>
        <xdr:cNvSpPr txBox="1"/>
      </xdr:nvSpPr>
      <xdr:spPr>
        <a:xfrm>
          <a:off x="276849" y="716183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a:extLst>
            <a:ext uri="{FF2B5EF4-FFF2-40B4-BE49-F238E27FC236}">
              <a16:creationId xmlns:a16="http://schemas.microsoft.com/office/drawing/2014/main" id="{2E893586-FBDD-4A38-8E4F-41F6843D1216}"/>
            </a:ext>
          </a:extLst>
        </xdr:cNvPr>
        <xdr:cNvCxnSpPr/>
      </xdr:nvCxnSpPr>
      <xdr:spPr>
        <a:xfrm>
          <a:off x="690113" y="6985034"/>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a:extLst>
            <a:ext uri="{FF2B5EF4-FFF2-40B4-BE49-F238E27FC236}">
              <a16:creationId xmlns:a16="http://schemas.microsoft.com/office/drawing/2014/main" id="{7FFBEACF-0DD9-4FE0-8F8C-603319BD355C}"/>
            </a:ext>
          </a:extLst>
        </xdr:cNvPr>
        <xdr:cNvSpPr txBox="1"/>
      </xdr:nvSpPr>
      <xdr:spPr>
        <a:xfrm>
          <a:off x="276849" y="685035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a:extLst>
            <a:ext uri="{FF2B5EF4-FFF2-40B4-BE49-F238E27FC236}">
              <a16:creationId xmlns:a16="http://schemas.microsoft.com/office/drawing/2014/main" id="{AE621F43-D556-455C-A8C1-F1ECBA687A9F}"/>
            </a:ext>
          </a:extLst>
        </xdr:cNvPr>
        <xdr:cNvCxnSpPr/>
      </xdr:nvCxnSpPr>
      <xdr:spPr>
        <a:xfrm>
          <a:off x="690113" y="6673559"/>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a:extLst>
            <a:ext uri="{FF2B5EF4-FFF2-40B4-BE49-F238E27FC236}">
              <a16:creationId xmlns:a16="http://schemas.microsoft.com/office/drawing/2014/main" id="{77BF58C7-9974-4BE8-A208-34B2779B0C8D}"/>
            </a:ext>
          </a:extLst>
        </xdr:cNvPr>
        <xdr:cNvSpPr txBox="1"/>
      </xdr:nvSpPr>
      <xdr:spPr>
        <a:xfrm>
          <a:off x="340969" y="65388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a:extLst>
            <a:ext uri="{FF2B5EF4-FFF2-40B4-BE49-F238E27FC236}">
              <a16:creationId xmlns:a16="http://schemas.microsoft.com/office/drawing/2014/main" id="{69FE063B-43DC-4005-BEBC-6B65629ED322}"/>
            </a:ext>
          </a:extLst>
        </xdr:cNvPr>
        <xdr:cNvCxnSpPr/>
      </xdr:nvCxnSpPr>
      <xdr:spPr>
        <a:xfrm>
          <a:off x="690113" y="6362083"/>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a:extLst>
            <a:ext uri="{FF2B5EF4-FFF2-40B4-BE49-F238E27FC236}">
              <a16:creationId xmlns:a16="http://schemas.microsoft.com/office/drawing/2014/main" id="{CEB9D281-96C3-4752-9E6F-C8B95754C1E8}"/>
            </a:ext>
          </a:extLst>
        </xdr:cNvPr>
        <xdr:cNvSpPr txBox="1"/>
      </xdr:nvSpPr>
      <xdr:spPr>
        <a:xfrm>
          <a:off x="340969" y="6227408"/>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a:extLst>
            <a:ext uri="{FF2B5EF4-FFF2-40B4-BE49-F238E27FC236}">
              <a16:creationId xmlns:a16="http://schemas.microsoft.com/office/drawing/2014/main" id="{F9EAFD5D-9CD4-4BE2-86DD-1BF043694331}"/>
            </a:ext>
          </a:extLst>
        </xdr:cNvPr>
        <xdr:cNvCxnSpPr/>
      </xdr:nvCxnSpPr>
      <xdr:spPr>
        <a:xfrm>
          <a:off x="690113" y="6050608"/>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a:extLst>
            <a:ext uri="{FF2B5EF4-FFF2-40B4-BE49-F238E27FC236}">
              <a16:creationId xmlns:a16="http://schemas.microsoft.com/office/drawing/2014/main" id="{FFA834D0-C27F-4CE5-ABD3-12B1B01B7564}"/>
            </a:ext>
          </a:extLst>
        </xdr:cNvPr>
        <xdr:cNvSpPr txBox="1"/>
      </xdr:nvSpPr>
      <xdr:spPr>
        <a:xfrm>
          <a:off x="340969" y="590730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a:extLst>
            <a:ext uri="{FF2B5EF4-FFF2-40B4-BE49-F238E27FC236}">
              <a16:creationId xmlns:a16="http://schemas.microsoft.com/office/drawing/2014/main" id="{E86B13A7-3866-4189-8A98-7AD25D0799F5}"/>
            </a:ext>
          </a:extLst>
        </xdr:cNvPr>
        <xdr:cNvCxnSpPr/>
      </xdr:nvCxnSpPr>
      <xdr:spPr>
        <a:xfrm>
          <a:off x="690113" y="5739134"/>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a:extLst>
            <a:ext uri="{FF2B5EF4-FFF2-40B4-BE49-F238E27FC236}">
              <a16:creationId xmlns:a16="http://schemas.microsoft.com/office/drawing/2014/main" id="{253D7A3F-16D7-4A67-A0AA-B8F31E674AC7}"/>
            </a:ext>
          </a:extLst>
        </xdr:cNvPr>
        <xdr:cNvSpPr txBox="1"/>
      </xdr:nvSpPr>
      <xdr:spPr>
        <a:xfrm>
          <a:off x="340969" y="559691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a:extLst>
            <a:ext uri="{FF2B5EF4-FFF2-40B4-BE49-F238E27FC236}">
              <a16:creationId xmlns:a16="http://schemas.microsoft.com/office/drawing/2014/main" id="{FE2D82DE-2487-4532-95D9-78A2537A2A4A}"/>
            </a:ext>
          </a:extLst>
        </xdr:cNvPr>
        <xdr:cNvCxnSpPr/>
      </xdr:nvCxnSpPr>
      <xdr:spPr>
        <a:xfrm>
          <a:off x="690113" y="5420111"/>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31949</xdr:rowOff>
    </xdr:from>
    <xdr:ext cx="403059" cy="259045"/>
    <xdr:sp macro="" textlink="">
      <xdr:nvSpPr>
        <xdr:cNvPr id="55" name="テキスト ボックス 54">
          <a:extLst>
            <a:ext uri="{FF2B5EF4-FFF2-40B4-BE49-F238E27FC236}">
              <a16:creationId xmlns:a16="http://schemas.microsoft.com/office/drawing/2014/main" id="{264948F9-F9BF-4615-8075-55DFA0880CC6}"/>
            </a:ext>
          </a:extLst>
        </xdr:cNvPr>
        <xdr:cNvSpPr txBox="1"/>
      </xdr:nvSpPr>
      <xdr:spPr>
        <a:xfrm>
          <a:off x="340969" y="5285436"/>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a:extLst>
            <a:ext uri="{FF2B5EF4-FFF2-40B4-BE49-F238E27FC236}">
              <a16:creationId xmlns:a16="http://schemas.microsoft.com/office/drawing/2014/main" id="{F4F6051B-004B-4BAB-BD1A-933D883971C7}"/>
            </a:ext>
          </a:extLst>
        </xdr:cNvPr>
        <xdr:cNvCxnSpPr/>
      </xdr:nvCxnSpPr>
      <xdr:spPr>
        <a:xfrm>
          <a:off x="690113" y="5108635"/>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30</xdr:row>
      <xdr:rowOff>48277</xdr:rowOff>
    </xdr:from>
    <xdr:ext cx="403059" cy="259045"/>
    <xdr:sp macro="" textlink="">
      <xdr:nvSpPr>
        <xdr:cNvPr id="57" name="テキスト ボックス 56">
          <a:extLst>
            <a:ext uri="{FF2B5EF4-FFF2-40B4-BE49-F238E27FC236}">
              <a16:creationId xmlns:a16="http://schemas.microsoft.com/office/drawing/2014/main" id="{4E11F737-9F17-4E08-8532-939C7D1A962F}"/>
            </a:ext>
          </a:extLst>
        </xdr:cNvPr>
        <xdr:cNvSpPr txBox="1"/>
      </xdr:nvSpPr>
      <xdr:spPr>
        <a:xfrm>
          <a:off x="340969" y="497396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8" name="【道路】&#10;有形固定資産減価償却率グラフ枠">
          <a:extLst>
            <a:ext uri="{FF2B5EF4-FFF2-40B4-BE49-F238E27FC236}">
              <a16:creationId xmlns:a16="http://schemas.microsoft.com/office/drawing/2014/main" id="{BB85052A-31F5-43C1-BE1F-4CFE3B1E79F6}"/>
            </a:ext>
          </a:extLst>
        </xdr:cNvPr>
        <xdr:cNvSpPr/>
      </xdr:nvSpPr>
      <xdr:spPr>
        <a:xfrm>
          <a:off x="690113" y="5108635"/>
          <a:ext cx="4293079" cy="2187874"/>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32</xdr:row>
      <xdr:rowOff>144780</xdr:rowOff>
    </xdr:from>
    <xdr:to>
      <xdr:col>24</xdr:col>
      <xdr:colOff>62865</xdr:colOff>
      <xdr:row>42</xdr:row>
      <xdr:rowOff>43543</xdr:rowOff>
    </xdr:to>
    <xdr:cxnSp macro="">
      <xdr:nvCxnSpPr>
        <xdr:cNvPr id="59" name="直線コネクタ 58">
          <a:extLst>
            <a:ext uri="{FF2B5EF4-FFF2-40B4-BE49-F238E27FC236}">
              <a16:creationId xmlns:a16="http://schemas.microsoft.com/office/drawing/2014/main" id="{4D87C235-926B-4427-9F12-74D46BE37E29}"/>
            </a:ext>
          </a:extLst>
        </xdr:cNvPr>
        <xdr:cNvCxnSpPr/>
      </xdr:nvCxnSpPr>
      <xdr:spPr>
        <a:xfrm flipV="1">
          <a:off x="4203544" y="5398267"/>
          <a:ext cx="0" cy="15377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47370</xdr:rowOff>
    </xdr:from>
    <xdr:ext cx="405111" cy="259045"/>
    <xdr:sp macro="" textlink="">
      <xdr:nvSpPr>
        <xdr:cNvPr id="60" name="【道路】&#10;有形固定資産減価償却率最小値テキスト">
          <a:extLst>
            <a:ext uri="{FF2B5EF4-FFF2-40B4-BE49-F238E27FC236}">
              <a16:creationId xmlns:a16="http://schemas.microsoft.com/office/drawing/2014/main" id="{F6D042C6-08D8-4A16-AB93-C17FB29FD9E3}"/>
            </a:ext>
          </a:extLst>
        </xdr:cNvPr>
        <xdr:cNvSpPr txBox="1"/>
      </xdr:nvSpPr>
      <xdr:spPr>
        <a:xfrm>
          <a:off x="4242279" y="69398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43543</xdr:rowOff>
    </xdr:from>
    <xdr:to>
      <xdr:col>24</xdr:col>
      <xdr:colOff>152400</xdr:colOff>
      <xdr:row>42</xdr:row>
      <xdr:rowOff>43543</xdr:rowOff>
    </xdr:to>
    <xdr:cxnSp macro="">
      <xdr:nvCxnSpPr>
        <xdr:cNvPr id="61" name="直線コネクタ 60">
          <a:extLst>
            <a:ext uri="{FF2B5EF4-FFF2-40B4-BE49-F238E27FC236}">
              <a16:creationId xmlns:a16="http://schemas.microsoft.com/office/drawing/2014/main" id="{2D77CC8E-78FB-46A3-9109-2FC448DA5FAB}"/>
            </a:ext>
          </a:extLst>
        </xdr:cNvPr>
        <xdr:cNvCxnSpPr/>
      </xdr:nvCxnSpPr>
      <xdr:spPr>
        <a:xfrm>
          <a:off x="4133251" y="6936049"/>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91457</xdr:rowOff>
    </xdr:from>
    <xdr:ext cx="405111" cy="259045"/>
    <xdr:sp macro="" textlink="">
      <xdr:nvSpPr>
        <xdr:cNvPr id="62" name="【道路】&#10;有形固定資産減価償却率最大値テキスト">
          <a:extLst>
            <a:ext uri="{FF2B5EF4-FFF2-40B4-BE49-F238E27FC236}">
              <a16:creationId xmlns:a16="http://schemas.microsoft.com/office/drawing/2014/main" id="{D081186A-4C4B-4F6B-BD15-E9E8D3613563}"/>
            </a:ext>
          </a:extLst>
        </xdr:cNvPr>
        <xdr:cNvSpPr txBox="1"/>
      </xdr:nvSpPr>
      <xdr:spPr>
        <a:xfrm>
          <a:off x="4242279" y="51810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32</xdr:row>
      <xdr:rowOff>144780</xdr:rowOff>
    </xdr:from>
    <xdr:to>
      <xdr:col>24</xdr:col>
      <xdr:colOff>152400</xdr:colOff>
      <xdr:row>32</xdr:row>
      <xdr:rowOff>144780</xdr:rowOff>
    </xdr:to>
    <xdr:cxnSp macro="">
      <xdr:nvCxnSpPr>
        <xdr:cNvPr id="63" name="直線コネクタ 62">
          <a:extLst>
            <a:ext uri="{FF2B5EF4-FFF2-40B4-BE49-F238E27FC236}">
              <a16:creationId xmlns:a16="http://schemas.microsoft.com/office/drawing/2014/main" id="{EB20CA6E-8AB3-4E1A-9748-5454944BE2F2}"/>
            </a:ext>
          </a:extLst>
        </xdr:cNvPr>
        <xdr:cNvCxnSpPr/>
      </xdr:nvCxnSpPr>
      <xdr:spPr>
        <a:xfrm>
          <a:off x="4133251" y="5398267"/>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35</xdr:row>
      <xdr:rowOff>90731</xdr:rowOff>
    </xdr:from>
    <xdr:ext cx="405111" cy="259045"/>
    <xdr:sp macro="" textlink="">
      <xdr:nvSpPr>
        <xdr:cNvPr id="64" name="【道路】&#10;有形固定資産減価償却率平均値テキスト">
          <a:extLst>
            <a:ext uri="{FF2B5EF4-FFF2-40B4-BE49-F238E27FC236}">
              <a16:creationId xmlns:a16="http://schemas.microsoft.com/office/drawing/2014/main" id="{3EC390CB-4DC5-411E-B53E-C1FC92110839}"/>
            </a:ext>
          </a:extLst>
        </xdr:cNvPr>
        <xdr:cNvSpPr txBox="1"/>
      </xdr:nvSpPr>
      <xdr:spPr>
        <a:xfrm>
          <a:off x="4242279" y="583592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67854</xdr:rowOff>
    </xdr:from>
    <xdr:to>
      <xdr:col>24</xdr:col>
      <xdr:colOff>114300</xdr:colOff>
      <xdr:row>36</xdr:row>
      <xdr:rowOff>169454</xdr:rowOff>
    </xdr:to>
    <xdr:sp macro="" textlink="">
      <xdr:nvSpPr>
        <xdr:cNvPr id="65" name="フローチャート: 判断 64">
          <a:extLst>
            <a:ext uri="{FF2B5EF4-FFF2-40B4-BE49-F238E27FC236}">
              <a16:creationId xmlns:a16="http://schemas.microsoft.com/office/drawing/2014/main" id="{6002A7E5-AE27-4503-B4EC-E3B9B29A9B3E}"/>
            </a:ext>
          </a:extLst>
        </xdr:cNvPr>
        <xdr:cNvSpPr/>
      </xdr:nvSpPr>
      <xdr:spPr>
        <a:xfrm>
          <a:off x="4153379" y="5976948"/>
          <a:ext cx="101600" cy="92974"/>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35</xdr:row>
      <xdr:rowOff>102144</xdr:rowOff>
    </xdr:from>
    <xdr:to>
      <xdr:col>20</xdr:col>
      <xdr:colOff>38100</xdr:colOff>
      <xdr:row>36</xdr:row>
      <xdr:rowOff>32294</xdr:rowOff>
    </xdr:to>
    <xdr:sp macro="" textlink="">
      <xdr:nvSpPr>
        <xdr:cNvPr id="66" name="フローチャート: 判断 65">
          <a:extLst>
            <a:ext uri="{FF2B5EF4-FFF2-40B4-BE49-F238E27FC236}">
              <a16:creationId xmlns:a16="http://schemas.microsoft.com/office/drawing/2014/main" id="{9C432D75-A975-4458-8DC8-E94B950A70B2}"/>
            </a:ext>
          </a:extLst>
        </xdr:cNvPr>
        <xdr:cNvSpPr/>
      </xdr:nvSpPr>
      <xdr:spPr>
        <a:xfrm>
          <a:off x="3405038" y="5847336"/>
          <a:ext cx="83628"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34</xdr:row>
      <xdr:rowOff>71120</xdr:rowOff>
    </xdr:from>
    <xdr:to>
      <xdr:col>15</xdr:col>
      <xdr:colOff>101600</xdr:colOff>
      <xdr:row>35</xdr:row>
      <xdr:rowOff>1270</xdr:rowOff>
    </xdr:to>
    <xdr:sp macro="" textlink="">
      <xdr:nvSpPr>
        <xdr:cNvPr id="67" name="フローチャート: 判断 66">
          <a:extLst>
            <a:ext uri="{FF2B5EF4-FFF2-40B4-BE49-F238E27FC236}">
              <a16:creationId xmlns:a16="http://schemas.microsoft.com/office/drawing/2014/main" id="{B405AC28-D0AD-4B47-B30E-9A0352CF68A8}"/>
            </a:ext>
          </a:extLst>
        </xdr:cNvPr>
        <xdr:cNvSpPr/>
      </xdr:nvSpPr>
      <xdr:spPr>
        <a:xfrm>
          <a:off x="2587925" y="5652411"/>
          <a:ext cx="101600" cy="9405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33</xdr:row>
      <xdr:rowOff>170724</xdr:rowOff>
    </xdr:from>
    <xdr:to>
      <xdr:col>10</xdr:col>
      <xdr:colOff>165100</xdr:colOff>
      <xdr:row>34</xdr:row>
      <xdr:rowOff>100874</xdr:rowOff>
    </xdr:to>
    <xdr:sp macro="" textlink="">
      <xdr:nvSpPr>
        <xdr:cNvPr id="68" name="フローチャート: 判断 67">
          <a:extLst>
            <a:ext uri="{FF2B5EF4-FFF2-40B4-BE49-F238E27FC236}">
              <a16:creationId xmlns:a16="http://schemas.microsoft.com/office/drawing/2014/main" id="{B14A3C16-EEBA-4E28-A73E-F93A22476C62}"/>
            </a:ext>
          </a:extLst>
        </xdr:cNvPr>
        <xdr:cNvSpPr/>
      </xdr:nvSpPr>
      <xdr:spPr>
        <a:xfrm>
          <a:off x="1788783" y="5579487"/>
          <a:ext cx="101600" cy="1026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33</xdr:row>
      <xdr:rowOff>154396</xdr:rowOff>
    </xdr:from>
    <xdr:to>
      <xdr:col>6</xdr:col>
      <xdr:colOff>38100</xdr:colOff>
      <xdr:row>34</xdr:row>
      <xdr:rowOff>84546</xdr:rowOff>
    </xdr:to>
    <xdr:sp macro="" textlink="">
      <xdr:nvSpPr>
        <xdr:cNvPr id="69" name="フローチャート: 判断 68">
          <a:extLst>
            <a:ext uri="{FF2B5EF4-FFF2-40B4-BE49-F238E27FC236}">
              <a16:creationId xmlns:a16="http://schemas.microsoft.com/office/drawing/2014/main" id="{9982C5D5-AA40-4DB3-BC2D-7D05936A6D6C}"/>
            </a:ext>
          </a:extLst>
        </xdr:cNvPr>
        <xdr:cNvSpPr/>
      </xdr:nvSpPr>
      <xdr:spPr>
        <a:xfrm>
          <a:off x="989642" y="5571785"/>
          <a:ext cx="83628"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DF911D1D-9A7B-4F4D-B94D-E1E010C29A20}"/>
            </a:ext>
          </a:extLst>
        </xdr:cNvPr>
        <xdr:cNvSpPr txBox="1"/>
      </xdr:nvSpPr>
      <xdr:spPr>
        <a:xfrm>
          <a:off x="4031651"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C72FAED8-5F48-4CB6-9AAF-E0FA6CFB9FF5}"/>
            </a:ext>
          </a:extLst>
        </xdr:cNvPr>
        <xdr:cNvSpPr txBox="1"/>
      </xdr:nvSpPr>
      <xdr:spPr>
        <a:xfrm>
          <a:off x="3274682"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2" name="テキスト ボックス 71">
          <a:extLst>
            <a:ext uri="{FF2B5EF4-FFF2-40B4-BE49-F238E27FC236}">
              <a16:creationId xmlns:a16="http://schemas.microsoft.com/office/drawing/2014/main" id="{55DAFF33-4569-4BC0-8B0D-69E4A0502C45}"/>
            </a:ext>
          </a:extLst>
        </xdr:cNvPr>
        <xdr:cNvSpPr txBox="1"/>
      </xdr:nvSpPr>
      <xdr:spPr>
        <a:xfrm>
          <a:off x="2466196"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3" name="テキスト ボックス 72">
          <a:extLst>
            <a:ext uri="{FF2B5EF4-FFF2-40B4-BE49-F238E27FC236}">
              <a16:creationId xmlns:a16="http://schemas.microsoft.com/office/drawing/2014/main" id="{81E3CF24-3932-4029-AE47-84C96FB4428C}"/>
            </a:ext>
          </a:extLst>
        </xdr:cNvPr>
        <xdr:cNvSpPr txBox="1"/>
      </xdr:nvSpPr>
      <xdr:spPr>
        <a:xfrm>
          <a:off x="1667055"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4" name="テキスト ボックス 73">
          <a:extLst>
            <a:ext uri="{FF2B5EF4-FFF2-40B4-BE49-F238E27FC236}">
              <a16:creationId xmlns:a16="http://schemas.microsoft.com/office/drawing/2014/main" id="{D53DE0E1-64BE-40B1-8879-CD562A4B31B5}"/>
            </a:ext>
          </a:extLst>
        </xdr:cNvPr>
        <xdr:cNvSpPr txBox="1"/>
      </xdr:nvSpPr>
      <xdr:spPr>
        <a:xfrm>
          <a:off x="859286"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139700</xdr:rowOff>
    </xdr:from>
    <xdr:to>
      <xdr:col>24</xdr:col>
      <xdr:colOff>114300</xdr:colOff>
      <xdr:row>37</xdr:row>
      <xdr:rowOff>69850</xdr:rowOff>
    </xdr:to>
    <xdr:sp macro="" textlink="">
      <xdr:nvSpPr>
        <xdr:cNvPr id="75" name="楕円 74">
          <a:extLst>
            <a:ext uri="{FF2B5EF4-FFF2-40B4-BE49-F238E27FC236}">
              <a16:creationId xmlns:a16="http://schemas.microsoft.com/office/drawing/2014/main" id="{D1161E1F-B7E2-421C-83A1-2ADF73F12D11}"/>
            </a:ext>
          </a:extLst>
        </xdr:cNvPr>
        <xdr:cNvSpPr/>
      </xdr:nvSpPr>
      <xdr:spPr>
        <a:xfrm>
          <a:off x="4153379" y="6048794"/>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36</xdr:row>
      <xdr:rowOff>118127</xdr:rowOff>
    </xdr:from>
    <xdr:ext cx="405111" cy="259045"/>
    <xdr:sp macro="" textlink="">
      <xdr:nvSpPr>
        <xdr:cNvPr id="76" name="【道路】&#10;有形固定資産減価償却率該当値テキスト">
          <a:extLst>
            <a:ext uri="{FF2B5EF4-FFF2-40B4-BE49-F238E27FC236}">
              <a16:creationId xmlns:a16="http://schemas.microsoft.com/office/drawing/2014/main" id="{427DCE80-F333-4042-9DB8-841D55412DFF}"/>
            </a:ext>
          </a:extLst>
        </xdr:cNvPr>
        <xdr:cNvSpPr txBox="1"/>
      </xdr:nvSpPr>
      <xdr:spPr>
        <a:xfrm>
          <a:off x="4242279" y="60272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2540</xdr:rowOff>
    </xdr:from>
    <xdr:to>
      <xdr:col>20</xdr:col>
      <xdr:colOff>38100</xdr:colOff>
      <xdr:row>36</xdr:row>
      <xdr:rowOff>104140</xdr:rowOff>
    </xdr:to>
    <xdr:sp macro="" textlink="">
      <xdr:nvSpPr>
        <xdr:cNvPr id="77" name="楕円 76">
          <a:extLst>
            <a:ext uri="{FF2B5EF4-FFF2-40B4-BE49-F238E27FC236}">
              <a16:creationId xmlns:a16="http://schemas.microsoft.com/office/drawing/2014/main" id="{C1F8F3B6-9ADD-4F12-BF03-5168BA5B0F72}"/>
            </a:ext>
          </a:extLst>
        </xdr:cNvPr>
        <xdr:cNvSpPr/>
      </xdr:nvSpPr>
      <xdr:spPr>
        <a:xfrm>
          <a:off x="3405038" y="5911634"/>
          <a:ext cx="83628"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36</xdr:row>
      <xdr:rowOff>53340</xdr:rowOff>
    </xdr:from>
    <xdr:to>
      <xdr:col>24</xdr:col>
      <xdr:colOff>63500</xdr:colOff>
      <xdr:row>37</xdr:row>
      <xdr:rowOff>19050</xdr:rowOff>
    </xdr:to>
    <xdr:cxnSp macro="">
      <xdr:nvCxnSpPr>
        <xdr:cNvPr id="78" name="直線コネクタ 77">
          <a:extLst>
            <a:ext uri="{FF2B5EF4-FFF2-40B4-BE49-F238E27FC236}">
              <a16:creationId xmlns:a16="http://schemas.microsoft.com/office/drawing/2014/main" id="{46263069-BAF8-4393-9AF7-2385B079BCE6}"/>
            </a:ext>
          </a:extLst>
        </xdr:cNvPr>
        <xdr:cNvCxnSpPr/>
      </xdr:nvCxnSpPr>
      <xdr:spPr>
        <a:xfrm>
          <a:off x="3447211" y="5962434"/>
          <a:ext cx="756968" cy="1296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2540</xdr:rowOff>
    </xdr:from>
    <xdr:to>
      <xdr:col>15</xdr:col>
      <xdr:colOff>101600</xdr:colOff>
      <xdr:row>36</xdr:row>
      <xdr:rowOff>104140</xdr:rowOff>
    </xdr:to>
    <xdr:sp macro="" textlink="">
      <xdr:nvSpPr>
        <xdr:cNvPr id="79" name="楕円 78">
          <a:extLst>
            <a:ext uri="{FF2B5EF4-FFF2-40B4-BE49-F238E27FC236}">
              <a16:creationId xmlns:a16="http://schemas.microsoft.com/office/drawing/2014/main" id="{B11CAE73-6C86-4417-A8EB-18FDED7C07B7}"/>
            </a:ext>
          </a:extLst>
        </xdr:cNvPr>
        <xdr:cNvSpPr/>
      </xdr:nvSpPr>
      <xdr:spPr>
        <a:xfrm>
          <a:off x="2587925" y="59116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53340</xdr:rowOff>
    </xdr:from>
    <xdr:to>
      <xdr:col>19</xdr:col>
      <xdr:colOff>177800</xdr:colOff>
      <xdr:row>36</xdr:row>
      <xdr:rowOff>53340</xdr:rowOff>
    </xdr:to>
    <xdr:cxnSp macro="">
      <xdr:nvCxnSpPr>
        <xdr:cNvPr id="80" name="直線コネクタ 79">
          <a:extLst>
            <a:ext uri="{FF2B5EF4-FFF2-40B4-BE49-F238E27FC236}">
              <a16:creationId xmlns:a16="http://schemas.microsoft.com/office/drawing/2014/main" id="{55EC8E58-86C9-40F2-AE81-76355C2A8216}"/>
            </a:ext>
          </a:extLst>
        </xdr:cNvPr>
        <xdr:cNvCxnSpPr/>
      </xdr:nvCxnSpPr>
      <xdr:spPr>
        <a:xfrm>
          <a:off x="2638725" y="5962434"/>
          <a:ext cx="808486"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108676</xdr:rowOff>
    </xdr:from>
    <xdr:to>
      <xdr:col>10</xdr:col>
      <xdr:colOff>165100</xdr:colOff>
      <xdr:row>36</xdr:row>
      <xdr:rowOff>38826</xdr:rowOff>
    </xdr:to>
    <xdr:sp macro="" textlink="">
      <xdr:nvSpPr>
        <xdr:cNvPr id="81" name="楕円 80">
          <a:extLst>
            <a:ext uri="{FF2B5EF4-FFF2-40B4-BE49-F238E27FC236}">
              <a16:creationId xmlns:a16="http://schemas.microsoft.com/office/drawing/2014/main" id="{80DDCAFA-DA41-4181-97EB-1B30B86482D0}"/>
            </a:ext>
          </a:extLst>
        </xdr:cNvPr>
        <xdr:cNvSpPr/>
      </xdr:nvSpPr>
      <xdr:spPr>
        <a:xfrm>
          <a:off x="1788783" y="5853868"/>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35</xdr:row>
      <xdr:rowOff>159476</xdr:rowOff>
    </xdr:from>
    <xdr:to>
      <xdr:col>15</xdr:col>
      <xdr:colOff>50800</xdr:colOff>
      <xdr:row>36</xdr:row>
      <xdr:rowOff>53340</xdr:rowOff>
    </xdr:to>
    <xdr:cxnSp macro="">
      <xdr:nvCxnSpPr>
        <xdr:cNvPr id="82" name="直線コネクタ 81">
          <a:extLst>
            <a:ext uri="{FF2B5EF4-FFF2-40B4-BE49-F238E27FC236}">
              <a16:creationId xmlns:a16="http://schemas.microsoft.com/office/drawing/2014/main" id="{186D6349-9DFB-48C2-805C-7A47CB46965D}"/>
            </a:ext>
          </a:extLst>
        </xdr:cNvPr>
        <xdr:cNvCxnSpPr/>
      </xdr:nvCxnSpPr>
      <xdr:spPr>
        <a:xfrm>
          <a:off x="1839583" y="5904668"/>
          <a:ext cx="799142" cy="577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35</xdr:row>
      <xdr:rowOff>40096</xdr:rowOff>
    </xdr:from>
    <xdr:to>
      <xdr:col>6</xdr:col>
      <xdr:colOff>38100</xdr:colOff>
      <xdr:row>35</xdr:row>
      <xdr:rowOff>141696</xdr:rowOff>
    </xdr:to>
    <xdr:sp macro="" textlink="">
      <xdr:nvSpPr>
        <xdr:cNvPr id="83" name="楕円 82">
          <a:extLst>
            <a:ext uri="{FF2B5EF4-FFF2-40B4-BE49-F238E27FC236}">
              <a16:creationId xmlns:a16="http://schemas.microsoft.com/office/drawing/2014/main" id="{FD794087-B886-4060-A37C-392D048441AC}"/>
            </a:ext>
          </a:extLst>
        </xdr:cNvPr>
        <xdr:cNvSpPr/>
      </xdr:nvSpPr>
      <xdr:spPr>
        <a:xfrm>
          <a:off x="989642" y="5785288"/>
          <a:ext cx="83628"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35</xdr:row>
      <xdr:rowOff>90896</xdr:rowOff>
    </xdr:from>
    <xdr:to>
      <xdr:col>10</xdr:col>
      <xdr:colOff>114300</xdr:colOff>
      <xdr:row>35</xdr:row>
      <xdr:rowOff>159476</xdr:rowOff>
    </xdr:to>
    <xdr:cxnSp macro="">
      <xdr:nvCxnSpPr>
        <xdr:cNvPr id="84" name="直線コネクタ 83">
          <a:extLst>
            <a:ext uri="{FF2B5EF4-FFF2-40B4-BE49-F238E27FC236}">
              <a16:creationId xmlns:a16="http://schemas.microsoft.com/office/drawing/2014/main" id="{2D2AF35D-CF1B-4D4B-AC6C-5FE97B9B5EE2}"/>
            </a:ext>
          </a:extLst>
        </xdr:cNvPr>
        <xdr:cNvCxnSpPr/>
      </xdr:nvCxnSpPr>
      <xdr:spPr>
        <a:xfrm>
          <a:off x="1031815" y="5836088"/>
          <a:ext cx="807768"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34</xdr:row>
      <xdr:rowOff>48821</xdr:rowOff>
    </xdr:from>
    <xdr:ext cx="405111" cy="259045"/>
    <xdr:sp macro="" textlink="">
      <xdr:nvSpPr>
        <xdr:cNvPr id="85" name="n_1aveValue【道路】&#10;有形固定資産減価償却率">
          <a:extLst>
            <a:ext uri="{FF2B5EF4-FFF2-40B4-BE49-F238E27FC236}">
              <a16:creationId xmlns:a16="http://schemas.microsoft.com/office/drawing/2014/main" id="{208C4EF9-A165-41E7-B1B1-62B5CC216995}"/>
            </a:ext>
          </a:extLst>
        </xdr:cNvPr>
        <xdr:cNvSpPr txBox="1"/>
      </xdr:nvSpPr>
      <xdr:spPr>
        <a:xfrm>
          <a:off x="3258553" y="56301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33</xdr:row>
      <xdr:rowOff>17797</xdr:rowOff>
    </xdr:from>
    <xdr:ext cx="405111" cy="259045"/>
    <xdr:sp macro="" textlink="">
      <xdr:nvSpPr>
        <xdr:cNvPr id="86" name="n_2aveValue【道路】&#10;有形固定資産減価償却率">
          <a:extLst>
            <a:ext uri="{FF2B5EF4-FFF2-40B4-BE49-F238E27FC236}">
              <a16:creationId xmlns:a16="http://schemas.microsoft.com/office/drawing/2014/main" id="{3793E1E6-0A54-4E43-ABEF-255258F9C80D}"/>
            </a:ext>
          </a:extLst>
        </xdr:cNvPr>
        <xdr:cNvSpPr txBox="1"/>
      </xdr:nvSpPr>
      <xdr:spPr>
        <a:xfrm>
          <a:off x="2454140" y="543518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32</xdr:row>
      <xdr:rowOff>117401</xdr:rowOff>
    </xdr:from>
    <xdr:ext cx="405111" cy="259045"/>
    <xdr:sp macro="" textlink="">
      <xdr:nvSpPr>
        <xdr:cNvPr id="87" name="n_3aveValue【道路】&#10;有形固定資産減価償却率">
          <a:extLst>
            <a:ext uri="{FF2B5EF4-FFF2-40B4-BE49-F238E27FC236}">
              <a16:creationId xmlns:a16="http://schemas.microsoft.com/office/drawing/2014/main" id="{B48D8B01-87A8-476D-A8C2-BF32F8825819}"/>
            </a:ext>
          </a:extLst>
        </xdr:cNvPr>
        <xdr:cNvSpPr txBox="1"/>
      </xdr:nvSpPr>
      <xdr:spPr>
        <a:xfrm>
          <a:off x="1654999" y="53708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32</xdr:row>
      <xdr:rowOff>101073</xdr:rowOff>
    </xdr:from>
    <xdr:ext cx="405111" cy="259045"/>
    <xdr:sp macro="" textlink="">
      <xdr:nvSpPr>
        <xdr:cNvPr id="88" name="n_4aveValue【道路】&#10;有形固定資産減価償却率">
          <a:extLst>
            <a:ext uri="{FF2B5EF4-FFF2-40B4-BE49-F238E27FC236}">
              <a16:creationId xmlns:a16="http://schemas.microsoft.com/office/drawing/2014/main" id="{70EAF73F-FBED-4ABF-9240-C6EB311DB676}"/>
            </a:ext>
          </a:extLst>
        </xdr:cNvPr>
        <xdr:cNvSpPr txBox="1"/>
      </xdr:nvSpPr>
      <xdr:spPr>
        <a:xfrm>
          <a:off x="855857" y="535456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36</xdr:row>
      <xdr:rowOff>95267</xdr:rowOff>
    </xdr:from>
    <xdr:ext cx="405111" cy="259045"/>
    <xdr:sp macro="" textlink="">
      <xdr:nvSpPr>
        <xdr:cNvPr id="89" name="n_1mainValue【道路】&#10;有形固定資産減価償却率">
          <a:extLst>
            <a:ext uri="{FF2B5EF4-FFF2-40B4-BE49-F238E27FC236}">
              <a16:creationId xmlns:a16="http://schemas.microsoft.com/office/drawing/2014/main" id="{289FCE3A-747F-4F8C-9DD6-B187F27CCB6F}"/>
            </a:ext>
          </a:extLst>
        </xdr:cNvPr>
        <xdr:cNvSpPr txBox="1"/>
      </xdr:nvSpPr>
      <xdr:spPr>
        <a:xfrm>
          <a:off x="3258553" y="60043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95267</xdr:rowOff>
    </xdr:from>
    <xdr:ext cx="405111" cy="259045"/>
    <xdr:sp macro="" textlink="">
      <xdr:nvSpPr>
        <xdr:cNvPr id="90" name="n_2mainValue【道路】&#10;有形固定資産減価償却率">
          <a:extLst>
            <a:ext uri="{FF2B5EF4-FFF2-40B4-BE49-F238E27FC236}">
              <a16:creationId xmlns:a16="http://schemas.microsoft.com/office/drawing/2014/main" id="{DBEED85C-031F-4B52-AD7D-E24D45D09BAB}"/>
            </a:ext>
          </a:extLst>
        </xdr:cNvPr>
        <xdr:cNvSpPr txBox="1"/>
      </xdr:nvSpPr>
      <xdr:spPr>
        <a:xfrm>
          <a:off x="2454140" y="60043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36</xdr:row>
      <xdr:rowOff>29953</xdr:rowOff>
    </xdr:from>
    <xdr:ext cx="405111" cy="259045"/>
    <xdr:sp macro="" textlink="">
      <xdr:nvSpPr>
        <xdr:cNvPr id="91" name="n_3mainValue【道路】&#10;有形固定資産減価償却率">
          <a:extLst>
            <a:ext uri="{FF2B5EF4-FFF2-40B4-BE49-F238E27FC236}">
              <a16:creationId xmlns:a16="http://schemas.microsoft.com/office/drawing/2014/main" id="{CDC800B2-19FE-4221-B383-3B2CFF90DF0C}"/>
            </a:ext>
          </a:extLst>
        </xdr:cNvPr>
        <xdr:cNvSpPr txBox="1"/>
      </xdr:nvSpPr>
      <xdr:spPr>
        <a:xfrm>
          <a:off x="1654999" y="59390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132823</xdr:rowOff>
    </xdr:from>
    <xdr:ext cx="405111" cy="259045"/>
    <xdr:sp macro="" textlink="">
      <xdr:nvSpPr>
        <xdr:cNvPr id="92" name="n_4mainValue【道路】&#10;有形固定資産減価償却率">
          <a:extLst>
            <a:ext uri="{FF2B5EF4-FFF2-40B4-BE49-F238E27FC236}">
              <a16:creationId xmlns:a16="http://schemas.microsoft.com/office/drawing/2014/main" id="{E67FF28D-B295-4889-82F9-DB424F6D88F4}"/>
            </a:ext>
          </a:extLst>
        </xdr:cNvPr>
        <xdr:cNvSpPr txBox="1"/>
      </xdr:nvSpPr>
      <xdr:spPr>
        <a:xfrm>
          <a:off x="855857" y="58780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3" name="正方形/長方形 92">
          <a:extLst>
            <a:ext uri="{FF2B5EF4-FFF2-40B4-BE49-F238E27FC236}">
              <a16:creationId xmlns:a16="http://schemas.microsoft.com/office/drawing/2014/main" id="{3F904C8A-5223-4A48-BD76-7A2213889D9A}"/>
            </a:ext>
          </a:extLst>
        </xdr:cNvPr>
        <xdr:cNvSpPr/>
      </xdr:nvSpPr>
      <xdr:spPr>
        <a:xfrm>
          <a:off x="5992962" y="4018472"/>
          <a:ext cx="4275108" cy="60480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4" name="正方形/長方形 93">
          <a:extLst>
            <a:ext uri="{FF2B5EF4-FFF2-40B4-BE49-F238E27FC236}">
              <a16:creationId xmlns:a16="http://schemas.microsoft.com/office/drawing/2014/main" id="{FBDF436E-3B40-43B2-9C08-F14A40337490}"/>
            </a:ext>
          </a:extLst>
        </xdr:cNvPr>
        <xdr:cNvSpPr/>
      </xdr:nvSpPr>
      <xdr:spPr>
        <a:xfrm>
          <a:off x="6101991" y="4648679"/>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5" name="正方形/長方形 94">
          <a:extLst>
            <a:ext uri="{FF2B5EF4-FFF2-40B4-BE49-F238E27FC236}">
              <a16:creationId xmlns:a16="http://schemas.microsoft.com/office/drawing/2014/main" id="{DD0424D6-B962-4DC0-8BB2-29E687D9DF07}"/>
            </a:ext>
          </a:extLst>
        </xdr:cNvPr>
        <xdr:cNvSpPr/>
      </xdr:nvSpPr>
      <xdr:spPr>
        <a:xfrm>
          <a:off x="6101991" y="4844331"/>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6" name="正方形/長方形 95">
          <a:extLst>
            <a:ext uri="{FF2B5EF4-FFF2-40B4-BE49-F238E27FC236}">
              <a16:creationId xmlns:a16="http://schemas.microsoft.com/office/drawing/2014/main" id="{97CFE3DF-B7D5-4843-9CCE-1A98C32CCA99}"/>
            </a:ext>
          </a:extLst>
        </xdr:cNvPr>
        <xdr:cNvSpPr/>
      </xdr:nvSpPr>
      <xdr:spPr>
        <a:xfrm>
          <a:off x="7028132" y="4648679"/>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7" name="正方形/長方形 96">
          <a:extLst>
            <a:ext uri="{FF2B5EF4-FFF2-40B4-BE49-F238E27FC236}">
              <a16:creationId xmlns:a16="http://schemas.microsoft.com/office/drawing/2014/main" id="{C91EE695-820B-4E58-B5F0-696CF128F2D6}"/>
            </a:ext>
          </a:extLst>
        </xdr:cNvPr>
        <xdr:cNvSpPr/>
      </xdr:nvSpPr>
      <xdr:spPr>
        <a:xfrm>
          <a:off x="7028132" y="4844331"/>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8" name="正方形/長方形 97">
          <a:extLst>
            <a:ext uri="{FF2B5EF4-FFF2-40B4-BE49-F238E27FC236}">
              <a16:creationId xmlns:a16="http://schemas.microsoft.com/office/drawing/2014/main" id="{2AC11D00-7DA6-496B-B147-3CDFCEA8B727}"/>
            </a:ext>
          </a:extLst>
        </xdr:cNvPr>
        <xdr:cNvSpPr/>
      </xdr:nvSpPr>
      <xdr:spPr>
        <a:xfrm>
          <a:off x="8063302" y="4648679"/>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9" name="正方形/長方形 98">
          <a:extLst>
            <a:ext uri="{FF2B5EF4-FFF2-40B4-BE49-F238E27FC236}">
              <a16:creationId xmlns:a16="http://schemas.microsoft.com/office/drawing/2014/main" id="{2DF01957-D46D-4D6F-A915-F6BECACB9D78}"/>
            </a:ext>
          </a:extLst>
        </xdr:cNvPr>
        <xdr:cNvSpPr/>
      </xdr:nvSpPr>
      <xdr:spPr>
        <a:xfrm>
          <a:off x="8063302" y="4844331"/>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100" name="正方形/長方形 99">
          <a:extLst>
            <a:ext uri="{FF2B5EF4-FFF2-40B4-BE49-F238E27FC236}">
              <a16:creationId xmlns:a16="http://schemas.microsoft.com/office/drawing/2014/main" id="{95CEC9E8-3375-4E23-9AA9-B16CB94F6584}"/>
            </a:ext>
          </a:extLst>
        </xdr:cNvPr>
        <xdr:cNvSpPr/>
      </xdr:nvSpPr>
      <xdr:spPr>
        <a:xfrm>
          <a:off x="5992962" y="5108635"/>
          <a:ext cx="4275108" cy="2187874"/>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101" name="テキスト ボックス 100">
          <a:extLst>
            <a:ext uri="{FF2B5EF4-FFF2-40B4-BE49-F238E27FC236}">
              <a16:creationId xmlns:a16="http://schemas.microsoft.com/office/drawing/2014/main" id="{916AFD00-1F20-4DE3-9AA2-34726496FBC5}"/>
            </a:ext>
          </a:extLst>
        </xdr:cNvPr>
        <xdr:cNvSpPr txBox="1"/>
      </xdr:nvSpPr>
      <xdr:spPr>
        <a:xfrm>
          <a:off x="5954862" y="4925683"/>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2" name="直線コネクタ 101">
          <a:extLst>
            <a:ext uri="{FF2B5EF4-FFF2-40B4-BE49-F238E27FC236}">
              <a16:creationId xmlns:a16="http://schemas.microsoft.com/office/drawing/2014/main" id="{F73DCF90-CC9F-4CED-8B74-1B4B9A7C0D85}"/>
            </a:ext>
          </a:extLst>
        </xdr:cNvPr>
        <xdr:cNvCxnSpPr/>
      </xdr:nvCxnSpPr>
      <xdr:spPr>
        <a:xfrm>
          <a:off x="5992962" y="7296509"/>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43</xdr:row>
      <xdr:rowOff>105427</xdr:rowOff>
    </xdr:from>
    <xdr:ext cx="467179" cy="259045"/>
    <xdr:sp macro="" textlink="">
      <xdr:nvSpPr>
        <xdr:cNvPr id="103" name="テキスト ボックス 102">
          <a:extLst>
            <a:ext uri="{FF2B5EF4-FFF2-40B4-BE49-F238E27FC236}">
              <a16:creationId xmlns:a16="http://schemas.microsoft.com/office/drawing/2014/main" id="{F7348570-66F8-4F7F-AD86-BB84EABD60E3}"/>
            </a:ext>
          </a:extLst>
        </xdr:cNvPr>
        <xdr:cNvSpPr txBox="1"/>
      </xdr:nvSpPr>
      <xdr:spPr>
        <a:xfrm>
          <a:off x="5561727" y="716183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42</xdr:row>
      <xdr:rowOff>38100</xdr:rowOff>
    </xdr:from>
    <xdr:to>
      <xdr:col>59</xdr:col>
      <xdr:colOff>50800</xdr:colOff>
      <xdr:row>42</xdr:row>
      <xdr:rowOff>38100</xdr:rowOff>
    </xdr:to>
    <xdr:cxnSp macro="">
      <xdr:nvCxnSpPr>
        <xdr:cNvPr id="104" name="直線コネクタ 103">
          <a:extLst>
            <a:ext uri="{FF2B5EF4-FFF2-40B4-BE49-F238E27FC236}">
              <a16:creationId xmlns:a16="http://schemas.microsoft.com/office/drawing/2014/main" id="{45EBBD19-59A6-4957-96A7-0462A5316D18}"/>
            </a:ext>
          </a:extLst>
        </xdr:cNvPr>
        <xdr:cNvCxnSpPr/>
      </xdr:nvCxnSpPr>
      <xdr:spPr>
        <a:xfrm>
          <a:off x="5992962" y="6930606"/>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41</xdr:row>
      <xdr:rowOff>67327</xdr:rowOff>
    </xdr:from>
    <xdr:ext cx="531299" cy="259045"/>
    <xdr:sp macro="" textlink="">
      <xdr:nvSpPr>
        <xdr:cNvPr id="105" name="テキスト ボックス 104">
          <a:extLst>
            <a:ext uri="{FF2B5EF4-FFF2-40B4-BE49-F238E27FC236}">
              <a16:creationId xmlns:a16="http://schemas.microsoft.com/office/drawing/2014/main" id="{7745787E-D86E-4128-8F4C-3FBF3674930E}"/>
            </a:ext>
          </a:extLst>
        </xdr:cNvPr>
        <xdr:cNvSpPr txBox="1"/>
      </xdr:nvSpPr>
      <xdr:spPr>
        <a:xfrm>
          <a:off x="5515578" y="679593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6" name="直線コネクタ 105">
          <a:extLst>
            <a:ext uri="{FF2B5EF4-FFF2-40B4-BE49-F238E27FC236}">
              <a16:creationId xmlns:a16="http://schemas.microsoft.com/office/drawing/2014/main" id="{2205B7C9-F39E-424B-A1EE-10B49CE05C2B}"/>
            </a:ext>
          </a:extLst>
        </xdr:cNvPr>
        <xdr:cNvCxnSpPr/>
      </xdr:nvCxnSpPr>
      <xdr:spPr>
        <a:xfrm>
          <a:off x="5992962" y="6564702"/>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39</xdr:row>
      <xdr:rowOff>29227</xdr:rowOff>
    </xdr:from>
    <xdr:ext cx="531299" cy="259045"/>
    <xdr:sp macro="" textlink="">
      <xdr:nvSpPr>
        <xdr:cNvPr id="107" name="テキスト ボックス 106">
          <a:extLst>
            <a:ext uri="{FF2B5EF4-FFF2-40B4-BE49-F238E27FC236}">
              <a16:creationId xmlns:a16="http://schemas.microsoft.com/office/drawing/2014/main" id="{9188D260-9DE4-4F9C-98F2-4836B055253C}"/>
            </a:ext>
          </a:extLst>
        </xdr:cNvPr>
        <xdr:cNvSpPr txBox="1"/>
      </xdr:nvSpPr>
      <xdr:spPr>
        <a:xfrm>
          <a:off x="5515578" y="6430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8" name="直線コネクタ 107">
          <a:extLst>
            <a:ext uri="{FF2B5EF4-FFF2-40B4-BE49-F238E27FC236}">
              <a16:creationId xmlns:a16="http://schemas.microsoft.com/office/drawing/2014/main" id="{BF7D0EE4-2864-4DFD-9C7C-A7E0552F9EC7}"/>
            </a:ext>
          </a:extLst>
        </xdr:cNvPr>
        <xdr:cNvCxnSpPr/>
      </xdr:nvCxnSpPr>
      <xdr:spPr>
        <a:xfrm>
          <a:off x="5992962" y="6206346"/>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162577</xdr:rowOff>
    </xdr:from>
    <xdr:ext cx="531299" cy="259045"/>
    <xdr:sp macro="" textlink="">
      <xdr:nvSpPr>
        <xdr:cNvPr id="109" name="テキスト ボックス 108">
          <a:extLst>
            <a:ext uri="{FF2B5EF4-FFF2-40B4-BE49-F238E27FC236}">
              <a16:creationId xmlns:a16="http://schemas.microsoft.com/office/drawing/2014/main" id="{BF9DB6E7-1CBE-4356-AD37-6BDF11F997D0}"/>
            </a:ext>
          </a:extLst>
        </xdr:cNvPr>
        <xdr:cNvSpPr txBox="1"/>
      </xdr:nvSpPr>
      <xdr:spPr>
        <a:xfrm>
          <a:off x="5515578" y="607167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10" name="直線コネクタ 109">
          <a:extLst>
            <a:ext uri="{FF2B5EF4-FFF2-40B4-BE49-F238E27FC236}">
              <a16:creationId xmlns:a16="http://schemas.microsoft.com/office/drawing/2014/main" id="{A9FD9908-AF1E-4E6A-949B-8BD069A14A23}"/>
            </a:ext>
          </a:extLst>
        </xdr:cNvPr>
        <xdr:cNvCxnSpPr/>
      </xdr:nvCxnSpPr>
      <xdr:spPr>
        <a:xfrm>
          <a:off x="5992962" y="5840442"/>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124477</xdr:rowOff>
    </xdr:from>
    <xdr:ext cx="531299" cy="259045"/>
    <xdr:sp macro="" textlink="">
      <xdr:nvSpPr>
        <xdr:cNvPr id="111" name="テキスト ボックス 110">
          <a:extLst>
            <a:ext uri="{FF2B5EF4-FFF2-40B4-BE49-F238E27FC236}">
              <a16:creationId xmlns:a16="http://schemas.microsoft.com/office/drawing/2014/main" id="{37F2F4ED-3685-4D6A-BDE0-1CF9FEE445B5}"/>
            </a:ext>
          </a:extLst>
        </xdr:cNvPr>
        <xdr:cNvSpPr txBox="1"/>
      </xdr:nvSpPr>
      <xdr:spPr>
        <a:xfrm>
          <a:off x="5515578" y="570576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12" name="直線コネクタ 111">
          <a:extLst>
            <a:ext uri="{FF2B5EF4-FFF2-40B4-BE49-F238E27FC236}">
              <a16:creationId xmlns:a16="http://schemas.microsoft.com/office/drawing/2014/main" id="{0C6466EE-91DD-4EAA-91E4-4636B575E58E}"/>
            </a:ext>
          </a:extLst>
        </xdr:cNvPr>
        <xdr:cNvCxnSpPr/>
      </xdr:nvCxnSpPr>
      <xdr:spPr>
        <a:xfrm>
          <a:off x="5992962" y="5474539"/>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86377</xdr:rowOff>
    </xdr:from>
    <xdr:ext cx="595419" cy="259045"/>
    <xdr:sp macro="" textlink="">
      <xdr:nvSpPr>
        <xdr:cNvPr id="113" name="テキスト ボックス 112">
          <a:extLst>
            <a:ext uri="{FF2B5EF4-FFF2-40B4-BE49-F238E27FC236}">
              <a16:creationId xmlns:a16="http://schemas.microsoft.com/office/drawing/2014/main" id="{54DBD8AC-1DEA-40C6-B511-961C6F2CA561}"/>
            </a:ext>
          </a:extLst>
        </xdr:cNvPr>
        <xdr:cNvSpPr txBox="1"/>
      </xdr:nvSpPr>
      <xdr:spPr>
        <a:xfrm>
          <a:off x="5451458" y="533986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4" name="直線コネクタ 113">
          <a:extLst>
            <a:ext uri="{FF2B5EF4-FFF2-40B4-BE49-F238E27FC236}">
              <a16:creationId xmlns:a16="http://schemas.microsoft.com/office/drawing/2014/main" id="{7278B685-25DD-467C-9A85-76B3B16352C9}"/>
            </a:ext>
          </a:extLst>
        </xdr:cNvPr>
        <xdr:cNvCxnSpPr/>
      </xdr:nvCxnSpPr>
      <xdr:spPr>
        <a:xfrm>
          <a:off x="5992962" y="5108635"/>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15" name="テキスト ボックス 114">
          <a:extLst>
            <a:ext uri="{FF2B5EF4-FFF2-40B4-BE49-F238E27FC236}">
              <a16:creationId xmlns:a16="http://schemas.microsoft.com/office/drawing/2014/main" id="{49F4F812-9C83-48D3-858A-4D548276991D}"/>
            </a:ext>
          </a:extLst>
        </xdr:cNvPr>
        <xdr:cNvSpPr txBox="1"/>
      </xdr:nvSpPr>
      <xdr:spPr>
        <a:xfrm>
          <a:off x="5451458" y="497396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6" name="【道路】&#10;一人当たり延長グラフ枠">
          <a:extLst>
            <a:ext uri="{FF2B5EF4-FFF2-40B4-BE49-F238E27FC236}">
              <a16:creationId xmlns:a16="http://schemas.microsoft.com/office/drawing/2014/main" id="{5EEC1DE0-5D53-4E9B-88E0-F167847D4FE5}"/>
            </a:ext>
          </a:extLst>
        </xdr:cNvPr>
        <xdr:cNvSpPr/>
      </xdr:nvSpPr>
      <xdr:spPr>
        <a:xfrm>
          <a:off x="5992962" y="5108635"/>
          <a:ext cx="4275108" cy="2187874"/>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124130</xdr:rowOff>
    </xdr:from>
    <xdr:to>
      <xdr:col>54</xdr:col>
      <xdr:colOff>189865</xdr:colOff>
      <xdr:row>42</xdr:row>
      <xdr:rowOff>133274</xdr:rowOff>
    </xdr:to>
    <xdr:cxnSp macro="">
      <xdr:nvCxnSpPr>
        <xdr:cNvPr id="117" name="直線コネクタ 116">
          <a:extLst>
            <a:ext uri="{FF2B5EF4-FFF2-40B4-BE49-F238E27FC236}">
              <a16:creationId xmlns:a16="http://schemas.microsoft.com/office/drawing/2014/main" id="{61A47AEA-76F1-4FED-AE1D-E3EE5DB822B8}"/>
            </a:ext>
          </a:extLst>
        </xdr:cNvPr>
        <xdr:cNvCxnSpPr/>
      </xdr:nvCxnSpPr>
      <xdr:spPr>
        <a:xfrm flipV="1">
          <a:off x="9489140" y="5705421"/>
          <a:ext cx="0" cy="13203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137101</xdr:rowOff>
    </xdr:from>
    <xdr:ext cx="534377" cy="259045"/>
    <xdr:sp macro="" textlink="">
      <xdr:nvSpPr>
        <xdr:cNvPr id="118" name="【道路】&#10;一人当たり延長最小値テキスト">
          <a:extLst>
            <a:ext uri="{FF2B5EF4-FFF2-40B4-BE49-F238E27FC236}">
              <a16:creationId xmlns:a16="http://schemas.microsoft.com/office/drawing/2014/main" id="{55EAD62F-212A-476A-A6B6-1DDD3D8ED602}"/>
            </a:ext>
          </a:extLst>
        </xdr:cNvPr>
        <xdr:cNvSpPr txBox="1"/>
      </xdr:nvSpPr>
      <xdr:spPr>
        <a:xfrm>
          <a:off x="9527157" y="7029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133274</xdr:rowOff>
    </xdr:from>
    <xdr:to>
      <xdr:col>55</xdr:col>
      <xdr:colOff>88900</xdr:colOff>
      <xdr:row>42</xdr:row>
      <xdr:rowOff>133274</xdr:rowOff>
    </xdr:to>
    <xdr:cxnSp macro="">
      <xdr:nvCxnSpPr>
        <xdr:cNvPr id="119" name="直線コネクタ 118">
          <a:extLst>
            <a:ext uri="{FF2B5EF4-FFF2-40B4-BE49-F238E27FC236}">
              <a16:creationId xmlns:a16="http://schemas.microsoft.com/office/drawing/2014/main" id="{26B079B8-8B75-4B8E-9BE6-3F6F5B2F00FD}"/>
            </a:ext>
          </a:extLst>
        </xdr:cNvPr>
        <xdr:cNvCxnSpPr/>
      </xdr:nvCxnSpPr>
      <xdr:spPr>
        <a:xfrm>
          <a:off x="9418128" y="7025780"/>
          <a:ext cx="159829"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33</xdr:row>
      <xdr:rowOff>70807</xdr:rowOff>
    </xdr:from>
    <xdr:ext cx="534377" cy="259045"/>
    <xdr:sp macro="" textlink="">
      <xdr:nvSpPr>
        <xdr:cNvPr id="120" name="【道路】&#10;一人当たり延長最大値テキスト">
          <a:extLst>
            <a:ext uri="{FF2B5EF4-FFF2-40B4-BE49-F238E27FC236}">
              <a16:creationId xmlns:a16="http://schemas.microsoft.com/office/drawing/2014/main" id="{7169703B-4879-4068-9F6C-71F3E4DB510A}"/>
            </a:ext>
          </a:extLst>
        </xdr:cNvPr>
        <xdr:cNvSpPr txBox="1"/>
      </xdr:nvSpPr>
      <xdr:spPr>
        <a:xfrm>
          <a:off x="9527157" y="54881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87.484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124130</xdr:rowOff>
    </xdr:from>
    <xdr:to>
      <xdr:col>55</xdr:col>
      <xdr:colOff>88900</xdr:colOff>
      <xdr:row>34</xdr:row>
      <xdr:rowOff>124130</xdr:rowOff>
    </xdr:to>
    <xdr:cxnSp macro="">
      <xdr:nvCxnSpPr>
        <xdr:cNvPr id="121" name="直線コネクタ 120">
          <a:extLst>
            <a:ext uri="{FF2B5EF4-FFF2-40B4-BE49-F238E27FC236}">
              <a16:creationId xmlns:a16="http://schemas.microsoft.com/office/drawing/2014/main" id="{DCBAB975-04D9-4587-8599-D4DB1330D792}"/>
            </a:ext>
          </a:extLst>
        </xdr:cNvPr>
        <xdr:cNvCxnSpPr/>
      </xdr:nvCxnSpPr>
      <xdr:spPr>
        <a:xfrm>
          <a:off x="9418128" y="5705421"/>
          <a:ext cx="159829"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11282</xdr:rowOff>
    </xdr:from>
    <xdr:ext cx="534377" cy="259045"/>
    <xdr:sp macro="" textlink="">
      <xdr:nvSpPr>
        <xdr:cNvPr id="122" name="【道路】&#10;一人当たり延長平均値テキスト">
          <a:extLst>
            <a:ext uri="{FF2B5EF4-FFF2-40B4-BE49-F238E27FC236}">
              <a16:creationId xmlns:a16="http://schemas.microsoft.com/office/drawing/2014/main" id="{751C514C-43B6-4714-AED2-4D9D41AC26EE}"/>
            </a:ext>
          </a:extLst>
        </xdr:cNvPr>
        <xdr:cNvSpPr txBox="1"/>
      </xdr:nvSpPr>
      <xdr:spPr>
        <a:xfrm>
          <a:off x="9527157" y="641208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37.942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159855</xdr:rowOff>
    </xdr:from>
    <xdr:to>
      <xdr:col>55</xdr:col>
      <xdr:colOff>50800</xdr:colOff>
      <xdr:row>40</xdr:row>
      <xdr:rowOff>90005</xdr:rowOff>
    </xdr:to>
    <xdr:sp macro="" textlink="">
      <xdr:nvSpPr>
        <xdr:cNvPr id="123" name="フローチャート: 判断 122">
          <a:extLst>
            <a:ext uri="{FF2B5EF4-FFF2-40B4-BE49-F238E27FC236}">
              <a16:creationId xmlns:a16="http://schemas.microsoft.com/office/drawing/2014/main" id="{BE181498-D1C0-4760-A911-D1361B9EE3E0}"/>
            </a:ext>
          </a:extLst>
        </xdr:cNvPr>
        <xdr:cNvSpPr/>
      </xdr:nvSpPr>
      <xdr:spPr>
        <a:xfrm>
          <a:off x="9456228" y="6560655"/>
          <a:ext cx="83629"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170732</xdr:rowOff>
    </xdr:from>
    <xdr:to>
      <xdr:col>50</xdr:col>
      <xdr:colOff>165100</xdr:colOff>
      <xdr:row>40</xdr:row>
      <xdr:rowOff>100882</xdr:rowOff>
    </xdr:to>
    <xdr:sp macro="" textlink="">
      <xdr:nvSpPr>
        <xdr:cNvPr id="124" name="フローチャート: 判断 123">
          <a:extLst>
            <a:ext uri="{FF2B5EF4-FFF2-40B4-BE49-F238E27FC236}">
              <a16:creationId xmlns:a16="http://schemas.microsoft.com/office/drawing/2014/main" id="{C4A8F562-B39B-434E-8748-17A96D6B02EC}"/>
            </a:ext>
          </a:extLst>
        </xdr:cNvPr>
        <xdr:cNvSpPr/>
      </xdr:nvSpPr>
      <xdr:spPr>
        <a:xfrm>
          <a:off x="8689915" y="6562906"/>
          <a:ext cx="101600" cy="1026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39</xdr:row>
      <xdr:rowOff>91046</xdr:rowOff>
    </xdr:from>
    <xdr:to>
      <xdr:col>46</xdr:col>
      <xdr:colOff>38100</xdr:colOff>
      <xdr:row>40</xdr:row>
      <xdr:rowOff>21196</xdr:rowOff>
    </xdr:to>
    <xdr:sp macro="" textlink="">
      <xdr:nvSpPr>
        <xdr:cNvPr id="125" name="フローチャート: 判断 124">
          <a:extLst>
            <a:ext uri="{FF2B5EF4-FFF2-40B4-BE49-F238E27FC236}">
              <a16:creationId xmlns:a16="http://schemas.microsoft.com/office/drawing/2014/main" id="{6A0EF033-3F1B-4A58-AFD3-E34DA4B6503E}"/>
            </a:ext>
          </a:extLst>
        </xdr:cNvPr>
        <xdr:cNvSpPr/>
      </xdr:nvSpPr>
      <xdr:spPr>
        <a:xfrm>
          <a:off x="7890774" y="6491846"/>
          <a:ext cx="83628"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39</xdr:row>
      <xdr:rowOff>96913</xdr:rowOff>
    </xdr:from>
    <xdr:to>
      <xdr:col>41</xdr:col>
      <xdr:colOff>101600</xdr:colOff>
      <xdr:row>40</xdr:row>
      <xdr:rowOff>27063</xdr:rowOff>
    </xdr:to>
    <xdr:sp macro="" textlink="">
      <xdr:nvSpPr>
        <xdr:cNvPr id="126" name="フローチャート: 判断 125">
          <a:extLst>
            <a:ext uri="{FF2B5EF4-FFF2-40B4-BE49-F238E27FC236}">
              <a16:creationId xmlns:a16="http://schemas.microsoft.com/office/drawing/2014/main" id="{B7EB026A-5E4C-4E0D-92A9-DA5F37227E83}"/>
            </a:ext>
          </a:extLst>
        </xdr:cNvPr>
        <xdr:cNvSpPr/>
      </xdr:nvSpPr>
      <xdr:spPr>
        <a:xfrm>
          <a:off x="7073660" y="6497713"/>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39</xdr:row>
      <xdr:rowOff>108744</xdr:rowOff>
    </xdr:from>
    <xdr:to>
      <xdr:col>36</xdr:col>
      <xdr:colOff>165100</xdr:colOff>
      <xdr:row>40</xdr:row>
      <xdr:rowOff>38894</xdr:rowOff>
    </xdr:to>
    <xdr:sp macro="" textlink="">
      <xdr:nvSpPr>
        <xdr:cNvPr id="127" name="フローチャート: 判断 126">
          <a:extLst>
            <a:ext uri="{FF2B5EF4-FFF2-40B4-BE49-F238E27FC236}">
              <a16:creationId xmlns:a16="http://schemas.microsoft.com/office/drawing/2014/main" id="{74B6593F-CD21-4924-B5EB-233C1FF34CE8}"/>
            </a:ext>
          </a:extLst>
        </xdr:cNvPr>
        <xdr:cNvSpPr/>
      </xdr:nvSpPr>
      <xdr:spPr>
        <a:xfrm>
          <a:off x="6274519" y="6509544"/>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8" name="テキスト ボックス 127">
          <a:extLst>
            <a:ext uri="{FF2B5EF4-FFF2-40B4-BE49-F238E27FC236}">
              <a16:creationId xmlns:a16="http://schemas.microsoft.com/office/drawing/2014/main" id="{B261AD33-B140-4BCE-8AE9-C06BE635498C}"/>
            </a:ext>
          </a:extLst>
        </xdr:cNvPr>
        <xdr:cNvSpPr txBox="1"/>
      </xdr:nvSpPr>
      <xdr:spPr>
        <a:xfrm>
          <a:off x="9316528"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9" name="テキスト ボックス 128">
          <a:extLst>
            <a:ext uri="{FF2B5EF4-FFF2-40B4-BE49-F238E27FC236}">
              <a16:creationId xmlns:a16="http://schemas.microsoft.com/office/drawing/2014/main" id="{02E7FDC2-C5EE-4BA9-B87B-882A0D2FF82D}"/>
            </a:ext>
          </a:extLst>
        </xdr:cNvPr>
        <xdr:cNvSpPr txBox="1"/>
      </xdr:nvSpPr>
      <xdr:spPr>
        <a:xfrm>
          <a:off x="8568187"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30" name="テキスト ボックス 129">
          <a:extLst>
            <a:ext uri="{FF2B5EF4-FFF2-40B4-BE49-F238E27FC236}">
              <a16:creationId xmlns:a16="http://schemas.microsoft.com/office/drawing/2014/main" id="{A84218C0-EF85-4493-9C6D-049B325812FA}"/>
            </a:ext>
          </a:extLst>
        </xdr:cNvPr>
        <xdr:cNvSpPr txBox="1"/>
      </xdr:nvSpPr>
      <xdr:spPr>
        <a:xfrm>
          <a:off x="7760418"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31" name="テキスト ボックス 130">
          <a:extLst>
            <a:ext uri="{FF2B5EF4-FFF2-40B4-BE49-F238E27FC236}">
              <a16:creationId xmlns:a16="http://schemas.microsoft.com/office/drawing/2014/main" id="{0C8BC601-9C2E-4DCA-89E8-515F52CE5C3C}"/>
            </a:ext>
          </a:extLst>
        </xdr:cNvPr>
        <xdr:cNvSpPr txBox="1"/>
      </xdr:nvSpPr>
      <xdr:spPr>
        <a:xfrm>
          <a:off x="6951932"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32" name="テキスト ボックス 131">
          <a:extLst>
            <a:ext uri="{FF2B5EF4-FFF2-40B4-BE49-F238E27FC236}">
              <a16:creationId xmlns:a16="http://schemas.microsoft.com/office/drawing/2014/main" id="{5FD551FC-55BC-4682-969B-D5592C1DAE85}"/>
            </a:ext>
          </a:extLst>
        </xdr:cNvPr>
        <xdr:cNvSpPr txBox="1"/>
      </xdr:nvSpPr>
      <xdr:spPr>
        <a:xfrm>
          <a:off x="6152791"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42</xdr:row>
      <xdr:rowOff>28467</xdr:rowOff>
    </xdr:from>
    <xdr:to>
      <xdr:col>55</xdr:col>
      <xdr:colOff>50800</xdr:colOff>
      <xdr:row>42</xdr:row>
      <xdr:rowOff>130067</xdr:rowOff>
    </xdr:to>
    <xdr:sp macro="" textlink="">
      <xdr:nvSpPr>
        <xdr:cNvPr id="133" name="楕円 132">
          <a:extLst>
            <a:ext uri="{FF2B5EF4-FFF2-40B4-BE49-F238E27FC236}">
              <a16:creationId xmlns:a16="http://schemas.microsoft.com/office/drawing/2014/main" id="{CB16B6BB-CDA5-478D-8238-9F2F1360E35C}"/>
            </a:ext>
          </a:extLst>
        </xdr:cNvPr>
        <xdr:cNvSpPr/>
      </xdr:nvSpPr>
      <xdr:spPr>
        <a:xfrm>
          <a:off x="9456228" y="6920973"/>
          <a:ext cx="83629"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41</xdr:row>
      <xdr:rowOff>114844</xdr:rowOff>
    </xdr:from>
    <xdr:ext cx="534377" cy="259045"/>
    <xdr:sp macro="" textlink="">
      <xdr:nvSpPr>
        <xdr:cNvPr id="134" name="【道路】&#10;一人当たり延長該当値テキスト">
          <a:extLst>
            <a:ext uri="{FF2B5EF4-FFF2-40B4-BE49-F238E27FC236}">
              <a16:creationId xmlns:a16="http://schemas.microsoft.com/office/drawing/2014/main" id="{D1E4B0B2-7D15-45C5-90B6-070C5CD0D2B2}"/>
            </a:ext>
          </a:extLst>
        </xdr:cNvPr>
        <xdr:cNvSpPr txBox="1"/>
      </xdr:nvSpPr>
      <xdr:spPr>
        <a:xfrm>
          <a:off x="9527157" y="68434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17.839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42</xdr:row>
      <xdr:rowOff>37459</xdr:rowOff>
    </xdr:from>
    <xdr:to>
      <xdr:col>50</xdr:col>
      <xdr:colOff>165100</xdr:colOff>
      <xdr:row>42</xdr:row>
      <xdr:rowOff>139059</xdr:rowOff>
    </xdr:to>
    <xdr:sp macro="" textlink="">
      <xdr:nvSpPr>
        <xdr:cNvPr id="135" name="楕円 134">
          <a:extLst>
            <a:ext uri="{FF2B5EF4-FFF2-40B4-BE49-F238E27FC236}">
              <a16:creationId xmlns:a16="http://schemas.microsoft.com/office/drawing/2014/main" id="{DC77B2FF-EC26-483F-9D17-EDEC844F04C3}"/>
            </a:ext>
          </a:extLst>
        </xdr:cNvPr>
        <xdr:cNvSpPr/>
      </xdr:nvSpPr>
      <xdr:spPr>
        <a:xfrm>
          <a:off x="8689915" y="6929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42</xdr:row>
      <xdr:rowOff>79267</xdr:rowOff>
    </xdr:from>
    <xdr:to>
      <xdr:col>55</xdr:col>
      <xdr:colOff>0</xdr:colOff>
      <xdr:row>42</xdr:row>
      <xdr:rowOff>88259</xdr:rowOff>
    </xdr:to>
    <xdr:cxnSp macro="">
      <xdr:nvCxnSpPr>
        <xdr:cNvPr id="136" name="直線コネクタ 135">
          <a:extLst>
            <a:ext uri="{FF2B5EF4-FFF2-40B4-BE49-F238E27FC236}">
              <a16:creationId xmlns:a16="http://schemas.microsoft.com/office/drawing/2014/main" id="{D247B0FE-8D46-4714-9CE4-1A6230FF7076}"/>
            </a:ext>
          </a:extLst>
        </xdr:cNvPr>
        <xdr:cNvCxnSpPr/>
      </xdr:nvCxnSpPr>
      <xdr:spPr>
        <a:xfrm flipV="1">
          <a:off x="8740715" y="6971773"/>
          <a:ext cx="748342" cy="89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42</xdr:row>
      <xdr:rowOff>45727</xdr:rowOff>
    </xdr:from>
    <xdr:to>
      <xdr:col>46</xdr:col>
      <xdr:colOff>38100</xdr:colOff>
      <xdr:row>42</xdr:row>
      <xdr:rowOff>147327</xdr:rowOff>
    </xdr:to>
    <xdr:sp macro="" textlink="">
      <xdr:nvSpPr>
        <xdr:cNvPr id="137" name="楕円 136">
          <a:extLst>
            <a:ext uri="{FF2B5EF4-FFF2-40B4-BE49-F238E27FC236}">
              <a16:creationId xmlns:a16="http://schemas.microsoft.com/office/drawing/2014/main" id="{39EB9B32-147C-45C7-96F4-94BE81EE82B6}"/>
            </a:ext>
          </a:extLst>
        </xdr:cNvPr>
        <xdr:cNvSpPr/>
      </xdr:nvSpPr>
      <xdr:spPr>
        <a:xfrm>
          <a:off x="7890774" y="6938233"/>
          <a:ext cx="83628"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42</xdr:row>
      <xdr:rowOff>88259</xdr:rowOff>
    </xdr:from>
    <xdr:to>
      <xdr:col>50</xdr:col>
      <xdr:colOff>114300</xdr:colOff>
      <xdr:row>42</xdr:row>
      <xdr:rowOff>96527</xdr:rowOff>
    </xdr:to>
    <xdr:cxnSp macro="">
      <xdr:nvCxnSpPr>
        <xdr:cNvPr id="138" name="直線コネクタ 137">
          <a:extLst>
            <a:ext uri="{FF2B5EF4-FFF2-40B4-BE49-F238E27FC236}">
              <a16:creationId xmlns:a16="http://schemas.microsoft.com/office/drawing/2014/main" id="{92476785-0ADF-4870-9C3F-367E2191F55E}"/>
            </a:ext>
          </a:extLst>
        </xdr:cNvPr>
        <xdr:cNvCxnSpPr/>
      </xdr:nvCxnSpPr>
      <xdr:spPr>
        <a:xfrm flipV="1">
          <a:off x="7932947" y="6980765"/>
          <a:ext cx="807768" cy="82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42</xdr:row>
      <xdr:rowOff>52927</xdr:rowOff>
    </xdr:from>
    <xdr:to>
      <xdr:col>41</xdr:col>
      <xdr:colOff>101600</xdr:colOff>
      <xdr:row>42</xdr:row>
      <xdr:rowOff>154527</xdr:rowOff>
    </xdr:to>
    <xdr:sp macro="" textlink="">
      <xdr:nvSpPr>
        <xdr:cNvPr id="139" name="楕円 138">
          <a:extLst>
            <a:ext uri="{FF2B5EF4-FFF2-40B4-BE49-F238E27FC236}">
              <a16:creationId xmlns:a16="http://schemas.microsoft.com/office/drawing/2014/main" id="{2ABD278D-6F5C-4FE9-9630-B72C077FEA16}"/>
            </a:ext>
          </a:extLst>
        </xdr:cNvPr>
        <xdr:cNvSpPr/>
      </xdr:nvSpPr>
      <xdr:spPr>
        <a:xfrm>
          <a:off x="7073660" y="69454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42</xdr:row>
      <xdr:rowOff>96527</xdr:rowOff>
    </xdr:from>
    <xdr:to>
      <xdr:col>45</xdr:col>
      <xdr:colOff>177800</xdr:colOff>
      <xdr:row>42</xdr:row>
      <xdr:rowOff>103727</xdr:rowOff>
    </xdr:to>
    <xdr:cxnSp macro="">
      <xdr:nvCxnSpPr>
        <xdr:cNvPr id="140" name="直線コネクタ 139">
          <a:extLst>
            <a:ext uri="{FF2B5EF4-FFF2-40B4-BE49-F238E27FC236}">
              <a16:creationId xmlns:a16="http://schemas.microsoft.com/office/drawing/2014/main" id="{135F0165-A460-46A1-BB5C-C91F01CF66DD}"/>
            </a:ext>
          </a:extLst>
        </xdr:cNvPr>
        <xdr:cNvCxnSpPr/>
      </xdr:nvCxnSpPr>
      <xdr:spPr>
        <a:xfrm flipV="1">
          <a:off x="7124460" y="6989033"/>
          <a:ext cx="808487" cy="7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42</xdr:row>
      <xdr:rowOff>59175</xdr:rowOff>
    </xdr:from>
    <xdr:to>
      <xdr:col>36</xdr:col>
      <xdr:colOff>165100</xdr:colOff>
      <xdr:row>42</xdr:row>
      <xdr:rowOff>160775</xdr:rowOff>
    </xdr:to>
    <xdr:sp macro="" textlink="">
      <xdr:nvSpPr>
        <xdr:cNvPr id="141" name="楕円 140">
          <a:extLst>
            <a:ext uri="{FF2B5EF4-FFF2-40B4-BE49-F238E27FC236}">
              <a16:creationId xmlns:a16="http://schemas.microsoft.com/office/drawing/2014/main" id="{08BE9418-ABA7-4AEE-A7FE-F1BED0F441EE}"/>
            </a:ext>
          </a:extLst>
        </xdr:cNvPr>
        <xdr:cNvSpPr/>
      </xdr:nvSpPr>
      <xdr:spPr>
        <a:xfrm>
          <a:off x="6274519" y="69516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42</xdr:row>
      <xdr:rowOff>103727</xdr:rowOff>
    </xdr:from>
    <xdr:to>
      <xdr:col>41</xdr:col>
      <xdr:colOff>50800</xdr:colOff>
      <xdr:row>42</xdr:row>
      <xdr:rowOff>109975</xdr:rowOff>
    </xdr:to>
    <xdr:cxnSp macro="">
      <xdr:nvCxnSpPr>
        <xdr:cNvPr id="142" name="直線コネクタ 141">
          <a:extLst>
            <a:ext uri="{FF2B5EF4-FFF2-40B4-BE49-F238E27FC236}">
              <a16:creationId xmlns:a16="http://schemas.microsoft.com/office/drawing/2014/main" id="{8E11B91F-82E0-4F6B-BA8C-6E035207EF6A}"/>
            </a:ext>
          </a:extLst>
        </xdr:cNvPr>
        <xdr:cNvCxnSpPr/>
      </xdr:nvCxnSpPr>
      <xdr:spPr>
        <a:xfrm flipV="1">
          <a:off x="6325319" y="6996233"/>
          <a:ext cx="799141" cy="62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38</xdr:row>
      <xdr:rowOff>117409</xdr:rowOff>
    </xdr:from>
    <xdr:ext cx="534377" cy="259045"/>
    <xdr:sp macro="" textlink="">
      <xdr:nvSpPr>
        <xdr:cNvPr id="143" name="n_1aveValue【道路】&#10;一人当たり延長">
          <a:extLst>
            <a:ext uri="{FF2B5EF4-FFF2-40B4-BE49-F238E27FC236}">
              <a16:creationId xmlns:a16="http://schemas.microsoft.com/office/drawing/2014/main" id="{E22288CC-BE5E-41AF-B01B-BF2A23D90321}"/>
            </a:ext>
          </a:extLst>
        </xdr:cNvPr>
        <xdr:cNvSpPr txBox="1"/>
      </xdr:nvSpPr>
      <xdr:spPr>
        <a:xfrm>
          <a:off x="8478798" y="6354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37.371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38</xdr:row>
      <xdr:rowOff>37723</xdr:rowOff>
    </xdr:from>
    <xdr:ext cx="534377" cy="259045"/>
    <xdr:sp macro="" textlink="">
      <xdr:nvSpPr>
        <xdr:cNvPr id="144" name="n_2aveValue【道路】&#10;一人当たり延長">
          <a:extLst>
            <a:ext uri="{FF2B5EF4-FFF2-40B4-BE49-F238E27FC236}">
              <a16:creationId xmlns:a16="http://schemas.microsoft.com/office/drawing/2014/main" id="{9C23E375-0EA1-40B3-BF03-C9BF68FFD617}"/>
            </a:ext>
          </a:extLst>
        </xdr:cNvPr>
        <xdr:cNvSpPr txBox="1"/>
      </xdr:nvSpPr>
      <xdr:spPr>
        <a:xfrm>
          <a:off x="7692356" y="62746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38</xdr:row>
      <xdr:rowOff>43590</xdr:rowOff>
    </xdr:from>
    <xdr:ext cx="534377" cy="259045"/>
    <xdr:sp macro="" textlink="">
      <xdr:nvSpPr>
        <xdr:cNvPr id="145" name="n_3aveValue【道路】&#10;一人当たり延長">
          <a:extLst>
            <a:ext uri="{FF2B5EF4-FFF2-40B4-BE49-F238E27FC236}">
              <a16:creationId xmlns:a16="http://schemas.microsoft.com/office/drawing/2014/main" id="{924DB1A0-82B3-470F-9F5D-03E49AB8E677}"/>
            </a:ext>
          </a:extLst>
        </xdr:cNvPr>
        <xdr:cNvSpPr txBox="1"/>
      </xdr:nvSpPr>
      <xdr:spPr>
        <a:xfrm>
          <a:off x="6893215" y="62804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41.246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38</xdr:row>
      <xdr:rowOff>55421</xdr:rowOff>
    </xdr:from>
    <xdr:ext cx="534377" cy="259045"/>
    <xdr:sp macro="" textlink="">
      <xdr:nvSpPr>
        <xdr:cNvPr id="146" name="n_4aveValue【道路】&#10;一人当たり延長">
          <a:extLst>
            <a:ext uri="{FF2B5EF4-FFF2-40B4-BE49-F238E27FC236}">
              <a16:creationId xmlns:a16="http://schemas.microsoft.com/office/drawing/2014/main" id="{721EB0F6-1675-4709-9DF4-7FAFB800C65B}"/>
            </a:ext>
          </a:extLst>
        </xdr:cNvPr>
        <xdr:cNvSpPr txBox="1"/>
      </xdr:nvSpPr>
      <xdr:spPr>
        <a:xfrm>
          <a:off x="6076102" y="62923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42</xdr:row>
      <xdr:rowOff>130186</xdr:rowOff>
    </xdr:from>
    <xdr:ext cx="534377" cy="259045"/>
    <xdr:sp macro="" textlink="">
      <xdr:nvSpPr>
        <xdr:cNvPr id="147" name="n_1mainValue【道路】&#10;一人当たり延長">
          <a:extLst>
            <a:ext uri="{FF2B5EF4-FFF2-40B4-BE49-F238E27FC236}">
              <a16:creationId xmlns:a16="http://schemas.microsoft.com/office/drawing/2014/main" id="{80D61452-D15B-4B00-A081-B24D067BEF8D}"/>
            </a:ext>
          </a:extLst>
        </xdr:cNvPr>
        <xdr:cNvSpPr txBox="1"/>
      </xdr:nvSpPr>
      <xdr:spPr>
        <a:xfrm>
          <a:off x="8478798" y="70226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42</xdr:row>
      <xdr:rowOff>138454</xdr:rowOff>
    </xdr:from>
    <xdr:ext cx="534377" cy="259045"/>
    <xdr:sp macro="" textlink="">
      <xdr:nvSpPr>
        <xdr:cNvPr id="148" name="n_2mainValue【道路】&#10;一人当たり延長">
          <a:extLst>
            <a:ext uri="{FF2B5EF4-FFF2-40B4-BE49-F238E27FC236}">
              <a16:creationId xmlns:a16="http://schemas.microsoft.com/office/drawing/2014/main" id="{F1FD13D0-2087-4A4B-BAA6-FF44DB1C4F39}"/>
            </a:ext>
          </a:extLst>
        </xdr:cNvPr>
        <xdr:cNvSpPr txBox="1"/>
      </xdr:nvSpPr>
      <xdr:spPr>
        <a:xfrm>
          <a:off x="7692356" y="70309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42</xdr:row>
      <xdr:rowOff>145654</xdr:rowOff>
    </xdr:from>
    <xdr:ext cx="534377" cy="259045"/>
    <xdr:sp macro="" textlink="">
      <xdr:nvSpPr>
        <xdr:cNvPr id="149" name="n_3mainValue【道路】&#10;一人当たり延長">
          <a:extLst>
            <a:ext uri="{FF2B5EF4-FFF2-40B4-BE49-F238E27FC236}">
              <a16:creationId xmlns:a16="http://schemas.microsoft.com/office/drawing/2014/main" id="{5181DF5E-8D12-4859-B264-712F535E1A14}"/>
            </a:ext>
          </a:extLst>
        </xdr:cNvPr>
        <xdr:cNvSpPr txBox="1"/>
      </xdr:nvSpPr>
      <xdr:spPr>
        <a:xfrm>
          <a:off x="6893215" y="70381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42</xdr:row>
      <xdr:rowOff>151902</xdr:rowOff>
    </xdr:from>
    <xdr:ext cx="534377" cy="259045"/>
    <xdr:sp macro="" textlink="">
      <xdr:nvSpPr>
        <xdr:cNvPr id="150" name="n_4mainValue【道路】&#10;一人当たり延長">
          <a:extLst>
            <a:ext uri="{FF2B5EF4-FFF2-40B4-BE49-F238E27FC236}">
              <a16:creationId xmlns:a16="http://schemas.microsoft.com/office/drawing/2014/main" id="{0BAD954F-1898-4108-AB5A-8897B4CC7022}"/>
            </a:ext>
          </a:extLst>
        </xdr:cNvPr>
        <xdr:cNvSpPr txBox="1"/>
      </xdr:nvSpPr>
      <xdr:spPr>
        <a:xfrm>
          <a:off x="6076102" y="7044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51" name="正方形/長方形 150">
          <a:extLst>
            <a:ext uri="{FF2B5EF4-FFF2-40B4-BE49-F238E27FC236}">
              <a16:creationId xmlns:a16="http://schemas.microsoft.com/office/drawing/2014/main" id="{0D56B646-09C8-4760-A967-2A581BDFE1EF}"/>
            </a:ext>
          </a:extLst>
        </xdr:cNvPr>
        <xdr:cNvSpPr/>
      </xdr:nvSpPr>
      <xdr:spPr>
        <a:xfrm>
          <a:off x="690113" y="7662413"/>
          <a:ext cx="4293079" cy="604808"/>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52" name="正方形/長方形 151">
          <a:extLst>
            <a:ext uri="{FF2B5EF4-FFF2-40B4-BE49-F238E27FC236}">
              <a16:creationId xmlns:a16="http://schemas.microsoft.com/office/drawing/2014/main" id="{ADCE2563-E859-44D5-8508-19F32685D178}"/>
            </a:ext>
          </a:extLst>
        </xdr:cNvPr>
        <xdr:cNvSpPr/>
      </xdr:nvSpPr>
      <xdr:spPr>
        <a:xfrm>
          <a:off x="817113" y="8292621"/>
          <a:ext cx="1380227"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3" name="正方形/長方形 152">
          <a:extLst>
            <a:ext uri="{FF2B5EF4-FFF2-40B4-BE49-F238E27FC236}">
              <a16:creationId xmlns:a16="http://schemas.microsoft.com/office/drawing/2014/main" id="{895A9080-D454-4E45-B482-2D8EA08CD9FA}"/>
            </a:ext>
          </a:extLst>
        </xdr:cNvPr>
        <xdr:cNvSpPr/>
      </xdr:nvSpPr>
      <xdr:spPr>
        <a:xfrm>
          <a:off x="817113" y="8488273"/>
          <a:ext cx="1380227"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4" name="正方形/長方形 153">
          <a:extLst>
            <a:ext uri="{FF2B5EF4-FFF2-40B4-BE49-F238E27FC236}">
              <a16:creationId xmlns:a16="http://schemas.microsoft.com/office/drawing/2014/main" id="{C786D651-6829-49BB-B7F3-A054ED4EE2A2}"/>
            </a:ext>
          </a:extLst>
        </xdr:cNvPr>
        <xdr:cNvSpPr/>
      </xdr:nvSpPr>
      <xdr:spPr>
        <a:xfrm>
          <a:off x="1725283" y="8292621"/>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5" name="正方形/長方形 154">
          <a:extLst>
            <a:ext uri="{FF2B5EF4-FFF2-40B4-BE49-F238E27FC236}">
              <a16:creationId xmlns:a16="http://schemas.microsoft.com/office/drawing/2014/main" id="{318C4C1C-FE81-4716-AF2C-5D1571C47396}"/>
            </a:ext>
          </a:extLst>
        </xdr:cNvPr>
        <xdr:cNvSpPr/>
      </xdr:nvSpPr>
      <xdr:spPr>
        <a:xfrm>
          <a:off x="1725283" y="8488273"/>
          <a:ext cx="1380226"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6" name="正方形/長方形 155">
          <a:extLst>
            <a:ext uri="{FF2B5EF4-FFF2-40B4-BE49-F238E27FC236}">
              <a16:creationId xmlns:a16="http://schemas.microsoft.com/office/drawing/2014/main" id="{F949508C-A2B2-42A4-8AE1-60A4A5C689E2}"/>
            </a:ext>
          </a:extLst>
        </xdr:cNvPr>
        <xdr:cNvSpPr/>
      </xdr:nvSpPr>
      <xdr:spPr>
        <a:xfrm>
          <a:off x="2760453" y="8292621"/>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7" name="正方形/長方形 156">
          <a:extLst>
            <a:ext uri="{FF2B5EF4-FFF2-40B4-BE49-F238E27FC236}">
              <a16:creationId xmlns:a16="http://schemas.microsoft.com/office/drawing/2014/main" id="{DEE39000-3968-402B-8196-5F7D9C7CF999}"/>
            </a:ext>
          </a:extLst>
        </xdr:cNvPr>
        <xdr:cNvSpPr/>
      </xdr:nvSpPr>
      <xdr:spPr>
        <a:xfrm>
          <a:off x="2760453" y="8488273"/>
          <a:ext cx="1380226"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8" name="正方形/長方形 157">
          <a:extLst>
            <a:ext uri="{FF2B5EF4-FFF2-40B4-BE49-F238E27FC236}">
              <a16:creationId xmlns:a16="http://schemas.microsoft.com/office/drawing/2014/main" id="{4A3B8EA6-F387-474A-8C39-42C12C88F5F3}"/>
            </a:ext>
          </a:extLst>
        </xdr:cNvPr>
        <xdr:cNvSpPr/>
      </xdr:nvSpPr>
      <xdr:spPr>
        <a:xfrm>
          <a:off x="690113" y="8752576"/>
          <a:ext cx="4293079" cy="2187875"/>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9" name="テキスト ボックス 158">
          <a:extLst>
            <a:ext uri="{FF2B5EF4-FFF2-40B4-BE49-F238E27FC236}">
              <a16:creationId xmlns:a16="http://schemas.microsoft.com/office/drawing/2014/main" id="{72A33B52-F200-4ED3-B812-2730165AB57B}"/>
            </a:ext>
          </a:extLst>
        </xdr:cNvPr>
        <xdr:cNvSpPr txBox="1"/>
      </xdr:nvSpPr>
      <xdr:spPr>
        <a:xfrm>
          <a:off x="669985" y="8569625"/>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60" name="直線コネクタ 159">
          <a:extLst>
            <a:ext uri="{FF2B5EF4-FFF2-40B4-BE49-F238E27FC236}">
              <a16:creationId xmlns:a16="http://schemas.microsoft.com/office/drawing/2014/main" id="{F3A81015-3686-4D5D-BA18-C7E9CF54F455}"/>
            </a:ext>
          </a:extLst>
        </xdr:cNvPr>
        <xdr:cNvCxnSpPr/>
      </xdr:nvCxnSpPr>
      <xdr:spPr>
        <a:xfrm>
          <a:off x="690113" y="10940451"/>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61" name="テキスト ボックス 160">
          <a:extLst>
            <a:ext uri="{FF2B5EF4-FFF2-40B4-BE49-F238E27FC236}">
              <a16:creationId xmlns:a16="http://schemas.microsoft.com/office/drawing/2014/main" id="{01AC6C2D-A745-43BD-923C-D25E19CF2827}"/>
            </a:ext>
          </a:extLst>
        </xdr:cNvPr>
        <xdr:cNvSpPr txBox="1"/>
      </xdr:nvSpPr>
      <xdr:spPr>
        <a:xfrm>
          <a:off x="276849" y="1080577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62" name="直線コネクタ 161">
          <a:extLst>
            <a:ext uri="{FF2B5EF4-FFF2-40B4-BE49-F238E27FC236}">
              <a16:creationId xmlns:a16="http://schemas.microsoft.com/office/drawing/2014/main" id="{492E8E20-1286-417F-9F5A-1E51687533F6}"/>
            </a:ext>
          </a:extLst>
        </xdr:cNvPr>
        <xdr:cNvCxnSpPr/>
      </xdr:nvCxnSpPr>
      <xdr:spPr>
        <a:xfrm>
          <a:off x="690113" y="10574547"/>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105427</xdr:rowOff>
    </xdr:from>
    <xdr:ext cx="467179" cy="259045"/>
    <xdr:sp macro="" textlink="">
      <xdr:nvSpPr>
        <xdr:cNvPr id="163" name="テキスト ボックス 162">
          <a:extLst>
            <a:ext uri="{FF2B5EF4-FFF2-40B4-BE49-F238E27FC236}">
              <a16:creationId xmlns:a16="http://schemas.microsoft.com/office/drawing/2014/main" id="{2D151BCE-290B-4D55-BD9C-56C0B760023A}"/>
            </a:ext>
          </a:extLst>
        </xdr:cNvPr>
        <xdr:cNvSpPr txBox="1"/>
      </xdr:nvSpPr>
      <xdr:spPr>
        <a:xfrm>
          <a:off x="276849" y="10439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64" name="直線コネクタ 163">
          <a:extLst>
            <a:ext uri="{FF2B5EF4-FFF2-40B4-BE49-F238E27FC236}">
              <a16:creationId xmlns:a16="http://schemas.microsoft.com/office/drawing/2014/main" id="{75D290E8-35FC-4432-9C5B-2AA7AC7ED297}"/>
            </a:ext>
          </a:extLst>
        </xdr:cNvPr>
        <xdr:cNvCxnSpPr/>
      </xdr:nvCxnSpPr>
      <xdr:spPr>
        <a:xfrm>
          <a:off x="690113" y="10208643"/>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65" name="テキスト ボックス 164">
          <a:extLst>
            <a:ext uri="{FF2B5EF4-FFF2-40B4-BE49-F238E27FC236}">
              <a16:creationId xmlns:a16="http://schemas.microsoft.com/office/drawing/2014/main" id="{C3DBA4A4-FD86-4B75-B428-4025BE1E5BC9}"/>
            </a:ext>
          </a:extLst>
        </xdr:cNvPr>
        <xdr:cNvSpPr txBox="1"/>
      </xdr:nvSpPr>
      <xdr:spPr>
        <a:xfrm>
          <a:off x="340969" y="1007396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66" name="直線コネクタ 165">
          <a:extLst>
            <a:ext uri="{FF2B5EF4-FFF2-40B4-BE49-F238E27FC236}">
              <a16:creationId xmlns:a16="http://schemas.microsoft.com/office/drawing/2014/main" id="{1C86D52B-1549-41AA-9F9B-923226F92F0F}"/>
            </a:ext>
          </a:extLst>
        </xdr:cNvPr>
        <xdr:cNvCxnSpPr/>
      </xdr:nvCxnSpPr>
      <xdr:spPr>
        <a:xfrm>
          <a:off x="690113" y="9842740"/>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67" name="テキスト ボックス 166">
          <a:extLst>
            <a:ext uri="{FF2B5EF4-FFF2-40B4-BE49-F238E27FC236}">
              <a16:creationId xmlns:a16="http://schemas.microsoft.com/office/drawing/2014/main" id="{1926BAC5-9DF1-4338-B711-E99DA90EBC39}"/>
            </a:ext>
          </a:extLst>
        </xdr:cNvPr>
        <xdr:cNvSpPr txBox="1"/>
      </xdr:nvSpPr>
      <xdr:spPr>
        <a:xfrm>
          <a:off x="340969" y="970806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8" name="直線コネクタ 167">
          <a:extLst>
            <a:ext uri="{FF2B5EF4-FFF2-40B4-BE49-F238E27FC236}">
              <a16:creationId xmlns:a16="http://schemas.microsoft.com/office/drawing/2014/main" id="{80763903-FEA2-4D0E-9F36-692370183BD0}"/>
            </a:ext>
          </a:extLst>
        </xdr:cNvPr>
        <xdr:cNvCxnSpPr/>
      </xdr:nvCxnSpPr>
      <xdr:spPr>
        <a:xfrm>
          <a:off x="690113" y="9484384"/>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9" name="テキスト ボックス 168">
          <a:extLst>
            <a:ext uri="{FF2B5EF4-FFF2-40B4-BE49-F238E27FC236}">
              <a16:creationId xmlns:a16="http://schemas.microsoft.com/office/drawing/2014/main" id="{9EB0A79E-2E1E-47D8-BB0E-18B840E877BC}"/>
            </a:ext>
          </a:extLst>
        </xdr:cNvPr>
        <xdr:cNvSpPr txBox="1"/>
      </xdr:nvSpPr>
      <xdr:spPr>
        <a:xfrm>
          <a:off x="340969" y="934970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70" name="直線コネクタ 169">
          <a:extLst>
            <a:ext uri="{FF2B5EF4-FFF2-40B4-BE49-F238E27FC236}">
              <a16:creationId xmlns:a16="http://schemas.microsoft.com/office/drawing/2014/main" id="{F1CE97A0-167C-48F4-9675-ECABEC3AADEA}"/>
            </a:ext>
          </a:extLst>
        </xdr:cNvPr>
        <xdr:cNvCxnSpPr/>
      </xdr:nvCxnSpPr>
      <xdr:spPr>
        <a:xfrm>
          <a:off x="690113" y="9118480"/>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71" name="テキスト ボックス 170">
          <a:extLst>
            <a:ext uri="{FF2B5EF4-FFF2-40B4-BE49-F238E27FC236}">
              <a16:creationId xmlns:a16="http://schemas.microsoft.com/office/drawing/2014/main" id="{4241F804-3BBA-49CD-ABAB-31009325BC8F}"/>
            </a:ext>
          </a:extLst>
        </xdr:cNvPr>
        <xdr:cNvSpPr txBox="1"/>
      </xdr:nvSpPr>
      <xdr:spPr>
        <a:xfrm>
          <a:off x="340969" y="89838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72" name="直線コネクタ 171">
          <a:extLst>
            <a:ext uri="{FF2B5EF4-FFF2-40B4-BE49-F238E27FC236}">
              <a16:creationId xmlns:a16="http://schemas.microsoft.com/office/drawing/2014/main" id="{7D524DE0-87CA-4365-942F-08F281023F08}"/>
            </a:ext>
          </a:extLst>
        </xdr:cNvPr>
        <xdr:cNvCxnSpPr/>
      </xdr:nvCxnSpPr>
      <xdr:spPr>
        <a:xfrm>
          <a:off x="690113" y="8752576"/>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173" name="テキスト ボックス 172">
          <a:extLst>
            <a:ext uri="{FF2B5EF4-FFF2-40B4-BE49-F238E27FC236}">
              <a16:creationId xmlns:a16="http://schemas.microsoft.com/office/drawing/2014/main" id="{53E03E85-2A35-444C-93BF-71E6B1C4CCBB}"/>
            </a:ext>
          </a:extLst>
        </xdr:cNvPr>
        <xdr:cNvSpPr txBox="1"/>
      </xdr:nvSpPr>
      <xdr:spPr>
        <a:xfrm>
          <a:off x="387118" y="8617902"/>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74" name="【橋りょう・トンネル】&#10;有形固定資産減価償却率グラフ枠">
          <a:extLst>
            <a:ext uri="{FF2B5EF4-FFF2-40B4-BE49-F238E27FC236}">
              <a16:creationId xmlns:a16="http://schemas.microsoft.com/office/drawing/2014/main" id="{75194BFB-489F-4D8B-9AFB-5ADE504A1854}"/>
            </a:ext>
          </a:extLst>
        </xdr:cNvPr>
        <xdr:cNvSpPr/>
      </xdr:nvSpPr>
      <xdr:spPr>
        <a:xfrm>
          <a:off x="690113" y="8752576"/>
          <a:ext cx="4293079" cy="2187875"/>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142875</xdr:rowOff>
    </xdr:from>
    <xdr:to>
      <xdr:col>24</xdr:col>
      <xdr:colOff>62865</xdr:colOff>
      <xdr:row>63</xdr:row>
      <xdr:rowOff>142875</xdr:rowOff>
    </xdr:to>
    <xdr:cxnSp macro="">
      <xdr:nvCxnSpPr>
        <xdr:cNvPr id="175" name="直線コネクタ 174">
          <a:extLst>
            <a:ext uri="{FF2B5EF4-FFF2-40B4-BE49-F238E27FC236}">
              <a16:creationId xmlns:a16="http://schemas.microsoft.com/office/drawing/2014/main" id="{758F9EC3-CFA4-4818-9085-733C437F836D}"/>
            </a:ext>
          </a:extLst>
        </xdr:cNvPr>
        <xdr:cNvCxnSpPr/>
      </xdr:nvCxnSpPr>
      <xdr:spPr>
        <a:xfrm flipV="1">
          <a:off x="4203544" y="9330007"/>
          <a:ext cx="0" cy="11473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146702</xdr:rowOff>
    </xdr:from>
    <xdr:ext cx="405111" cy="259045"/>
    <xdr:sp macro="" textlink="">
      <xdr:nvSpPr>
        <xdr:cNvPr id="176" name="【橋りょう・トンネル】&#10;有形固定資産減価償却率最小値テキスト">
          <a:extLst>
            <a:ext uri="{FF2B5EF4-FFF2-40B4-BE49-F238E27FC236}">
              <a16:creationId xmlns:a16="http://schemas.microsoft.com/office/drawing/2014/main" id="{944D9F0D-4C6E-4DE5-AC61-73E340656CBA}"/>
            </a:ext>
          </a:extLst>
        </xdr:cNvPr>
        <xdr:cNvSpPr txBox="1"/>
      </xdr:nvSpPr>
      <xdr:spPr>
        <a:xfrm>
          <a:off x="4242279" y="104811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142875</xdr:rowOff>
    </xdr:from>
    <xdr:to>
      <xdr:col>24</xdr:col>
      <xdr:colOff>152400</xdr:colOff>
      <xdr:row>63</xdr:row>
      <xdr:rowOff>142875</xdr:rowOff>
    </xdr:to>
    <xdr:cxnSp macro="">
      <xdr:nvCxnSpPr>
        <xdr:cNvPr id="177" name="直線コネクタ 176">
          <a:extLst>
            <a:ext uri="{FF2B5EF4-FFF2-40B4-BE49-F238E27FC236}">
              <a16:creationId xmlns:a16="http://schemas.microsoft.com/office/drawing/2014/main" id="{A3084B78-E0A3-49FA-B477-ED500F71C99D}"/>
            </a:ext>
          </a:extLst>
        </xdr:cNvPr>
        <xdr:cNvCxnSpPr/>
      </xdr:nvCxnSpPr>
      <xdr:spPr>
        <a:xfrm>
          <a:off x="4133251" y="10477320"/>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55</xdr:row>
      <xdr:rowOff>89552</xdr:rowOff>
    </xdr:from>
    <xdr:ext cx="405111" cy="259045"/>
    <xdr:sp macro="" textlink="">
      <xdr:nvSpPr>
        <xdr:cNvPr id="178" name="【橋りょう・トンネル】&#10;有形固定資産減価償却率最大値テキスト">
          <a:extLst>
            <a:ext uri="{FF2B5EF4-FFF2-40B4-BE49-F238E27FC236}">
              <a16:creationId xmlns:a16="http://schemas.microsoft.com/office/drawing/2014/main" id="{4F222EAA-461C-4C10-895D-95D6881DCF86}"/>
            </a:ext>
          </a:extLst>
        </xdr:cNvPr>
        <xdr:cNvSpPr txBox="1"/>
      </xdr:nvSpPr>
      <xdr:spPr>
        <a:xfrm>
          <a:off x="4242279" y="91127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142875</xdr:rowOff>
    </xdr:from>
    <xdr:to>
      <xdr:col>24</xdr:col>
      <xdr:colOff>152400</xdr:colOff>
      <xdr:row>56</xdr:row>
      <xdr:rowOff>142875</xdr:rowOff>
    </xdr:to>
    <xdr:cxnSp macro="">
      <xdr:nvCxnSpPr>
        <xdr:cNvPr id="179" name="直線コネクタ 178">
          <a:extLst>
            <a:ext uri="{FF2B5EF4-FFF2-40B4-BE49-F238E27FC236}">
              <a16:creationId xmlns:a16="http://schemas.microsoft.com/office/drawing/2014/main" id="{20FA97F9-EC48-4614-8060-DB745869D8E0}"/>
            </a:ext>
          </a:extLst>
        </xdr:cNvPr>
        <xdr:cNvCxnSpPr/>
      </xdr:nvCxnSpPr>
      <xdr:spPr>
        <a:xfrm>
          <a:off x="4133251" y="9330007"/>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137177</xdr:rowOff>
    </xdr:from>
    <xdr:ext cx="405111" cy="259045"/>
    <xdr:sp macro="" textlink="">
      <xdr:nvSpPr>
        <xdr:cNvPr id="180" name="【橋りょう・トンネル】&#10;有形固定資産減価償却率平均値テキスト">
          <a:extLst>
            <a:ext uri="{FF2B5EF4-FFF2-40B4-BE49-F238E27FC236}">
              <a16:creationId xmlns:a16="http://schemas.microsoft.com/office/drawing/2014/main" id="{B1E6572D-B9E9-4594-AF6E-CD67566D9725}"/>
            </a:ext>
          </a:extLst>
        </xdr:cNvPr>
        <xdr:cNvSpPr txBox="1"/>
      </xdr:nvSpPr>
      <xdr:spPr>
        <a:xfrm>
          <a:off x="4242279" y="981601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158750</xdr:rowOff>
    </xdr:from>
    <xdr:to>
      <xdr:col>24</xdr:col>
      <xdr:colOff>114300</xdr:colOff>
      <xdr:row>60</xdr:row>
      <xdr:rowOff>88900</xdr:rowOff>
    </xdr:to>
    <xdr:sp macro="" textlink="">
      <xdr:nvSpPr>
        <xdr:cNvPr id="181" name="フローチャート: 判断 180">
          <a:extLst>
            <a:ext uri="{FF2B5EF4-FFF2-40B4-BE49-F238E27FC236}">
              <a16:creationId xmlns:a16="http://schemas.microsoft.com/office/drawing/2014/main" id="{BAB4EE16-3B69-45B7-9540-21E3399C75E6}"/>
            </a:ext>
          </a:extLst>
        </xdr:cNvPr>
        <xdr:cNvSpPr/>
      </xdr:nvSpPr>
      <xdr:spPr>
        <a:xfrm>
          <a:off x="4153379" y="9837588"/>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111125</xdr:rowOff>
    </xdr:from>
    <xdr:to>
      <xdr:col>20</xdr:col>
      <xdr:colOff>38100</xdr:colOff>
      <xdr:row>60</xdr:row>
      <xdr:rowOff>41275</xdr:rowOff>
    </xdr:to>
    <xdr:sp macro="" textlink="">
      <xdr:nvSpPr>
        <xdr:cNvPr id="182" name="フローチャート: 判断 181">
          <a:extLst>
            <a:ext uri="{FF2B5EF4-FFF2-40B4-BE49-F238E27FC236}">
              <a16:creationId xmlns:a16="http://schemas.microsoft.com/office/drawing/2014/main" id="{7EE56F0C-6880-41E3-93FC-9287FBC6E6DE}"/>
            </a:ext>
          </a:extLst>
        </xdr:cNvPr>
        <xdr:cNvSpPr/>
      </xdr:nvSpPr>
      <xdr:spPr>
        <a:xfrm>
          <a:off x="3405038" y="9789963"/>
          <a:ext cx="83628"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126365</xdr:rowOff>
    </xdr:from>
    <xdr:to>
      <xdr:col>15</xdr:col>
      <xdr:colOff>101600</xdr:colOff>
      <xdr:row>60</xdr:row>
      <xdr:rowOff>56515</xdr:rowOff>
    </xdr:to>
    <xdr:sp macro="" textlink="">
      <xdr:nvSpPr>
        <xdr:cNvPr id="183" name="フローチャート: 判断 182">
          <a:extLst>
            <a:ext uri="{FF2B5EF4-FFF2-40B4-BE49-F238E27FC236}">
              <a16:creationId xmlns:a16="http://schemas.microsoft.com/office/drawing/2014/main" id="{AEDE6BD1-F513-4027-AD81-AE3F331B40BD}"/>
            </a:ext>
          </a:extLst>
        </xdr:cNvPr>
        <xdr:cNvSpPr/>
      </xdr:nvSpPr>
      <xdr:spPr>
        <a:xfrm>
          <a:off x="2587925" y="9805203"/>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105410</xdr:rowOff>
    </xdr:from>
    <xdr:to>
      <xdr:col>10</xdr:col>
      <xdr:colOff>165100</xdr:colOff>
      <xdr:row>60</xdr:row>
      <xdr:rowOff>35560</xdr:rowOff>
    </xdr:to>
    <xdr:sp macro="" textlink="">
      <xdr:nvSpPr>
        <xdr:cNvPr id="184" name="フローチャート: 判断 183">
          <a:extLst>
            <a:ext uri="{FF2B5EF4-FFF2-40B4-BE49-F238E27FC236}">
              <a16:creationId xmlns:a16="http://schemas.microsoft.com/office/drawing/2014/main" id="{850C3D4F-DE97-4EE0-BADF-401DE3803078}"/>
            </a:ext>
          </a:extLst>
        </xdr:cNvPr>
        <xdr:cNvSpPr/>
      </xdr:nvSpPr>
      <xdr:spPr>
        <a:xfrm>
          <a:off x="1788783" y="9784248"/>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59</xdr:row>
      <xdr:rowOff>101600</xdr:rowOff>
    </xdr:from>
    <xdr:to>
      <xdr:col>6</xdr:col>
      <xdr:colOff>38100</xdr:colOff>
      <xdr:row>60</xdr:row>
      <xdr:rowOff>31750</xdr:rowOff>
    </xdr:to>
    <xdr:sp macro="" textlink="">
      <xdr:nvSpPr>
        <xdr:cNvPr id="185" name="フローチャート: 判断 184">
          <a:extLst>
            <a:ext uri="{FF2B5EF4-FFF2-40B4-BE49-F238E27FC236}">
              <a16:creationId xmlns:a16="http://schemas.microsoft.com/office/drawing/2014/main" id="{9B2AFD7C-A470-4A91-81CD-043630806CD6}"/>
            </a:ext>
          </a:extLst>
        </xdr:cNvPr>
        <xdr:cNvSpPr/>
      </xdr:nvSpPr>
      <xdr:spPr>
        <a:xfrm>
          <a:off x="989642" y="9780438"/>
          <a:ext cx="83628"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6" name="テキスト ボックス 185">
          <a:extLst>
            <a:ext uri="{FF2B5EF4-FFF2-40B4-BE49-F238E27FC236}">
              <a16:creationId xmlns:a16="http://schemas.microsoft.com/office/drawing/2014/main" id="{6A232203-F471-41A1-9626-D49076294C7D}"/>
            </a:ext>
          </a:extLst>
        </xdr:cNvPr>
        <xdr:cNvSpPr txBox="1"/>
      </xdr:nvSpPr>
      <xdr:spPr>
        <a:xfrm>
          <a:off x="4031651"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7" name="テキスト ボックス 186">
          <a:extLst>
            <a:ext uri="{FF2B5EF4-FFF2-40B4-BE49-F238E27FC236}">
              <a16:creationId xmlns:a16="http://schemas.microsoft.com/office/drawing/2014/main" id="{A82E03CE-6A16-4332-B2F7-D99094041200}"/>
            </a:ext>
          </a:extLst>
        </xdr:cNvPr>
        <xdr:cNvSpPr txBox="1"/>
      </xdr:nvSpPr>
      <xdr:spPr>
        <a:xfrm>
          <a:off x="3274682"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8" name="テキスト ボックス 187">
          <a:extLst>
            <a:ext uri="{FF2B5EF4-FFF2-40B4-BE49-F238E27FC236}">
              <a16:creationId xmlns:a16="http://schemas.microsoft.com/office/drawing/2014/main" id="{292C8D85-5617-4746-89E0-6807EE705ED6}"/>
            </a:ext>
          </a:extLst>
        </xdr:cNvPr>
        <xdr:cNvSpPr txBox="1"/>
      </xdr:nvSpPr>
      <xdr:spPr>
        <a:xfrm>
          <a:off x="2466196"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9" name="テキスト ボックス 188">
          <a:extLst>
            <a:ext uri="{FF2B5EF4-FFF2-40B4-BE49-F238E27FC236}">
              <a16:creationId xmlns:a16="http://schemas.microsoft.com/office/drawing/2014/main" id="{1A14D3DC-3BEE-40B8-9CAC-495B8AFA5F1B}"/>
            </a:ext>
          </a:extLst>
        </xdr:cNvPr>
        <xdr:cNvSpPr txBox="1"/>
      </xdr:nvSpPr>
      <xdr:spPr>
        <a:xfrm>
          <a:off x="1667055"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90" name="テキスト ボックス 189">
          <a:extLst>
            <a:ext uri="{FF2B5EF4-FFF2-40B4-BE49-F238E27FC236}">
              <a16:creationId xmlns:a16="http://schemas.microsoft.com/office/drawing/2014/main" id="{1F513737-E56B-4BF9-854E-7B2AFCFC580A}"/>
            </a:ext>
          </a:extLst>
        </xdr:cNvPr>
        <xdr:cNvSpPr txBox="1"/>
      </xdr:nvSpPr>
      <xdr:spPr>
        <a:xfrm>
          <a:off x="859286"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76835</xdr:rowOff>
    </xdr:from>
    <xdr:to>
      <xdr:col>24</xdr:col>
      <xdr:colOff>114300</xdr:colOff>
      <xdr:row>58</xdr:row>
      <xdr:rowOff>6985</xdr:rowOff>
    </xdr:to>
    <xdr:sp macro="" textlink="">
      <xdr:nvSpPr>
        <xdr:cNvPr id="191" name="楕円 190">
          <a:extLst>
            <a:ext uri="{FF2B5EF4-FFF2-40B4-BE49-F238E27FC236}">
              <a16:creationId xmlns:a16="http://schemas.microsoft.com/office/drawing/2014/main" id="{37015B94-440F-4C5E-BA38-A82E53F2CCAC}"/>
            </a:ext>
          </a:extLst>
        </xdr:cNvPr>
        <xdr:cNvSpPr/>
      </xdr:nvSpPr>
      <xdr:spPr>
        <a:xfrm>
          <a:off x="4153379" y="9427869"/>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56</xdr:row>
      <xdr:rowOff>99712</xdr:rowOff>
    </xdr:from>
    <xdr:ext cx="405111" cy="259045"/>
    <xdr:sp macro="" textlink="">
      <xdr:nvSpPr>
        <xdr:cNvPr id="192" name="【橋りょう・トンネル】&#10;有形固定資産減価償却率該当値テキスト">
          <a:extLst>
            <a:ext uri="{FF2B5EF4-FFF2-40B4-BE49-F238E27FC236}">
              <a16:creationId xmlns:a16="http://schemas.microsoft.com/office/drawing/2014/main" id="{26AEBC7D-AF8A-41BF-B7D7-A845971F07E9}"/>
            </a:ext>
          </a:extLst>
        </xdr:cNvPr>
        <xdr:cNvSpPr txBox="1"/>
      </xdr:nvSpPr>
      <xdr:spPr>
        <a:xfrm>
          <a:off x="4242279" y="92868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143510</xdr:rowOff>
    </xdr:from>
    <xdr:to>
      <xdr:col>20</xdr:col>
      <xdr:colOff>38100</xdr:colOff>
      <xdr:row>58</xdr:row>
      <xdr:rowOff>73660</xdr:rowOff>
    </xdr:to>
    <xdr:sp macro="" textlink="">
      <xdr:nvSpPr>
        <xdr:cNvPr id="193" name="楕円 192">
          <a:extLst>
            <a:ext uri="{FF2B5EF4-FFF2-40B4-BE49-F238E27FC236}">
              <a16:creationId xmlns:a16="http://schemas.microsoft.com/office/drawing/2014/main" id="{DB8C95DE-4E76-46B8-811C-6BC392D19CCB}"/>
            </a:ext>
          </a:extLst>
        </xdr:cNvPr>
        <xdr:cNvSpPr/>
      </xdr:nvSpPr>
      <xdr:spPr>
        <a:xfrm>
          <a:off x="3405038" y="9494544"/>
          <a:ext cx="83628"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57</xdr:row>
      <xdr:rowOff>127635</xdr:rowOff>
    </xdr:from>
    <xdr:to>
      <xdr:col>24</xdr:col>
      <xdr:colOff>63500</xdr:colOff>
      <xdr:row>58</xdr:row>
      <xdr:rowOff>22860</xdr:rowOff>
    </xdr:to>
    <xdr:cxnSp macro="">
      <xdr:nvCxnSpPr>
        <xdr:cNvPr id="194" name="直線コネクタ 193">
          <a:extLst>
            <a:ext uri="{FF2B5EF4-FFF2-40B4-BE49-F238E27FC236}">
              <a16:creationId xmlns:a16="http://schemas.microsoft.com/office/drawing/2014/main" id="{D9DC1ECD-F7BA-4DAA-89AF-9015B551716A}"/>
            </a:ext>
          </a:extLst>
        </xdr:cNvPr>
        <xdr:cNvCxnSpPr/>
      </xdr:nvCxnSpPr>
      <xdr:spPr>
        <a:xfrm flipV="1">
          <a:off x="3447211" y="9478669"/>
          <a:ext cx="756968" cy="591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143510</xdr:rowOff>
    </xdr:from>
    <xdr:to>
      <xdr:col>15</xdr:col>
      <xdr:colOff>101600</xdr:colOff>
      <xdr:row>58</xdr:row>
      <xdr:rowOff>73660</xdr:rowOff>
    </xdr:to>
    <xdr:sp macro="" textlink="">
      <xdr:nvSpPr>
        <xdr:cNvPr id="195" name="楕円 194">
          <a:extLst>
            <a:ext uri="{FF2B5EF4-FFF2-40B4-BE49-F238E27FC236}">
              <a16:creationId xmlns:a16="http://schemas.microsoft.com/office/drawing/2014/main" id="{10C5F405-88D7-4110-8CE2-FB03F7CEE9A7}"/>
            </a:ext>
          </a:extLst>
        </xdr:cNvPr>
        <xdr:cNvSpPr/>
      </xdr:nvSpPr>
      <xdr:spPr>
        <a:xfrm>
          <a:off x="2587925" y="9494544"/>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22860</xdr:rowOff>
    </xdr:from>
    <xdr:to>
      <xdr:col>19</xdr:col>
      <xdr:colOff>177800</xdr:colOff>
      <xdr:row>58</xdr:row>
      <xdr:rowOff>22860</xdr:rowOff>
    </xdr:to>
    <xdr:cxnSp macro="">
      <xdr:nvCxnSpPr>
        <xdr:cNvPr id="196" name="直線コネクタ 195">
          <a:extLst>
            <a:ext uri="{FF2B5EF4-FFF2-40B4-BE49-F238E27FC236}">
              <a16:creationId xmlns:a16="http://schemas.microsoft.com/office/drawing/2014/main" id="{D4343A41-59E3-4E43-B928-E628A4094F77}"/>
            </a:ext>
          </a:extLst>
        </xdr:cNvPr>
        <xdr:cNvCxnSpPr/>
      </xdr:nvCxnSpPr>
      <xdr:spPr>
        <a:xfrm>
          <a:off x="2638725" y="9537796"/>
          <a:ext cx="808486"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13970</xdr:rowOff>
    </xdr:from>
    <xdr:to>
      <xdr:col>10</xdr:col>
      <xdr:colOff>165100</xdr:colOff>
      <xdr:row>58</xdr:row>
      <xdr:rowOff>115570</xdr:rowOff>
    </xdr:to>
    <xdr:sp macro="" textlink="">
      <xdr:nvSpPr>
        <xdr:cNvPr id="197" name="楕円 196">
          <a:extLst>
            <a:ext uri="{FF2B5EF4-FFF2-40B4-BE49-F238E27FC236}">
              <a16:creationId xmlns:a16="http://schemas.microsoft.com/office/drawing/2014/main" id="{738AED37-3752-4707-8683-D615AFA94062}"/>
            </a:ext>
          </a:extLst>
        </xdr:cNvPr>
        <xdr:cNvSpPr/>
      </xdr:nvSpPr>
      <xdr:spPr>
        <a:xfrm>
          <a:off x="1788783" y="95289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58</xdr:row>
      <xdr:rowOff>22860</xdr:rowOff>
    </xdr:from>
    <xdr:to>
      <xdr:col>15</xdr:col>
      <xdr:colOff>50800</xdr:colOff>
      <xdr:row>58</xdr:row>
      <xdr:rowOff>64770</xdr:rowOff>
    </xdr:to>
    <xdr:cxnSp macro="">
      <xdr:nvCxnSpPr>
        <xdr:cNvPr id="198" name="直線コネクタ 197">
          <a:extLst>
            <a:ext uri="{FF2B5EF4-FFF2-40B4-BE49-F238E27FC236}">
              <a16:creationId xmlns:a16="http://schemas.microsoft.com/office/drawing/2014/main" id="{FCC69524-E505-4DA3-89C8-B88E1018088F}"/>
            </a:ext>
          </a:extLst>
        </xdr:cNvPr>
        <xdr:cNvCxnSpPr/>
      </xdr:nvCxnSpPr>
      <xdr:spPr>
        <a:xfrm flipV="1">
          <a:off x="1839583" y="9537796"/>
          <a:ext cx="799142"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58</xdr:row>
      <xdr:rowOff>50165</xdr:rowOff>
    </xdr:from>
    <xdr:to>
      <xdr:col>6</xdr:col>
      <xdr:colOff>38100</xdr:colOff>
      <xdr:row>58</xdr:row>
      <xdr:rowOff>151765</xdr:rowOff>
    </xdr:to>
    <xdr:sp macro="" textlink="">
      <xdr:nvSpPr>
        <xdr:cNvPr id="199" name="楕円 198">
          <a:extLst>
            <a:ext uri="{FF2B5EF4-FFF2-40B4-BE49-F238E27FC236}">
              <a16:creationId xmlns:a16="http://schemas.microsoft.com/office/drawing/2014/main" id="{49C1A19B-66BF-44EA-B602-F28A8E8B505F}"/>
            </a:ext>
          </a:extLst>
        </xdr:cNvPr>
        <xdr:cNvSpPr/>
      </xdr:nvSpPr>
      <xdr:spPr>
        <a:xfrm>
          <a:off x="989642" y="9565101"/>
          <a:ext cx="83628"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58</xdr:row>
      <xdr:rowOff>64770</xdr:rowOff>
    </xdr:from>
    <xdr:to>
      <xdr:col>10</xdr:col>
      <xdr:colOff>114300</xdr:colOff>
      <xdr:row>58</xdr:row>
      <xdr:rowOff>100965</xdr:rowOff>
    </xdr:to>
    <xdr:cxnSp macro="">
      <xdr:nvCxnSpPr>
        <xdr:cNvPr id="200" name="直線コネクタ 199">
          <a:extLst>
            <a:ext uri="{FF2B5EF4-FFF2-40B4-BE49-F238E27FC236}">
              <a16:creationId xmlns:a16="http://schemas.microsoft.com/office/drawing/2014/main" id="{DCBD0D72-D05D-4148-8DF0-F44FC8DDDEAF}"/>
            </a:ext>
          </a:extLst>
        </xdr:cNvPr>
        <xdr:cNvCxnSpPr/>
      </xdr:nvCxnSpPr>
      <xdr:spPr>
        <a:xfrm flipV="1">
          <a:off x="1031815" y="9579706"/>
          <a:ext cx="807768"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60</xdr:row>
      <xdr:rowOff>32402</xdr:rowOff>
    </xdr:from>
    <xdr:ext cx="405111" cy="259045"/>
    <xdr:sp macro="" textlink="">
      <xdr:nvSpPr>
        <xdr:cNvPr id="201" name="n_1aveValue【橋りょう・トンネル】&#10;有形固定資産減価償却率">
          <a:extLst>
            <a:ext uri="{FF2B5EF4-FFF2-40B4-BE49-F238E27FC236}">
              <a16:creationId xmlns:a16="http://schemas.microsoft.com/office/drawing/2014/main" id="{CB05205B-020F-41EB-95C9-EC53E90E2080}"/>
            </a:ext>
          </a:extLst>
        </xdr:cNvPr>
        <xdr:cNvSpPr txBox="1"/>
      </xdr:nvSpPr>
      <xdr:spPr>
        <a:xfrm>
          <a:off x="3258553" y="98751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47642</xdr:rowOff>
    </xdr:from>
    <xdr:ext cx="405111" cy="259045"/>
    <xdr:sp macro="" textlink="">
      <xdr:nvSpPr>
        <xdr:cNvPr id="202" name="n_2aveValue【橋りょう・トンネル】&#10;有形固定資産減価償却率">
          <a:extLst>
            <a:ext uri="{FF2B5EF4-FFF2-40B4-BE49-F238E27FC236}">
              <a16:creationId xmlns:a16="http://schemas.microsoft.com/office/drawing/2014/main" id="{E5D8EE03-298C-40EF-BE7B-6CD74293EAE9}"/>
            </a:ext>
          </a:extLst>
        </xdr:cNvPr>
        <xdr:cNvSpPr txBox="1"/>
      </xdr:nvSpPr>
      <xdr:spPr>
        <a:xfrm>
          <a:off x="2454140" y="98903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60</xdr:row>
      <xdr:rowOff>26687</xdr:rowOff>
    </xdr:from>
    <xdr:ext cx="405111" cy="259045"/>
    <xdr:sp macro="" textlink="">
      <xdr:nvSpPr>
        <xdr:cNvPr id="203" name="n_3aveValue【橋りょう・トンネル】&#10;有形固定資産減価償却率">
          <a:extLst>
            <a:ext uri="{FF2B5EF4-FFF2-40B4-BE49-F238E27FC236}">
              <a16:creationId xmlns:a16="http://schemas.microsoft.com/office/drawing/2014/main" id="{3F635A30-FF8B-4A53-B427-B1883B321953}"/>
            </a:ext>
          </a:extLst>
        </xdr:cNvPr>
        <xdr:cNvSpPr txBox="1"/>
      </xdr:nvSpPr>
      <xdr:spPr>
        <a:xfrm>
          <a:off x="1654999" y="9869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60</xdr:row>
      <xdr:rowOff>22877</xdr:rowOff>
    </xdr:from>
    <xdr:ext cx="405111" cy="259045"/>
    <xdr:sp macro="" textlink="">
      <xdr:nvSpPr>
        <xdr:cNvPr id="204" name="n_4aveValue【橋りょう・トンネル】&#10;有形固定資産減価償却率">
          <a:extLst>
            <a:ext uri="{FF2B5EF4-FFF2-40B4-BE49-F238E27FC236}">
              <a16:creationId xmlns:a16="http://schemas.microsoft.com/office/drawing/2014/main" id="{15AD6F35-3157-4B64-9009-CB1569271B8B}"/>
            </a:ext>
          </a:extLst>
        </xdr:cNvPr>
        <xdr:cNvSpPr txBox="1"/>
      </xdr:nvSpPr>
      <xdr:spPr>
        <a:xfrm>
          <a:off x="855857" y="98656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56</xdr:row>
      <xdr:rowOff>90187</xdr:rowOff>
    </xdr:from>
    <xdr:ext cx="405111" cy="259045"/>
    <xdr:sp macro="" textlink="">
      <xdr:nvSpPr>
        <xdr:cNvPr id="205" name="n_1mainValue【橋りょう・トンネル】&#10;有形固定資産減価償却率">
          <a:extLst>
            <a:ext uri="{FF2B5EF4-FFF2-40B4-BE49-F238E27FC236}">
              <a16:creationId xmlns:a16="http://schemas.microsoft.com/office/drawing/2014/main" id="{35F0C489-A50F-44DD-BC1D-484C6065E33E}"/>
            </a:ext>
          </a:extLst>
        </xdr:cNvPr>
        <xdr:cNvSpPr txBox="1"/>
      </xdr:nvSpPr>
      <xdr:spPr>
        <a:xfrm>
          <a:off x="3258553" y="92773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56</xdr:row>
      <xdr:rowOff>90187</xdr:rowOff>
    </xdr:from>
    <xdr:ext cx="405111" cy="259045"/>
    <xdr:sp macro="" textlink="">
      <xdr:nvSpPr>
        <xdr:cNvPr id="206" name="n_2mainValue【橋りょう・トンネル】&#10;有形固定資産減価償却率">
          <a:extLst>
            <a:ext uri="{FF2B5EF4-FFF2-40B4-BE49-F238E27FC236}">
              <a16:creationId xmlns:a16="http://schemas.microsoft.com/office/drawing/2014/main" id="{71AFD277-BCBF-4E0E-B125-EC26FAE7AB2F}"/>
            </a:ext>
          </a:extLst>
        </xdr:cNvPr>
        <xdr:cNvSpPr txBox="1"/>
      </xdr:nvSpPr>
      <xdr:spPr>
        <a:xfrm>
          <a:off x="2454140" y="92773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56</xdr:row>
      <xdr:rowOff>132097</xdr:rowOff>
    </xdr:from>
    <xdr:ext cx="405111" cy="259045"/>
    <xdr:sp macro="" textlink="">
      <xdr:nvSpPr>
        <xdr:cNvPr id="207" name="n_3mainValue【橋りょう・トンネル】&#10;有形固定資産減価償却率">
          <a:extLst>
            <a:ext uri="{FF2B5EF4-FFF2-40B4-BE49-F238E27FC236}">
              <a16:creationId xmlns:a16="http://schemas.microsoft.com/office/drawing/2014/main" id="{53A760FB-9E86-4882-B461-EDD9DC6D3991}"/>
            </a:ext>
          </a:extLst>
        </xdr:cNvPr>
        <xdr:cNvSpPr txBox="1"/>
      </xdr:nvSpPr>
      <xdr:spPr>
        <a:xfrm>
          <a:off x="1654999" y="93192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56</xdr:row>
      <xdr:rowOff>168292</xdr:rowOff>
    </xdr:from>
    <xdr:ext cx="405111" cy="259045"/>
    <xdr:sp macro="" textlink="">
      <xdr:nvSpPr>
        <xdr:cNvPr id="208" name="n_4mainValue【橋りょう・トンネル】&#10;有形固定資産減価償却率">
          <a:extLst>
            <a:ext uri="{FF2B5EF4-FFF2-40B4-BE49-F238E27FC236}">
              <a16:creationId xmlns:a16="http://schemas.microsoft.com/office/drawing/2014/main" id="{C23EF593-C1AA-4EC7-AE0E-94DF87FB9F26}"/>
            </a:ext>
          </a:extLst>
        </xdr:cNvPr>
        <xdr:cNvSpPr txBox="1"/>
      </xdr:nvSpPr>
      <xdr:spPr>
        <a:xfrm>
          <a:off x="855857" y="93467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9" name="正方形/長方形 208">
          <a:extLst>
            <a:ext uri="{FF2B5EF4-FFF2-40B4-BE49-F238E27FC236}">
              <a16:creationId xmlns:a16="http://schemas.microsoft.com/office/drawing/2014/main" id="{663466D9-F790-48AE-AA26-F83A89155F67}"/>
            </a:ext>
          </a:extLst>
        </xdr:cNvPr>
        <xdr:cNvSpPr/>
      </xdr:nvSpPr>
      <xdr:spPr>
        <a:xfrm>
          <a:off x="5992962" y="7662413"/>
          <a:ext cx="4275108" cy="604808"/>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10" name="正方形/長方形 209">
          <a:extLst>
            <a:ext uri="{FF2B5EF4-FFF2-40B4-BE49-F238E27FC236}">
              <a16:creationId xmlns:a16="http://schemas.microsoft.com/office/drawing/2014/main" id="{C58D8397-44A8-4F99-B2A2-366FA7C3C45E}"/>
            </a:ext>
          </a:extLst>
        </xdr:cNvPr>
        <xdr:cNvSpPr/>
      </xdr:nvSpPr>
      <xdr:spPr>
        <a:xfrm>
          <a:off x="6101991" y="8292621"/>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11" name="正方形/長方形 210">
          <a:extLst>
            <a:ext uri="{FF2B5EF4-FFF2-40B4-BE49-F238E27FC236}">
              <a16:creationId xmlns:a16="http://schemas.microsoft.com/office/drawing/2014/main" id="{1329D21F-6EB5-405E-86EA-8C2D0E45F116}"/>
            </a:ext>
          </a:extLst>
        </xdr:cNvPr>
        <xdr:cNvSpPr/>
      </xdr:nvSpPr>
      <xdr:spPr>
        <a:xfrm>
          <a:off x="6101991" y="8488273"/>
          <a:ext cx="1380226"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12" name="正方形/長方形 211">
          <a:extLst>
            <a:ext uri="{FF2B5EF4-FFF2-40B4-BE49-F238E27FC236}">
              <a16:creationId xmlns:a16="http://schemas.microsoft.com/office/drawing/2014/main" id="{4388F1E9-CD41-46F8-9408-270A0298DC7C}"/>
            </a:ext>
          </a:extLst>
        </xdr:cNvPr>
        <xdr:cNvSpPr/>
      </xdr:nvSpPr>
      <xdr:spPr>
        <a:xfrm>
          <a:off x="7028132" y="8292621"/>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3" name="正方形/長方形 212">
          <a:extLst>
            <a:ext uri="{FF2B5EF4-FFF2-40B4-BE49-F238E27FC236}">
              <a16:creationId xmlns:a16="http://schemas.microsoft.com/office/drawing/2014/main" id="{3ACAC743-8EBF-4106-8BF2-34777718E612}"/>
            </a:ext>
          </a:extLst>
        </xdr:cNvPr>
        <xdr:cNvSpPr/>
      </xdr:nvSpPr>
      <xdr:spPr>
        <a:xfrm>
          <a:off x="7028132" y="8488273"/>
          <a:ext cx="1380226"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4" name="正方形/長方形 213">
          <a:extLst>
            <a:ext uri="{FF2B5EF4-FFF2-40B4-BE49-F238E27FC236}">
              <a16:creationId xmlns:a16="http://schemas.microsoft.com/office/drawing/2014/main" id="{46ECDC32-B988-4C62-B396-29FDF7380684}"/>
            </a:ext>
          </a:extLst>
        </xdr:cNvPr>
        <xdr:cNvSpPr/>
      </xdr:nvSpPr>
      <xdr:spPr>
        <a:xfrm>
          <a:off x="8063302" y="8292621"/>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5" name="正方形/長方形 214">
          <a:extLst>
            <a:ext uri="{FF2B5EF4-FFF2-40B4-BE49-F238E27FC236}">
              <a16:creationId xmlns:a16="http://schemas.microsoft.com/office/drawing/2014/main" id="{2F1698D5-9D44-46B4-84AE-CDB223457636}"/>
            </a:ext>
          </a:extLst>
        </xdr:cNvPr>
        <xdr:cNvSpPr/>
      </xdr:nvSpPr>
      <xdr:spPr>
        <a:xfrm>
          <a:off x="8063302" y="8488273"/>
          <a:ext cx="1380226"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319,483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6" name="正方形/長方形 215">
          <a:extLst>
            <a:ext uri="{FF2B5EF4-FFF2-40B4-BE49-F238E27FC236}">
              <a16:creationId xmlns:a16="http://schemas.microsoft.com/office/drawing/2014/main" id="{18C41CA9-5421-49F7-A417-C22CA70814A2}"/>
            </a:ext>
          </a:extLst>
        </xdr:cNvPr>
        <xdr:cNvSpPr/>
      </xdr:nvSpPr>
      <xdr:spPr>
        <a:xfrm>
          <a:off x="5992962" y="8752576"/>
          <a:ext cx="4275108" cy="2187875"/>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7" name="テキスト ボックス 216">
          <a:extLst>
            <a:ext uri="{FF2B5EF4-FFF2-40B4-BE49-F238E27FC236}">
              <a16:creationId xmlns:a16="http://schemas.microsoft.com/office/drawing/2014/main" id="{DB699CA3-5AB4-4192-B276-DD84090C188C}"/>
            </a:ext>
          </a:extLst>
        </xdr:cNvPr>
        <xdr:cNvSpPr txBox="1"/>
      </xdr:nvSpPr>
      <xdr:spPr>
        <a:xfrm>
          <a:off x="5954862" y="856962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8" name="直線コネクタ 217">
          <a:extLst>
            <a:ext uri="{FF2B5EF4-FFF2-40B4-BE49-F238E27FC236}">
              <a16:creationId xmlns:a16="http://schemas.microsoft.com/office/drawing/2014/main" id="{4BB4AEAC-2DAF-4FB9-BD13-DD85E930AB6E}"/>
            </a:ext>
          </a:extLst>
        </xdr:cNvPr>
        <xdr:cNvCxnSpPr/>
      </xdr:nvCxnSpPr>
      <xdr:spPr>
        <a:xfrm>
          <a:off x="5992962" y="10940451"/>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130628</xdr:rowOff>
    </xdr:from>
    <xdr:to>
      <xdr:col>59</xdr:col>
      <xdr:colOff>50800</xdr:colOff>
      <xdr:row>64</xdr:row>
      <xdr:rowOff>130628</xdr:rowOff>
    </xdr:to>
    <xdr:cxnSp macro="">
      <xdr:nvCxnSpPr>
        <xdr:cNvPr id="219" name="直線コネクタ 218">
          <a:extLst>
            <a:ext uri="{FF2B5EF4-FFF2-40B4-BE49-F238E27FC236}">
              <a16:creationId xmlns:a16="http://schemas.microsoft.com/office/drawing/2014/main" id="{0CDD34A7-8B0D-42D9-866D-A8A0F6C0942D}"/>
            </a:ext>
          </a:extLst>
        </xdr:cNvPr>
        <xdr:cNvCxnSpPr/>
      </xdr:nvCxnSpPr>
      <xdr:spPr>
        <a:xfrm>
          <a:off x="5992962" y="10628975"/>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159855</xdr:rowOff>
    </xdr:from>
    <xdr:ext cx="248786" cy="259045"/>
    <xdr:sp macro="" textlink="">
      <xdr:nvSpPr>
        <xdr:cNvPr id="220" name="テキスト ボックス 219">
          <a:extLst>
            <a:ext uri="{FF2B5EF4-FFF2-40B4-BE49-F238E27FC236}">
              <a16:creationId xmlns:a16="http://schemas.microsoft.com/office/drawing/2014/main" id="{6C2694D6-B7DB-475E-B19B-D5684E8D1755}"/>
            </a:ext>
          </a:extLst>
        </xdr:cNvPr>
        <xdr:cNvSpPr txBox="1"/>
      </xdr:nvSpPr>
      <xdr:spPr>
        <a:xfrm>
          <a:off x="5762148" y="10494300"/>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221" name="直線コネクタ 220">
          <a:extLst>
            <a:ext uri="{FF2B5EF4-FFF2-40B4-BE49-F238E27FC236}">
              <a16:creationId xmlns:a16="http://schemas.microsoft.com/office/drawing/2014/main" id="{C3AD206F-D7DC-443F-9DC4-F4ADC026C658}"/>
            </a:ext>
          </a:extLst>
        </xdr:cNvPr>
        <xdr:cNvCxnSpPr/>
      </xdr:nvCxnSpPr>
      <xdr:spPr>
        <a:xfrm>
          <a:off x="5992962" y="10317500"/>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62</xdr:row>
      <xdr:rowOff>4734</xdr:rowOff>
    </xdr:from>
    <xdr:ext cx="595419" cy="259045"/>
    <xdr:sp macro="" textlink="">
      <xdr:nvSpPr>
        <xdr:cNvPr id="222" name="テキスト ボックス 221">
          <a:extLst>
            <a:ext uri="{FF2B5EF4-FFF2-40B4-BE49-F238E27FC236}">
              <a16:creationId xmlns:a16="http://schemas.microsoft.com/office/drawing/2014/main" id="{3354EBC4-120D-406A-8CE7-F1B475C0CAC6}"/>
            </a:ext>
          </a:extLst>
        </xdr:cNvPr>
        <xdr:cNvSpPr txBox="1"/>
      </xdr:nvSpPr>
      <xdr:spPr>
        <a:xfrm>
          <a:off x="5451458" y="1017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223" name="直線コネクタ 222">
          <a:extLst>
            <a:ext uri="{FF2B5EF4-FFF2-40B4-BE49-F238E27FC236}">
              <a16:creationId xmlns:a16="http://schemas.microsoft.com/office/drawing/2014/main" id="{607F8EDF-5C19-4951-82D0-8A47897B3C56}"/>
            </a:ext>
          </a:extLst>
        </xdr:cNvPr>
        <xdr:cNvCxnSpPr/>
      </xdr:nvCxnSpPr>
      <xdr:spPr>
        <a:xfrm>
          <a:off x="5992962" y="10006025"/>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60</xdr:row>
      <xdr:rowOff>21062</xdr:rowOff>
    </xdr:from>
    <xdr:ext cx="595419" cy="259045"/>
    <xdr:sp macro="" textlink="">
      <xdr:nvSpPr>
        <xdr:cNvPr id="224" name="テキスト ボックス 223">
          <a:extLst>
            <a:ext uri="{FF2B5EF4-FFF2-40B4-BE49-F238E27FC236}">
              <a16:creationId xmlns:a16="http://schemas.microsoft.com/office/drawing/2014/main" id="{D7C01139-DF6B-47CB-AA27-8CC66670B839}"/>
            </a:ext>
          </a:extLst>
        </xdr:cNvPr>
        <xdr:cNvSpPr txBox="1"/>
      </xdr:nvSpPr>
      <xdr:spPr>
        <a:xfrm>
          <a:off x="5451458" y="986380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225" name="直線コネクタ 224">
          <a:extLst>
            <a:ext uri="{FF2B5EF4-FFF2-40B4-BE49-F238E27FC236}">
              <a16:creationId xmlns:a16="http://schemas.microsoft.com/office/drawing/2014/main" id="{331F53B2-E63C-491C-B6C7-18D0693D865C}"/>
            </a:ext>
          </a:extLst>
        </xdr:cNvPr>
        <xdr:cNvCxnSpPr/>
      </xdr:nvCxnSpPr>
      <xdr:spPr>
        <a:xfrm>
          <a:off x="5992962" y="9687003"/>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58</xdr:row>
      <xdr:rowOff>37392</xdr:rowOff>
    </xdr:from>
    <xdr:ext cx="595419" cy="259045"/>
    <xdr:sp macro="" textlink="">
      <xdr:nvSpPr>
        <xdr:cNvPr id="226" name="テキスト ボックス 225">
          <a:extLst>
            <a:ext uri="{FF2B5EF4-FFF2-40B4-BE49-F238E27FC236}">
              <a16:creationId xmlns:a16="http://schemas.microsoft.com/office/drawing/2014/main" id="{1E909569-6BFD-464F-97A0-DEFE7C28F4AB}"/>
            </a:ext>
          </a:extLst>
        </xdr:cNvPr>
        <xdr:cNvSpPr txBox="1"/>
      </xdr:nvSpPr>
      <xdr:spPr>
        <a:xfrm>
          <a:off x="5451458" y="955232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227" name="直線コネクタ 226">
          <a:extLst>
            <a:ext uri="{FF2B5EF4-FFF2-40B4-BE49-F238E27FC236}">
              <a16:creationId xmlns:a16="http://schemas.microsoft.com/office/drawing/2014/main" id="{4D4FD3E9-7D78-4543-A4E5-C027960D5D18}"/>
            </a:ext>
          </a:extLst>
        </xdr:cNvPr>
        <xdr:cNvCxnSpPr/>
      </xdr:nvCxnSpPr>
      <xdr:spPr>
        <a:xfrm>
          <a:off x="5992962" y="9375527"/>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53720</xdr:rowOff>
    </xdr:from>
    <xdr:ext cx="685572" cy="259045"/>
    <xdr:sp macro="" textlink="">
      <xdr:nvSpPr>
        <xdr:cNvPr id="228" name="テキスト ボックス 227">
          <a:extLst>
            <a:ext uri="{FF2B5EF4-FFF2-40B4-BE49-F238E27FC236}">
              <a16:creationId xmlns:a16="http://schemas.microsoft.com/office/drawing/2014/main" id="{E9B9DB19-DA01-4F96-A933-51235A9630CE}"/>
            </a:ext>
          </a:extLst>
        </xdr:cNvPr>
        <xdr:cNvSpPr txBox="1"/>
      </xdr:nvSpPr>
      <xdr:spPr>
        <a:xfrm>
          <a:off x="5361305" y="924085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229" name="直線コネクタ 228">
          <a:extLst>
            <a:ext uri="{FF2B5EF4-FFF2-40B4-BE49-F238E27FC236}">
              <a16:creationId xmlns:a16="http://schemas.microsoft.com/office/drawing/2014/main" id="{2FF530EF-C875-4201-B343-CAD89D466B80}"/>
            </a:ext>
          </a:extLst>
        </xdr:cNvPr>
        <xdr:cNvCxnSpPr/>
      </xdr:nvCxnSpPr>
      <xdr:spPr>
        <a:xfrm>
          <a:off x="5992962" y="9064052"/>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54</xdr:row>
      <xdr:rowOff>70049</xdr:rowOff>
    </xdr:from>
    <xdr:ext cx="685572" cy="259045"/>
    <xdr:sp macro="" textlink="">
      <xdr:nvSpPr>
        <xdr:cNvPr id="230" name="テキスト ボックス 229">
          <a:extLst>
            <a:ext uri="{FF2B5EF4-FFF2-40B4-BE49-F238E27FC236}">
              <a16:creationId xmlns:a16="http://schemas.microsoft.com/office/drawing/2014/main" id="{92926651-8039-4325-8E51-36922C1EA25E}"/>
            </a:ext>
          </a:extLst>
        </xdr:cNvPr>
        <xdr:cNvSpPr txBox="1"/>
      </xdr:nvSpPr>
      <xdr:spPr>
        <a:xfrm>
          <a:off x="5361305" y="8929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31" name="直線コネクタ 230">
          <a:extLst>
            <a:ext uri="{FF2B5EF4-FFF2-40B4-BE49-F238E27FC236}">
              <a16:creationId xmlns:a16="http://schemas.microsoft.com/office/drawing/2014/main" id="{8B1AFCD0-D6F5-4A0D-AE1D-4ED4246B94AC}"/>
            </a:ext>
          </a:extLst>
        </xdr:cNvPr>
        <xdr:cNvCxnSpPr/>
      </xdr:nvCxnSpPr>
      <xdr:spPr>
        <a:xfrm>
          <a:off x="5992962" y="8752576"/>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32" name="テキスト ボックス 231">
          <a:extLst>
            <a:ext uri="{FF2B5EF4-FFF2-40B4-BE49-F238E27FC236}">
              <a16:creationId xmlns:a16="http://schemas.microsoft.com/office/drawing/2014/main" id="{0B4DAA34-ADA0-4B17-85FD-9E9F9EFEC394}"/>
            </a:ext>
          </a:extLst>
        </xdr:cNvPr>
        <xdr:cNvSpPr txBox="1"/>
      </xdr:nvSpPr>
      <xdr:spPr>
        <a:xfrm>
          <a:off x="5361305" y="861790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33" name="【橋りょう・トンネル】&#10;一人当たり有形固定資産（償却資産）額グラフ枠">
          <a:extLst>
            <a:ext uri="{FF2B5EF4-FFF2-40B4-BE49-F238E27FC236}">
              <a16:creationId xmlns:a16="http://schemas.microsoft.com/office/drawing/2014/main" id="{39D55089-85F4-4821-9F7C-C48DD0B57E5C}"/>
            </a:ext>
          </a:extLst>
        </xdr:cNvPr>
        <xdr:cNvSpPr/>
      </xdr:nvSpPr>
      <xdr:spPr>
        <a:xfrm>
          <a:off x="5992962" y="8752576"/>
          <a:ext cx="4275108" cy="2187875"/>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112292</xdr:rowOff>
    </xdr:from>
    <xdr:to>
      <xdr:col>54</xdr:col>
      <xdr:colOff>189865</xdr:colOff>
      <xdr:row>64</xdr:row>
      <xdr:rowOff>107898</xdr:rowOff>
    </xdr:to>
    <xdr:cxnSp macro="">
      <xdr:nvCxnSpPr>
        <xdr:cNvPr id="234" name="直線コネクタ 233">
          <a:extLst>
            <a:ext uri="{FF2B5EF4-FFF2-40B4-BE49-F238E27FC236}">
              <a16:creationId xmlns:a16="http://schemas.microsoft.com/office/drawing/2014/main" id="{39BC20EA-9989-41BC-A18B-F9146DD0A0D1}"/>
            </a:ext>
          </a:extLst>
        </xdr:cNvPr>
        <xdr:cNvCxnSpPr/>
      </xdr:nvCxnSpPr>
      <xdr:spPr>
        <a:xfrm flipV="1">
          <a:off x="9489140" y="9135522"/>
          <a:ext cx="0" cy="14707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111725</xdr:rowOff>
    </xdr:from>
    <xdr:ext cx="534377" cy="259045"/>
    <xdr:sp macro="" textlink="">
      <xdr:nvSpPr>
        <xdr:cNvPr id="235" name="【橋りょう・トンネル】&#10;一人当たり有形固定資産（償却資産）額最小値テキスト">
          <a:extLst>
            <a:ext uri="{FF2B5EF4-FFF2-40B4-BE49-F238E27FC236}">
              <a16:creationId xmlns:a16="http://schemas.microsoft.com/office/drawing/2014/main" id="{9FC49789-FDE1-442B-894C-2A76EFC92C65}"/>
            </a:ext>
          </a:extLst>
        </xdr:cNvPr>
        <xdr:cNvSpPr txBox="1"/>
      </xdr:nvSpPr>
      <xdr:spPr>
        <a:xfrm>
          <a:off x="9527157" y="106100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20,881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107898</xdr:rowOff>
    </xdr:from>
    <xdr:to>
      <xdr:col>55</xdr:col>
      <xdr:colOff>88900</xdr:colOff>
      <xdr:row>64</xdr:row>
      <xdr:rowOff>107898</xdr:rowOff>
    </xdr:to>
    <xdr:cxnSp macro="">
      <xdr:nvCxnSpPr>
        <xdr:cNvPr id="236" name="直線コネクタ 235">
          <a:extLst>
            <a:ext uri="{FF2B5EF4-FFF2-40B4-BE49-F238E27FC236}">
              <a16:creationId xmlns:a16="http://schemas.microsoft.com/office/drawing/2014/main" id="{1EA88646-B00A-43DB-8E99-FCA57B9221BB}"/>
            </a:ext>
          </a:extLst>
        </xdr:cNvPr>
        <xdr:cNvCxnSpPr/>
      </xdr:nvCxnSpPr>
      <xdr:spPr>
        <a:xfrm>
          <a:off x="9418128" y="10606245"/>
          <a:ext cx="159829"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58969</xdr:rowOff>
    </xdr:from>
    <xdr:ext cx="690189" cy="259045"/>
    <xdr:sp macro="" textlink="">
      <xdr:nvSpPr>
        <xdr:cNvPr id="237" name="【橋りょう・トンネル】&#10;一人当たり有形固定資産（償却資産）額最大値テキスト">
          <a:extLst>
            <a:ext uri="{FF2B5EF4-FFF2-40B4-BE49-F238E27FC236}">
              <a16:creationId xmlns:a16="http://schemas.microsoft.com/office/drawing/2014/main" id="{57E1655E-C512-43C8-B43B-71738C8678EF}"/>
            </a:ext>
          </a:extLst>
        </xdr:cNvPr>
        <xdr:cNvSpPr txBox="1"/>
      </xdr:nvSpPr>
      <xdr:spPr>
        <a:xfrm>
          <a:off x="9527157" y="891829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1,434,345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112292</xdr:rowOff>
    </xdr:from>
    <xdr:to>
      <xdr:col>55</xdr:col>
      <xdr:colOff>88900</xdr:colOff>
      <xdr:row>55</xdr:row>
      <xdr:rowOff>112292</xdr:rowOff>
    </xdr:to>
    <xdr:cxnSp macro="">
      <xdr:nvCxnSpPr>
        <xdr:cNvPr id="238" name="直線コネクタ 237">
          <a:extLst>
            <a:ext uri="{FF2B5EF4-FFF2-40B4-BE49-F238E27FC236}">
              <a16:creationId xmlns:a16="http://schemas.microsoft.com/office/drawing/2014/main" id="{F091EA5C-5DAF-4656-8E2C-40C2C64744A9}"/>
            </a:ext>
          </a:extLst>
        </xdr:cNvPr>
        <xdr:cNvCxnSpPr/>
      </xdr:nvCxnSpPr>
      <xdr:spPr>
        <a:xfrm>
          <a:off x="9418128" y="9135522"/>
          <a:ext cx="159829"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60</xdr:row>
      <xdr:rowOff>85115</xdr:rowOff>
    </xdr:from>
    <xdr:ext cx="599010" cy="259045"/>
    <xdr:sp macro="" textlink="">
      <xdr:nvSpPr>
        <xdr:cNvPr id="239" name="【橋りょう・トンネル】&#10;一人当たり有形固定資産（償却資産）額平均値テキスト">
          <a:extLst>
            <a:ext uri="{FF2B5EF4-FFF2-40B4-BE49-F238E27FC236}">
              <a16:creationId xmlns:a16="http://schemas.microsoft.com/office/drawing/2014/main" id="{269146EE-6F55-4D2E-AE2B-623ACDBB5EF8}"/>
            </a:ext>
          </a:extLst>
        </xdr:cNvPr>
        <xdr:cNvSpPr txBox="1"/>
      </xdr:nvSpPr>
      <xdr:spPr>
        <a:xfrm>
          <a:off x="9527157" y="992785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488,659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62238</xdr:rowOff>
    </xdr:from>
    <xdr:to>
      <xdr:col>55</xdr:col>
      <xdr:colOff>50800</xdr:colOff>
      <xdr:row>61</xdr:row>
      <xdr:rowOff>163838</xdr:rowOff>
    </xdr:to>
    <xdr:sp macro="" textlink="">
      <xdr:nvSpPr>
        <xdr:cNvPr id="240" name="フローチャート: 判断 239">
          <a:extLst>
            <a:ext uri="{FF2B5EF4-FFF2-40B4-BE49-F238E27FC236}">
              <a16:creationId xmlns:a16="http://schemas.microsoft.com/office/drawing/2014/main" id="{EB850A01-40CC-4D5C-A29C-40A61AC2F466}"/>
            </a:ext>
          </a:extLst>
        </xdr:cNvPr>
        <xdr:cNvSpPr/>
      </xdr:nvSpPr>
      <xdr:spPr>
        <a:xfrm>
          <a:off x="9456228" y="10068880"/>
          <a:ext cx="83629"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67056</xdr:rowOff>
    </xdr:from>
    <xdr:to>
      <xdr:col>50</xdr:col>
      <xdr:colOff>165100</xdr:colOff>
      <xdr:row>61</xdr:row>
      <xdr:rowOff>168656</xdr:rowOff>
    </xdr:to>
    <xdr:sp macro="" textlink="">
      <xdr:nvSpPr>
        <xdr:cNvPr id="241" name="フローチャート: 判断 240">
          <a:extLst>
            <a:ext uri="{FF2B5EF4-FFF2-40B4-BE49-F238E27FC236}">
              <a16:creationId xmlns:a16="http://schemas.microsoft.com/office/drawing/2014/main" id="{435E7CCA-9F8E-46E8-BB66-1B4A8BBC9A6D}"/>
            </a:ext>
          </a:extLst>
        </xdr:cNvPr>
        <xdr:cNvSpPr/>
      </xdr:nvSpPr>
      <xdr:spPr>
        <a:xfrm>
          <a:off x="8689915" y="10073698"/>
          <a:ext cx="101600" cy="92974"/>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141258</xdr:rowOff>
    </xdr:from>
    <xdr:to>
      <xdr:col>46</xdr:col>
      <xdr:colOff>38100</xdr:colOff>
      <xdr:row>62</xdr:row>
      <xdr:rowOff>71408</xdr:rowOff>
    </xdr:to>
    <xdr:sp macro="" textlink="">
      <xdr:nvSpPr>
        <xdr:cNvPr id="242" name="フローチャート: 判断 241">
          <a:extLst>
            <a:ext uri="{FF2B5EF4-FFF2-40B4-BE49-F238E27FC236}">
              <a16:creationId xmlns:a16="http://schemas.microsoft.com/office/drawing/2014/main" id="{FE1E1852-A820-43CC-B974-B6C6E946F029}"/>
            </a:ext>
          </a:extLst>
        </xdr:cNvPr>
        <xdr:cNvSpPr/>
      </xdr:nvSpPr>
      <xdr:spPr>
        <a:xfrm>
          <a:off x="7890774" y="10147900"/>
          <a:ext cx="83628" cy="9405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45077</xdr:rowOff>
    </xdr:from>
    <xdr:to>
      <xdr:col>41</xdr:col>
      <xdr:colOff>101600</xdr:colOff>
      <xdr:row>62</xdr:row>
      <xdr:rowOff>146677</xdr:rowOff>
    </xdr:to>
    <xdr:sp macro="" textlink="">
      <xdr:nvSpPr>
        <xdr:cNvPr id="243" name="フローチャート: 判断 242">
          <a:extLst>
            <a:ext uri="{FF2B5EF4-FFF2-40B4-BE49-F238E27FC236}">
              <a16:creationId xmlns:a16="http://schemas.microsoft.com/office/drawing/2014/main" id="{300A67B8-2236-47C8-BDC2-75C4B496F258}"/>
            </a:ext>
          </a:extLst>
        </xdr:cNvPr>
        <xdr:cNvSpPr/>
      </xdr:nvSpPr>
      <xdr:spPr>
        <a:xfrm>
          <a:off x="7073660" y="10215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38561</xdr:rowOff>
    </xdr:from>
    <xdr:to>
      <xdr:col>36</xdr:col>
      <xdr:colOff>165100</xdr:colOff>
      <xdr:row>62</xdr:row>
      <xdr:rowOff>140161</xdr:rowOff>
    </xdr:to>
    <xdr:sp macro="" textlink="">
      <xdr:nvSpPr>
        <xdr:cNvPr id="244" name="フローチャート: 判断 243">
          <a:extLst>
            <a:ext uri="{FF2B5EF4-FFF2-40B4-BE49-F238E27FC236}">
              <a16:creationId xmlns:a16="http://schemas.microsoft.com/office/drawing/2014/main" id="{BBEC87A0-28C8-475F-870A-B7128A3918C4}"/>
            </a:ext>
          </a:extLst>
        </xdr:cNvPr>
        <xdr:cNvSpPr/>
      </xdr:nvSpPr>
      <xdr:spPr>
        <a:xfrm>
          <a:off x="6274519" y="10209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5" name="テキスト ボックス 244">
          <a:extLst>
            <a:ext uri="{FF2B5EF4-FFF2-40B4-BE49-F238E27FC236}">
              <a16:creationId xmlns:a16="http://schemas.microsoft.com/office/drawing/2014/main" id="{653E36FA-5798-4448-833F-5D6CD6C360B9}"/>
            </a:ext>
          </a:extLst>
        </xdr:cNvPr>
        <xdr:cNvSpPr txBox="1"/>
      </xdr:nvSpPr>
      <xdr:spPr>
        <a:xfrm>
          <a:off x="9316528"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6" name="テキスト ボックス 245">
          <a:extLst>
            <a:ext uri="{FF2B5EF4-FFF2-40B4-BE49-F238E27FC236}">
              <a16:creationId xmlns:a16="http://schemas.microsoft.com/office/drawing/2014/main" id="{EDE0E8EE-F9DA-438D-840D-5CD419BAFBE2}"/>
            </a:ext>
          </a:extLst>
        </xdr:cNvPr>
        <xdr:cNvSpPr txBox="1"/>
      </xdr:nvSpPr>
      <xdr:spPr>
        <a:xfrm>
          <a:off x="8568187"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7" name="テキスト ボックス 246">
          <a:extLst>
            <a:ext uri="{FF2B5EF4-FFF2-40B4-BE49-F238E27FC236}">
              <a16:creationId xmlns:a16="http://schemas.microsoft.com/office/drawing/2014/main" id="{6F2F2D94-9465-4420-A762-60F5C5879B84}"/>
            </a:ext>
          </a:extLst>
        </xdr:cNvPr>
        <xdr:cNvSpPr txBox="1"/>
      </xdr:nvSpPr>
      <xdr:spPr>
        <a:xfrm>
          <a:off x="7760418"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8" name="テキスト ボックス 247">
          <a:extLst>
            <a:ext uri="{FF2B5EF4-FFF2-40B4-BE49-F238E27FC236}">
              <a16:creationId xmlns:a16="http://schemas.microsoft.com/office/drawing/2014/main" id="{42813455-E66F-4FB5-B851-667965A004CD}"/>
            </a:ext>
          </a:extLst>
        </xdr:cNvPr>
        <xdr:cNvSpPr txBox="1"/>
      </xdr:nvSpPr>
      <xdr:spPr>
        <a:xfrm>
          <a:off x="6951932"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9" name="テキスト ボックス 248">
          <a:extLst>
            <a:ext uri="{FF2B5EF4-FFF2-40B4-BE49-F238E27FC236}">
              <a16:creationId xmlns:a16="http://schemas.microsoft.com/office/drawing/2014/main" id="{1545EFA4-7BDE-484A-A43E-2A684DE9C40E}"/>
            </a:ext>
          </a:extLst>
        </xdr:cNvPr>
        <xdr:cNvSpPr txBox="1"/>
      </xdr:nvSpPr>
      <xdr:spPr>
        <a:xfrm>
          <a:off x="6152791"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64</xdr:row>
      <xdr:rowOff>57098</xdr:rowOff>
    </xdr:from>
    <xdr:to>
      <xdr:col>55</xdr:col>
      <xdr:colOff>50800</xdr:colOff>
      <xdr:row>64</xdr:row>
      <xdr:rowOff>158698</xdr:rowOff>
    </xdr:to>
    <xdr:sp macro="" textlink="">
      <xdr:nvSpPr>
        <xdr:cNvPr id="250" name="楕円 249">
          <a:extLst>
            <a:ext uri="{FF2B5EF4-FFF2-40B4-BE49-F238E27FC236}">
              <a16:creationId xmlns:a16="http://schemas.microsoft.com/office/drawing/2014/main" id="{C76F1371-65B8-47DE-A2B3-E4D41D7CCB3F}"/>
            </a:ext>
          </a:extLst>
        </xdr:cNvPr>
        <xdr:cNvSpPr/>
      </xdr:nvSpPr>
      <xdr:spPr>
        <a:xfrm>
          <a:off x="9456228" y="10555445"/>
          <a:ext cx="83629"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143475</xdr:rowOff>
    </xdr:from>
    <xdr:ext cx="534377" cy="259045"/>
    <xdr:sp macro="" textlink="">
      <xdr:nvSpPr>
        <xdr:cNvPr id="251" name="【橋りょう・トンネル】&#10;一人当たり有形固定資産（償却資産）額該当値テキスト">
          <a:extLst>
            <a:ext uri="{FF2B5EF4-FFF2-40B4-BE49-F238E27FC236}">
              <a16:creationId xmlns:a16="http://schemas.microsoft.com/office/drawing/2014/main" id="{882076B0-9785-4CD5-BBD8-48A1E364EFB7}"/>
            </a:ext>
          </a:extLst>
        </xdr:cNvPr>
        <xdr:cNvSpPr txBox="1"/>
      </xdr:nvSpPr>
      <xdr:spPr>
        <a:xfrm>
          <a:off x="9527157" y="10477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20,881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64</xdr:row>
      <xdr:rowOff>61023</xdr:rowOff>
    </xdr:from>
    <xdr:to>
      <xdr:col>50</xdr:col>
      <xdr:colOff>165100</xdr:colOff>
      <xdr:row>64</xdr:row>
      <xdr:rowOff>162623</xdr:rowOff>
    </xdr:to>
    <xdr:sp macro="" textlink="">
      <xdr:nvSpPr>
        <xdr:cNvPr id="252" name="楕円 251">
          <a:extLst>
            <a:ext uri="{FF2B5EF4-FFF2-40B4-BE49-F238E27FC236}">
              <a16:creationId xmlns:a16="http://schemas.microsoft.com/office/drawing/2014/main" id="{301E05DC-ACBE-4900-82B6-DCB174C47C6F}"/>
            </a:ext>
          </a:extLst>
        </xdr:cNvPr>
        <xdr:cNvSpPr/>
      </xdr:nvSpPr>
      <xdr:spPr>
        <a:xfrm>
          <a:off x="8689915" y="10559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64</xdr:row>
      <xdr:rowOff>107898</xdr:rowOff>
    </xdr:from>
    <xdr:to>
      <xdr:col>55</xdr:col>
      <xdr:colOff>0</xdr:colOff>
      <xdr:row>64</xdr:row>
      <xdr:rowOff>111823</xdr:rowOff>
    </xdr:to>
    <xdr:cxnSp macro="">
      <xdr:nvCxnSpPr>
        <xdr:cNvPr id="253" name="直線コネクタ 252">
          <a:extLst>
            <a:ext uri="{FF2B5EF4-FFF2-40B4-BE49-F238E27FC236}">
              <a16:creationId xmlns:a16="http://schemas.microsoft.com/office/drawing/2014/main" id="{0979A8B2-DDCD-47BF-B8E5-2E3621838F62}"/>
            </a:ext>
          </a:extLst>
        </xdr:cNvPr>
        <xdr:cNvCxnSpPr/>
      </xdr:nvCxnSpPr>
      <xdr:spPr>
        <a:xfrm flipV="1">
          <a:off x="8740715" y="10606245"/>
          <a:ext cx="748342" cy="39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64</xdr:row>
      <xdr:rowOff>61492</xdr:rowOff>
    </xdr:from>
    <xdr:to>
      <xdr:col>46</xdr:col>
      <xdr:colOff>38100</xdr:colOff>
      <xdr:row>64</xdr:row>
      <xdr:rowOff>163092</xdr:rowOff>
    </xdr:to>
    <xdr:sp macro="" textlink="">
      <xdr:nvSpPr>
        <xdr:cNvPr id="254" name="楕円 253">
          <a:extLst>
            <a:ext uri="{FF2B5EF4-FFF2-40B4-BE49-F238E27FC236}">
              <a16:creationId xmlns:a16="http://schemas.microsoft.com/office/drawing/2014/main" id="{01CD1620-14FB-432A-9DD1-1BEF2CEE8E94}"/>
            </a:ext>
          </a:extLst>
        </xdr:cNvPr>
        <xdr:cNvSpPr/>
      </xdr:nvSpPr>
      <xdr:spPr>
        <a:xfrm>
          <a:off x="7890774" y="10559839"/>
          <a:ext cx="83628"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64</xdr:row>
      <xdr:rowOff>111823</xdr:rowOff>
    </xdr:from>
    <xdr:to>
      <xdr:col>50</xdr:col>
      <xdr:colOff>114300</xdr:colOff>
      <xdr:row>64</xdr:row>
      <xdr:rowOff>112292</xdr:rowOff>
    </xdr:to>
    <xdr:cxnSp macro="">
      <xdr:nvCxnSpPr>
        <xdr:cNvPr id="255" name="直線コネクタ 254">
          <a:extLst>
            <a:ext uri="{FF2B5EF4-FFF2-40B4-BE49-F238E27FC236}">
              <a16:creationId xmlns:a16="http://schemas.microsoft.com/office/drawing/2014/main" id="{800131E2-8EE5-4D63-B001-92BCA0F625C1}"/>
            </a:ext>
          </a:extLst>
        </xdr:cNvPr>
        <xdr:cNvCxnSpPr/>
      </xdr:nvCxnSpPr>
      <xdr:spPr>
        <a:xfrm flipV="1">
          <a:off x="7932947" y="10610170"/>
          <a:ext cx="807768" cy="4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64</xdr:row>
      <xdr:rowOff>63367</xdr:rowOff>
    </xdr:from>
    <xdr:to>
      <xdr:col>41</xdr:col>
      <xdr:colOff>101600</xdr:colOff>
      <xdr:row>64</xdr:row>
      <xdr:rowOff>164967</xdr:rowOff>
    </xdr:to>
    <xdr:sp macro="" textlink="">
      <xdr:nvSpPr>
        <xdr:cNvPr id="256" name="楕円 255">
          <a:extLst>
            <a:ext uri="{FF2B5EF4-FFF2-40B4-BE49-F238E27FC236}">
              <a16:creationId xmlns:a16="http://schemas.microsoft.com/office/drawing/2014/main" id="{B3DD8684-D704-4450-AE20-337E32EAA36A}"/>
            </a:ext>
          </a:extLst>
        </xdr:cNvPr>
        <xdr:cNvSpPr/>
      </xdr:nvSpPr>
      <xdr:spPr>
        <a:xfrm>
          <a:off x="7073660" y="10561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64</xdr:row>
      <xdr:rowOff>112292</xdr:rowOff>
    </xdr:from>
    <xdr:to>
      <xdr:col>45</xdr:col>
      <xdr:colOff>177800</xdr:colOff>
      <xdr:row>64</xdr:row>
      <xdr:rowOff>114167</xdr:rowOff>
    </xdr:to>
    <xdr:cxnSp macro="">
      <xdr:nvCxnSpPr>
        <xdr:cNvPr id="257" name="直線コネクタ 256">
          <a:extLst>
            <a:ext uri="{FF2B5EF4-FFF2-40B4-BE49-F238E27FC236}">
              <a16:creationId xmlns:a16="http://schemas.microsoft.com/office/drawing/2014/main" id="{2A1128B8-4497-4D66-BD3C-110C93F3E36E}"/>
            </a:ext>
          </a:extLst>
        </xdr:cNvPr>
        <xdr:cNvCxnSpPr/>
      </xdr:nvCxnSpPr>
      <xdr:spPr>
        <a:xfrm flipV="1">
          <a:off x="7124460" y="10610639"/>
          <a:ext cx="808487" cy="18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64</xdr:row>
      <xdr:rowOff>64859</xdr:rowOff>
    </xdr:from>
    <xdr:to>
      <xdr:col>36</xdr:col>
      <xdr:colOff>165100</xdr:colOff>
      <xdr:row>64</xdr:row>
      <xdr:rowOff>166459</xdr:rowOff>
    </xdr:to>
    <xdr:sp macro="" textlink="">
      <xdr:nvSpPr>
        <xdr:cNvPr id="258" name="楕円 257">
          <a:extLst>
            <a:ext uri="{FF2B5EF4-FFF2-40B4-BE49-F238E27FC236}">
              <a16:creationId xmlns:a16="http://schemas.microsoft.com/office/drawing/2014/main" id="{855D9628-311B-475D-A99A-5CBC3290894A}"/>
            </a:ext>
          </a:extLst>
        </xdr:cNvPr>
        <xdr:cNvSpPr/>
      </xdr:nvSpPr>
      <xdr:spPr>
        <a:xfrm>
          <a:off x="6274519" y="105632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64</xdr:row>
      <xdr:rowOff>114167</xdr:rowOff>
    </xdr:from>
    <xdr:to>
      <xdr:col>41</xdr:col>
      <xdr:colOff>50800</xdr:colOff>
      <xdr:row>64</xdr:row>
      <xdr:rowOff>115659</xdr:rowOff>
    </xdr:to>
    <xdr:cxnSp macro="">
      <xdr:nvCxnSpPr>
        <xdr:cNvPr id="259" name="直線コネクタ 258">
          <a:extLst>
            <a:ext uri="{FF2B5EF4-FFF2-40B4-BE49-F238E27FC236}">
              <a16:creationId xmlns:a16="http://schemas.microsoft.com/office/drawing/2014/main" id="{7C58D05E-400E-424E-A80F-B8416DB91E09}"/>
            </a:ext>
          </a:extLst>
        </xdr:cNvPr>
        <xdr:cNvCxnSpPr/>
      </xdr:nvCxnSpPr>
      <xdr:spPr>
        <a:xfrm flipV="1">
          <a:off x="6325319" y="10612514"/>
          <a:ext cx="799141" cy="14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60</xdr:row>
      <xdr:rowOff>13733</xdr:rowOff>
    </xdr:from>
    <xdr:ext cx="599010" cy="259045"/>
    <xdr:sp macro="" textlink="">
      <xdr:nvSpPr>
        <xdr:cNvPr id="260" name="n_1aveValue【橋りょう・トンネル】&#10;一人当たり有形固定資産（償却資産）額">
          <a:extLst>
            <a:ext uri="{FF2B5EF4-FFF2-40B4-BE49-F238E27FC236}">
              <a16:creationId xmlns:a16="http://schemas.microsoft.com/office/drawing/2014/main" id="{4774DE15-0A64-4C4A-899A-A468FEC12FE3}"/>
            </a:ext>
          </a:extLst>
        </xdr:cNvPr>
        <xdr:cNvSpPr txBox="1"/>
      </xdr:nvSpPr>
      <xdr:spPr>
        <a:xfrm>
          <a:off x="8455826" y="98564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484,233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60</xdr:row>
      <xdr:rowOff>87935</xdr:rowOff>
    </xdr:from>
    <xdr:ext cx="599010" cy="259045"/>
    <xdr:sp macro="" textlink="">
      <xdr:nvSpPr>
        <xdr:cNvPr id="261" name="n_2aveValue【橋りょう・トンネル】&#10;一人当たり有形固定資産（償却資産）額">
          <a:extLst>
            <a:ext uri="{FF2B5EF4-FFF2-40B4-BE49-F238E27FC236}">
              <a16:creationId xmlns:a16="http://schemas.microsoft.com/office/drawing/2014/main" id="{DB467C67-4694-44F2-A392-F557B745B112}"/>
            </a:ext>
          </a:extLst>
        </xdr:cNvPr>
        <xdr:cNvSpPr txBox="1"/>
      </xdr:nvSpPr>
      <xdr:spPr>
        <a:xfrm>
          <a:off x="7660040" y="99306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416,069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60</xdr:row>
      <xdr:rowOff>163204</xdr:rowOff>
    </xdr:from>
    <xdr:ext cx="599010" cy="259045"/>
    <xdr:sp macro="" textlink="">
      <xdr:nvSpPr>
        <xdr:cNvPr id="262" name="n_3aveValue【橋りょう・トンネル】&#10;一人当たり有形固定資産（償却資産）額">
          <a:extLst>
            <a:ext uri="{FF2B5EF4-FFF2-40B4-BE49-F238E27FC236}">
              <a16:creationId xmlns:a16="http://schemas.microsoft.com/office/drawing/2014/main" id="{C1F5C08B-7223-4990-90FA-D06CDDF0292A}"/>
            </a:ext>
          </a:extLst>
        </xdr:cNvPr>
        <xdr:cNvSpPr txBox="1"/>
      </xdr:nvSpPr>
      <xdr:spPr>
        <a:xfrm>
          <a:off x="6860899" y="100059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346,924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60</xdr:row>
      <xdr:rowOff>156688</xdr:rowOff>
    </xdr:from>
    <xdr:ext cx="599010" cy="259045"/>
    <xdr:sp macro="" textlink="">
      <xdr:nvSpPr>
        <xdr:cNvPr id="263" name="n_4aveValue【橋りょう・トンネル】&#10;一人当たり有形固定資産（償却資産）額">
          <a:extLst>
            <a:ext uri="{FF2B5EF4-FFF2-40B4-BE49-F238E27FC236}">
              <a16:creationId xmlns:a16="http://schemas.microsoft.com/office/drawing/2014/main" id="{6BD7E121-8947-46A3-90DC-7E115D789C28}"/>
            </a:ext>
          </a:extLst>
        </xdr:cNvPr>
        <xdr:cNvSpPr txBox="1"/>
      </xdr:nvSpPr>
      <xdr:spPr>
        <a:xfrm>
          <a:off x="6043786" y="99994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352,910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64</xdr:row>
      <xdr:rowOff>153750</xdr:rowOff>
    </xdr:from>
    <xdr:ext cx="534377" cy="259045"/>
    <xdr:sp macro="" textlink="">
      <xdr:nvSpPr>
        <xdr:cNvPr id="264" name="n_1mainValue【橋りょう・トンネル】&#10;一人当たり有形固定資産（償却資産）額">
          <a:extLst>
            <a:ext uri="{FF2B5EF4-FFF2-40B4-BE49-F238E27FC236}">
              <a16:creationId xmlns:a16="http://schemas.microsoft.com/office/drawing/2014/main" id="{12E92D46-90E3-4547-BDC6-3567AEDB946F}"/>
            </a:ext>
          </a:extLst>
        </xdr:cNvPr>
        <xdr:cNvSpPr txBox="1"/>
      </xdr:nvSpPr>
      <xdr:spPr>
        <a:xfrm>
          <a:off x="8478798" y="106520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64</xdr:row>
      <xdr:rowOff>154219</xdr:rowOff>
    </xdr:from>
    <xdr:ext cx="534377" cy="259045"/>
    <xdr:sp macro="" textlink="">
      <xdr:nvSpPr>
        <xdr:cNvPr id="265" name="n_2mainValue【橋りょう・トンネル】&#10;一人当たり有形固定資産（償却資産）額">
          <a:extLst>
            <a:ext uri="{FF2B5EF4-FFF2-40B4-BE49-F238E27FC236}">
              <a16:creationId xmlns:a16="http://schemas.microsoft.com/office/drawing/2014/main" id="{4E34BCD5-7E69-4BA7-87A6-E893FE0ABE4A}"/>
            </a:ext>
          </a:extLst>
        </xdr:cNvPr>
        <xdr:cNvSpPr txBox="1"/>
      </xdr:nvSpPr>
      <xdr:spPr>
        <a:xfrm>
          <a:off x="7692356" y="106525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64</xdr:row>
      <xdr:rowOff>156094</xdr:rowOff>
    </xdr:from>
    <xdr:ext cx="534377" cy="259045"/>
    <xdr:sp macro="" textlink="">
      <xdr:nvSpPr>
        <xdr:cNvPr id="266" name="n_3mainValue【橋りょう・トンネル】&#10;一人当たり有形固定資産（償却資産）額">
          <a:extLst>
            <a:ext uri="{FF2B5EF4-FFF2-40B4-BE49-F238E27FC236}">
              <a16:creationId xmlns:a16="http://schemas.microsoft.com/office/drawing/2014/main" id="{0D213EAA-FDD2-463A-8B3C-180576F30AC5}"/>
            </a:ext>
          </a:extLst>
        </xdr:cNvPr>
        <xdr:cNvSpPr txBox="1"/>
      </xdr:nvSpPr>
      <xdr:spPr>
        <a:xfrm>
          <a:off x="6893215" y="10654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64</xdr:row>
      <xdr:rowOff>157586</xdr:rowOff>
    </xdr:from>
    <xdr:ext cx="534377" cy="259045"/>
    <xdr:sp macro="" textlink="">
      <xdr:nvSpPr>
        <xdr:cNvPr id="267" name="n_4mainValue【橋りょう・トンネル】&#10;一人当たり有形固定資産（償却資産）額">
          <a:extLst>
            <a:ext uri="{FF2B5EF4-FFF2-40B4-BE49-F238E27FC236}">
              <a16:creationId xmlns:a16="http://schemas.microsoft.com/office/drawing/2014/main" id="{5F159A98-10AC-41C7-B7A2-3220F46B4BFD}"/>
            </a:ext>
          </a:extLst>
        </xdr:cNvPr>
        <xdr:cNvSpPr txBox="1"/>
      </xdr:nvSpPr>
      <xdr:spPr>
        <a:xfrm>
          <a:off x="6076102" y="106559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8" name="正方形/長方形 267">
          <a:extLst>
            <a:ext uri="{FF2B5EF4-FFF2-40B4-BE49-F238E27FC236}">
              <a16:creationId xmlns:a16="http://schemas.microsoft.com/office/drawing/2014/main" id="{6664E1F9-23DF-4F90-A201-E09C15E4918F}"/>
            </a:ext>
          </a:extLst>
        </xdr:cNvPr>
        <xdr:cNvSpPr/>
      </xdr:nvSpPr>
      <xdr:spPr>
        <a:xfrm>
          <a:off x="690113" y="11306355"/>
          <a:ext cx="4293079" cy="60480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9" name="正方形/長方形 268">
          <a:extLst>
            <a:ext uri="{FF2B5EF4-FFF2-40B4-BE49-F238E27FC236}">
              <a16:creationId xmlns:a16="http://schemas.microsoft.com/office/drawing/2014/main" id="{F895BEA3-C53C-4203-AD22-6D441E69C81C}"/>
            </a:ext>
          </a:extLst>
        </xdr:cNvPr>
        <xdr:cNvSpPr/>
      </xdr:nvSpPr>
      <xdr:spPr>
        <a:xfrm>
          <a:off x="817113" y="11936562"/>
          <a:ext cx="1380227"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70" name="正方形/長方形 269">
          <a:extLst>
            <a:ext uri="{FF2B5EF4-FFF2-40B4-BE49-F238E27FC236}">
              <a16:creationId xmlns:a16="http://schemas.microsoft.com/office/drawing/2014/main" id="{F0B7B348-7BB6-4027-A9C1-4BC6CFC0A90C}"/>
            </a:ext>
          </a:extLst>
        </xdr:cNvPr>
        <xdr:cNvSpPr/>
      </xdr:nvSpPr>
      <xdr:spPr>
        <a:xfrm>
          <a:off x="817113" y="12132214"/>
          <a:ext cx="1380227"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71" name="正方形/長方形 270">
          <a:extLst>
            <a:ext uri="{FF2B5EF4-FFF2-40B4-BE49-F238E27FC236}">
              <a16:creationId xmlns:a16="http://schemas.microsoft.com/office/drawing/2014/main" id="{2E14E2E9-FAB2-488A-8FAD-E2B6F2035E7C}"/>
            </a:ext>
          </a:extLst>
        </xdr:cNvPr>
        <xdr:cNvSpPr/>
      </xdr:nvSpPr>
      <xdr:spPr>
        <a:xfrm>
          <a:off x="1725283" y="11936562"/>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72" name="正方形/長方形 271">
          <a:extLst>
            <a:ext uri="{FF2B5EF4-FFF2-40B4-BE49-F238E27FC236}">
              <a16:creationId xmlns:a16="http://schemas.microsoft.com/office/drawing/2014/main" id="{46CF2219-5C06-4D8B-8E73-CA247DA1D35A}"/>
            </a:ext>
          </a:extLst>
        </xdr:cNvPr>
        <xdr:cNvSpPr/>
      </xdr:nvSpPr>
      <xdr:spPr>
        <a:xfrm>
          <a:off x="1725283" y="12132214"/>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73" name="正方形/長方形 272">
          <a:extLst>
            <a:ext uri="{FF2B5EF4-FFF2-40B4-BE49-F238E27FC236}">
              <a16:creationId xmlns:a16="http://schemas.microsoft.com/office/drawing/2014/main" id="{4787A568-2FDE-4473-9549-C0E0DF035757}"/>
            </a:ext>
          </a:extLst>
        </xdr:cNvPr>
        <xdr:cNvSpPr/>
      </xdr:nvSpPr>
      <xdr:spPr>
        <a:xfrm>
          <a:off x="2760453" y="11936562"/>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74" name="正方形/長方形 273">
          <a:extLst>
            <a:ext uri="{FF2B5EF4-FFF2-40B4-BE49-F238E27FC236}">
              <a16:creationId xmlns:a16="http://schemas.microsoft.com/office/drawing/2014/main" id="{BBAFAC70-C5A9-4D2B-9255-774CD3E2483C}"/>
            </a:ext>
          </a:extLst>
        </xdr:cNvPr>
        <xdr:cNvSpPr/>
      </xdr:nvSpPr>
      <xdr:spPr>
        <a:xfrm>
          <a:off x="2760453" y="12132214"/>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5" name="正方形/長方形 274">
          <a:extLst>
            <a:ext uri="{FF2B5EF4-FFF2-40B4-BE49-F238E27FC236}">
              <a16:creationId xmlns:a16="http://schemas.microsoft.com/office/drawing/2014/main" id="{911A8C7B-FBF7-4F9A-B418-2FEA01F79E44}"/>
            </a:ext>
          </a:extLst>
        </xdr:cNvPr>
        <xdr:cNvSpPr/>
      </xdr:nvSpPr>
      <xdr:spPr>
        <a:xfrm>
          <a:off x="690113" y="12396518"/>
          <a:ext cx="4293079" cy="2187874"/>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6" name="テキスト ボックス 275">
          <a:extLst>
            <a:ext uri="{FF2B5EF4-FFF2-40B4-BE49-F238E27FC236}">
              <a16:creationId xmlns:a16="http://schemas.microsoft.com/office/drawing/2014/main" id="{C7BD12BD-A436-4CF0-8A01-41B53626D020}"/>
            </a:ext>
          </a:extLst>
        </xdr:cNvPr>
        <xdr:cNvSpPr txBox="1"/>
      </xdr:nvSpPr>
      <xdr:spPr>
        <a:xfrm>
          <a:off x="669985" y="12213566"/>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7" name="直線コネクタ 276">
          <a:extLst>
            <a:ext uri="{FF2B5EF4-FFF2-40B4-BE49-F238E27FC236}">
              <a16:creationId xmlns:a16="http://schemas.microsoft.com/office/drawing/2014/main" id="{C3B60434-37F1-40B0-B337-9EFF5DDE2169}"/>
            </a:ext>
          </a:extLst>
        </xdr:cNvPr>
        <xdr:cNvCxnSpPr/>
      </xdr:nvCxnSpPr>
      <xdr:spPr>
        <a:xfrm>
          <a:off x="690113" y="14584392"/>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8" name="テキスト ボックス 277">
          <a:extLst>
            <a:ext uri="{FF2B5EF4-FFF2-40B4-BE49-F238E27FC236}">
              <a16:creationId xmlns:a16="http://schemas.microsoft.com/office/drawing/2014/main" id="{65170F2D-86AC-48C8-8809-60AB2CDE1A74}"/>
            </a:ext>
          </a:extLst>
        </xdr:cNvPr>
        <xdr:cNvSpPr txBox="1"/>
      </xdr:nvSpPr>
      <xdr:spPr>
        <a:xfrm>
          <a:off x="276849" y="1444216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79" name="直線コネクタ 278">
          <a:extLst>
            <a:ext uri="{FF2B5EF4-FFF2-40B4-BE49-F238E27FC236}">
              <a16:creationId xmlns:a16="http://schemas.microsoft.com/office/drawing/2014/main" id="{E852A117-9290-4C54-9923-78C80063671A}"/>
            </a:ext>
          </a:extLst>
        </xdr:cNvPr>
        <xdr:cNvCxnSpPr/>
      </xdr:nvCxnSpPr>
      <xdr:spPr>
        <a:xfrm>
          <a:off x="690113" y="14218489"/>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80" name="テキスト ボックス 279">
          <a:extLst>
            <a:ext uri="{FF2B5EF4-FFF2-40B4-BE49-F238E27FC236}">
              <a16:creationId xmlns:a16="http://schemas.microsoft.com/office/drawing/2014/main" id="{FC6E5A3C-0269-41F8-A38C-4E2D3AFE1AD9}"/>
            </a:ext>
          </a:extLst>
        </xdr:cNvPr>
        <xdr:cNvSpPr txBox="1"/>
      </xdr:nvSpPr>
      <xdr:spPr>
        <a:xfrm>
          <a:off x="276849" y="1408381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81" name="直線コネクタ 280">
          <a:extLst>
            <a:ext uri="{FF2B5EF4-FFF2-40B4-BE49-F238E27FC236}">
              <a16:creationId xmlns:a16="http://schemas.microsoft.com/office/drawing/2014/main" id="{B7D8B12E-415D-476B-8C3B-163C6DB178EE}"/>
            </a:ext>
          </a:extLst>
        </xdr:cNvPr>
        <xdr:cNvCxnSpPr/>
      </xdr:nvCxnSpPr>
      <xdr:spPr>
        <a:xfrm>
          <a:off x="690113" y="13852585"/>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82" name="テキスト ボックス 281">
          <a:extLst>
            <a:ext uri="{FF2B5EF4-FFF2-40B4-BE49-F238E27FC236}">
              <a16:creationId xmlns:a16="http://schemas.microsoft.com/office/drawing/2014/main" id="{C4010934-2146-492F-A62C-EB6B2B2DFF07}"/>
            </a:ext>
          </a:extLst>
        </xdr:cNvPr>
        <xdr:cNvSpPr txBox="1"/>
      </xdr:nvSpPr>
      <xdr:spPr>
        <a:xfrm>
          <a:off x="340969" y="1371791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83" name="直線コネクタ 282">
          <a:extLst>
            <a:ext uri="{FF2B5EF4-FFF2-40B4-BE49-F238E27FC236}">
              <a16:creationId xmlns:a16="http://schemas.microsoft.com/office/drawing/2014/main" id="{92495AB8-8085-401E-8541-140F51E2D38C}"/>
            </a:ext>
          </a:extLst>
        </xdr:cNvPr>
        <xdr:cNvCxnSpPr/>
      </xdr:nvCxnSpPr>
      <xdr:spPr>
        <a:xfrm>
          <a:off x="690113" y="13486681"/>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84" name="テキスト ボックス 283">
          <a:extLst>
            <a:ext uri="{FF2B5EF4-FFF2-40B4-BE49-F238E27FC236}">
              <a16:creationId xmlns:a16="http://schemas.microsoft.com/office/drawing/2014/main" id="{FA844B09-4C84-4395-BD8C-93E2F5C4EFF4}"/>
            </a:ext>
          </a:extLst>
        </xdr:cNvPr>
        <xdr:cNvSpPr txBox="1"/>
      </xdr:nvSpPr>
      <xdr:spPr>
        <a:xfrm>
          <a:off x="340969" y="13352006"/>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85" name="直線コネクタ 284">
          <a:extLst>
            <a:ext uri="{FF2B5EF4-FFF2-40B4-BE49-F238E27FC236}">
              <a16:creationId xmlns:a16="http://schemas.microsoft.com/office/drawing/2014/main" id="{E91B642E-C8CA-4E5E-B4A1-A1AD49DD8CAC}"/>
            </a:ext>
          </a:extLst>
        </xdr:cNvPr>
        <xdr:cNvCxnSpPr/>
      </xdr:nvCxnSpPr>
      <xdr:spPr>
        <a:xfrm>
          <a:off x="690113" y="13120777"/>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86" name="テキスト ボックス 285">
          <a:extLst>
            <a:ext uri="{FF2B5EF4-FFF2-40B4-BE49-F238E27FC236}">
              <a16:creationId xmlns:a16="http://schemas.microsoft.com/office/drawing/2014/main" id="{0F607C7F-B266-4F72-9D4F-C886B3867EEF}"/>
            </a:ext>
          </a:extLst>
        </xdr:cNvPr>
        <xdr:cNvSpPr txBox="1"/>
      </xdr:nvSpPr>
      <xdr:spPr>
        <a:xfrm>
          <a:off x="340969" y="1298610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87" name="直線コネクタ 286">
          <a:extLst>
            <a:ext uri="{FF2B5EF4-FFF2-40B4-BE49-F238E27FC236}">
              <a16:creationId xmlns:a16="http://schemas.microsoft.com/office/drawing/2014/main" id="{4A818490-965D-4913-84F8-712A114001D4}"/>
            </a:ext>
          </a:extLst>
        </xdr:cNvPr>
        <xdr:cNvCxnSpPr/>
      </xdr:nvCxnSpPr>
      <xdr:spPr>
        <a:xfrm>
          <a:off x="690113" y="12762422"/>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88" name="テキスト ボックス 287">
          <a:extLst>
            <a:ext uri="{FF2B5EF4-FFF2-40B4-BE49-F238E27FC236}">
              <a16:creationId xmlns:a16="http://schemas.microsoft.com/office/drawing/2014/main" id="{2CDD1DA8-4C2C-4A54-A9D0-3A5393112E7B}"/>
            </a:ext>
          </a:extLst>
        </xdr:cNvPr>
        <xdr:cNvSpPr txBox="1"/>
      </xdr:nvSpPr>
      <xdr:spPr>
        <a:xfrm>
          <a:off x="340969" y="1262774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9" name="直線コネクタ 288">
          <a:extLst>
            <a:ext uri="{FF2B5EF4-FFF2-40B4-BE49-F238E27FC236}">
              <a16:creationId xmlns:a16="http://schemas.microsoft.com/office/drawing/2014/main" id="{9EFAC81A-22EC-43E2-964F-99308F3167BA}"/>
            </a:ext>
          </a:extLst>
        </xdr:cNvPr>
        <xdr:cNvCxnSpPr/>
      </xdr:nvCxnSpPr>
      <xdr:spPr>
        <a:xfrm>
          <a:off x="690113" y="12396518"/>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90" name="テキスト ボックス 289">
          <a:extLst>
            <a:ext uri="{FF2B5EF4-FFF2-40B4-BE49-F238E27FC236}">
              <a16:creationId xmlns:a16="http://schemas.microsoft.com/office/drawing/2014/main" id="{11468571-874F-49D3-A57E-ABCD609ED9B5}"/>
            </a:ext>
          </a:extLst>
        </xdr:cNvPr>
        <xdr:cNvSpPr txBox="1"/>
      </xdr:nvSpPr>
      <xdr:spPr>
        <a:xfrm>
          <a:off x="387118" y="12261843"/>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91" name="【公営住宅】&#10;有形固定資産減価償却率グラフ枠">
          <a:extLst>
            <a:ext uri="{FF2B5EF4-FFF2-40B4-BE49-F238E27FC236}">
              <a16:creationId xmlns:a16="http://schemas.microsoft.com/office/drawing/2014/main" id="{28C0AD5C-51A6-4DCB-81F9-B4A11E4DAAE2}"/>
            </a:ext>
          </a:extLst>
        </xdr:cNvPr>
        <xdr:cNvSpPr/>
      </xdr:nvSpPr>
      <xdr:spPr>
        <a:xfrm>
          <a:off x="690113" y="12396518"/>
          <a:ext cx="4293079" cy="2187874"/>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139064</xdr:rowOff>
    </xdr:from>
    <xdr:to>
      <xdr:col>24</xdr:col>
      <xdr:colOff>62865</xdr:colOff>
      <xdr:row>86</xdr:row>
      <xdr:rowOff>26670</xdr:rowOff>
    </xdr:to>
    <xdr:cxnSp macro="">
      <xdr:nvCxnSpPr>
        <xdr:cNvPr id="292" name="直線コネクタ 291">
          <a:extLst>
            <a:ext uri="{FF2B5EF4-FFF2-40B4-BE49-F238E27FC236}">
              <a16:creationId xmlns:a16="http://schemas.microsoft.com/office/drawing/2014/main" id="{BC303505-EE95-4676-85BC-090F4EEC077D}"/>
            </a:ext>
          </a:extLst>
        </xdr:cNvPr>
        <xdr:cNvCxnSpPr/>
      </xdr:nvCxnSpPr>
      <xdr:spPr>
        <a:xfrm flipV="1">
          <a:off x="4203544" y="12932038"/>
          <a:ext cx="0" cy="11988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30497</xdr:rowOff>
    </xdr:from>
    <xdr:ext cx="405111" cy="259045"/>
    <xdr:sp macro="" textlink="">
      <xdr:nvSpPr>
        <xdr:cNvPr id="293" name="【公営住宅】&#10;有形固定資産減価償却率最小値テキスト">
          <a:extLst>
            <a:ext uri="{FF2B5EF4-FFF2-40B4-BE49-F238E27FC236}">
              <a16:creationId xmlns:a16="http://schemas.microsoft.com/office/drawing/2014/main" id="{2FC695A6-98B8-4998-9105-2662E546FEFF}"/>
            </a:ext>
          </a:extLst>
        </xdr:cNvPr>
        <xdr:cNvSpPr txBox="1"/>
      </xdr:nvSpPr>
      <xdr:spPr>
        <a:xfrm>
          <a:off x="4242279" y="1413468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26670</xdr:rowOff>
    </xdr:from>
    <xdr:to>
      <xdr:col>24</xdr:col>
      <xdr:colOff>152400</xdr:colOff>
      <xdr:row>86</xdr:row>
      <xdr:rowOff>26670</xdr:rowOff>
    </xdr:to>
    <xdr:cxnSp macro="">
      <xdr:nvCxnSpPr>
        <xdr:cNvPr id="294" name="直線コネクタ 293">
          <a:extLst>
            <a:ext uri="{FF2B5EF4-FFF2-40B4-BE49-F238E27FC236}">
              <a16:creationId xmlns:a16="http://schemas.microsoft.com/office/drawing/2014/main" id="{66C227D5-0409-438F-B35B-30A76B173922}"/>
            </a:ext>
          </a:extLst>
        </xdr:cNvPr>
        <xdr:cNvCxnSpPr/>
      </xdr:nvCxnSpPr>
      <xdr:spPr>
        <a:xfrm>
          <a:off x="4133251" y="14130859"/>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85741</xdr:rowOff>
    </xdr:from>
    <xdr:ext cx="405111" cy="259045"/>
    <xdr:sp macro="" textlink="">
      <xdr:nvSpPr>
        <xdr:cNvPr id="295" name="【公営住宅】&#10;有形固定資産減価償却率最大値テキスト">
          <a:extLst>
            <a:ext uri="{FF2B5EF4-FFF2-40B4-BE49-F238E27FC236}">
              <a16:creationId xmlns:a16="http://schemas.microsoft.com/office/drawing/2014/main" id="{8D46A36D-545B-44CA-8345-A2D3BBAD5425}"/>
            </a:ext>
          </a:extLst>
        </xdr:cNvPr>
        <xdr:cNvSpPr txBox="1"/>
      </xdr:nvSpPr>
      <xdr:spPr>
        <a:xfrm>
          <a:off x="4242279" y="127148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139064</xdr:rowOff>
    </xdr:from>
    <xdr:to>
      <xdr:col>24</xdr:col>
      <xdr:colOff>152400</xdr:colOff>
      <xdr:row>78</xdr:row>
      <xdr:rowOff>139064</xdr:rowOff>
    </xdr:to>
    <xdr:cxnSp macro="">
      <xdr:nvCxnSpPr>
        <xdr:cNvPr id="296" name="直線コネクタ 295">
          <a:extLst>
            <a:ext uri="{FF2B5EF4-FFF2-40B4-BE49-F238E27FC236}">
              <a16:creationId xmlns:a16="http://schemas.microsoft.com/office/drawing/2014/main" id="{48A73443-E75A-4CBB-912C-B4B281DE1165}"/>
            </a:ext>
          </a:extLst>
        </xdr:cNvPr>
        <xdr:cNvCxnSpPr/>
      </xdr:nvCxnSpPr>
      <xdr:spPr>
        <a:xfrm>
          <a:off x="4133251" y="12932038"/>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122572</xdr:rowOff>
    </xdr:from>
    <xdr:ext cx="405111" cy="259045"/>
    <xdr:sp macro="" textlink="">
      <xdr:nvSpPr>
        <xdr:cNvPr id="297" name="【公営住宅】&#10;有形固定資産減価償却率平均値テキスト">
          <a:extLst>
            <a:ext uri="{FF2B5EF4-FFF2-40B4-BE49-F238E27FC236}">
              <a16:creationId xmlns:a16="http://schemas.microsoft.com/office/drawing/2014/main" id="{AEE5B623-E62A-43CF-8455-BA303ECA3FDF}"/>
            </a:ext>
          </a:extLst>
        </xdr:cNvPr>
        <xdr:cNvSpPr txBox="1"/>
      </xdr:nvSpPr>
      <xdr:spPr>
        <a:xfrm>
          <a:off x="4242279" y="1340725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99695</xdr:rowOff>
    </xdr:from>
    <xdr:to>
      <xdr:col>24</xdr:col>
      <xdr:colOff>114300</xdr:colOff>
      <xdr:row>83</xdr:row>
      <xdr:rowOff>29845</xdr:rowOff>
    </xdr:to>
    <xdr:sp macro="" textlink="">
      <xdr:nvSpPr>
        <xdr:cNvPr id="298" name="フローチャート: 判断 297">
          <a:extLst>
            <a:ext uri="{FF2B5EF4-FFF2-40B4-BE49-F238E27FC236}">
              <a16:creationId xmlns:a16="http://schemas.microsoft.com/office/drawing/2014/main" id="{18B96188-D161-4FDE-A89F-D576447037E7}"/>
            </a:ext>
          </a:extLst>
        </xdr:cNvPr>
        <xdr:cNvSpPr/>
      </xdr:nvSpPr>
      <xdr:spPr>
        <a:xfrm>
          <a:off x="4153379" y="13548276"/>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78739</xdr:rowOff>
    </xdr:from>
    <xdr:to>
      <xdr:col>20</xdr:col>
      <xdr:colOff>38100</xdr:colOff>
      <xdr:row>83</xdr:row>
      <xdr:rowOff>8889</xdr:rowOff>
    </xdr:to>
    <xdr:sp macro="" textlink="">
      <xdr:nvSpPr>
        <xdr:cNvPr id="299" name="フローチャート: 判断 298">
          <a:extLst>
            <a:ext uri="{FF2B5EF4-FFF2-40B4-BE49-F238E27FC236}">
              <a16:creationId xmlns:a16="http://schemas.microsoft.com/office/drawing/2014/main" id="{083FEB3F-083C-466B-8C27-66E53FEE7363}"/>
            </a:ext>
          </a:extLst>
        </xdr:cNvPr>
        <xdr:cNvSpPr/>
      </xdr:nvSpPr>
      <xdr:spPr>
        <a:xfrm>
          <a:off x="3405038" y="13527320"/>
          <a:ext cx="83628"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170180</xdr:rowOff>
    </xdr:from>
    <xdr:to>
      <xdr:col>15</xdr:col>
      <xdr:colOff>101600</xdr:colOff>
      <xdr:row>83</xdr:row>
      <xdr:rowOff>100330</xdr:rowOff>
    </xdr:to>
    <xdr:sp macro="" textlink="">
      <xdr:nvSpPr>
        <xdr:cNvPr id="300" name="フローチャート: 判断 299">
          <a:extLst>
            <a:ext uri="{FF2B5EF4-FFF2-40B4-BE49-F238E27FC236}">
              <a16:creationId xmlns:a16="http://schemas.microsoft.com/office/drawing/2014/main" id="{AC08A1E8-8EA4-43B4-8EB6-A8CED6E4C534}"/>
            </a:ext>
          </a:extLst>
        </xdr:cNvPr>
        <xdr:cNvSpPr/>
      </xdr:nvSpPr>
      <xdr:spPr>
        <a:xfrm>
          <a:off x="2587925" y="13610135"/>
          <a:ext cx="101600" cy="1026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83</xdr:row>
      <xdr:rowOff>2539</xdr:rowOff>
    </xdr:from>
    <xdr:to>
      <xdr:col>10</xdr:col>
      <xdr:colOff>165100</xdr:colOff>
      <xdr:row>83</xdr:row>
      <xdr:rowOff>104139</xdr:rowOff>
    </xdr:to>
    <xdr:sp macro="" textlink="">
      <xdr:nvSpPr>
        <xdr:cNvPr id="301" name="フローチャート: 判断 300">
          <a:extLst>
            <a:ext uri="{FF2B5EF4-FFF2-40B4-BE49-F238E27FC236}">
              <a16:creationId xmlns:a16="http://schemas.microsoft.com/office/drawing/2014/main" id="{5A57F61A-761E-4525-9501-B49FA7AC4923}"/>
            </a:ext>
          </a:extLst>
        </xdr:cNvPr>
        <xdr:cNvSpPr/>
      </xdr:nvSpPr>
      <xdr:spPr>
        <a:xfrm>
          <a:off x="1788783" y="136150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149225</xdr:rowOff>
    </xdr:from>
    <xdr:to>
      <xdr:col>6</xdr:col>
      <xdr:colOff>38100</xdr:colOff>
      <xdr:row>83</xdr:row>
      <xdr:rowOff>79375</xdr:rowOff>
    </xdr:to>
    <xdr:sp macro="" textlink="">
      <xdr:nvSpPr>
        <xdr:cNvPr id="302" name="フローチャート: 判断 301">
          <a:extLst>
            <a:ext uri="{FF2B5EF4-FFF2-40B4-BE49-F238E27FC236}">
              <a16:creationId xmlns:a16="http://schemas.microsoft.com/office/drawing/2014/main" id="{53D82D18-0BCD-4B4E-A893-4EFA154FFB93}"/>
            </a:ext>
          </a:extLst>
        </xdr:cNvPr>
        <xdr:cNvSpPr/>
      </xdr:nvSpPr>
      <xdr:spPr>
        <a:xfrm>
          <a:off x="989642" y="13597806"/>
          <a:ext cx="83628"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303" name="テキスト ボックス 302">
          <a:extLst>
            <a:ext uri="{FF2B5EF4-FFF2-40B4-BE49-F238E27FC236}">
              <a16:creationId xmlns:a16="http://schemas.microsoft.com/office/drawing/2014/main" id="{ABD4880D-A23C-4430-A451-A63D0C5DC9D6}"/>
            </a:ext>
          </a:extLst>
        </xdr:cNvPr>
        <xdr:cNvSpPr txBox="1"/>
      </xdr:nvSpPr>
      <xdr:spPr>
        <a:xfrm>
          <a:off x="4031651"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304" name="テキスト ボックス 303">
          <a:extLst>
            <a:ext uri="{FF2B5EF4-FFF2-40B4-BE49-F238E27FC236}">
              <a16:creationId xmlns:a16="http://schemas.microsoft.com/office/drawing/2014/main" id="{0A1F5335-E1E7-415E-B122-D3BEDF04709D}"/>
            </a:ext>
          </a:extLst>
        </xdr:cNvPr>
        <xdr:cNvSpPr txBox="1"/>
      </xdr:nvSpPr>
      <xdr:spPr>
        <a:xfrm>
          <a:off x="3274682"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5" name="テキスト ボックス 304">
          <a:extLst>
            <a:ext uri="{FF2B5EF4-FFF2-40B4-BE49-F238E27FC236}">
              <a16:creationId xmlns:a16="http://schemas.microsoft.com/office/drawing/2014/main" id="{5F00A663-4F32-40C9-AE5A-BD4D22FEB626}"/>
            </a:ext>
          </a:extLst>
        </xdr:cNvPr>
        <xdr:cNvSpPr txBox="1"/>
      </xdr:nvSpPr>
      <xdr:spPr>
        <a:xfrm>
          <a:off x="2466196"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6" name="テキスト ボックス 305">
          <a:extLst>
            <a:ext uri="{FF2B5EF4-FFF2-40B4-BE49-F238E27FC236}">
              <a16:creationId xmlns:a16="http://schemas.microsoft.com/office/drawing/2014/main" id="{FE6E3D4F-3AF2-48FE-A868-D862690802A2}"/>
            </a:ext>
          </a:extLst>
        </xdr:cNvPr>
        <xdr:cNvSpPr txBox="1"/>
      </xdr:nvSpPr>
      <xdr:spPr>
        <a:xfrm>
          <a:off x="1667055"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7" name="テキスト ボックス 306">
          <a:extLst>
            <a:ext uri="{FF2B5EF4-FFF2-40B4-BE49-F238E27FC236}">
              <a16:creationId xmlns:a16="http://schemas.microsoft.com/office/drawing/2014/main" id="{C8C5C6B6-E02D-4C39-B644-D3FD68BEBBA9}"/>
            </a:ext>
          </a:extLst>
        </xdr:cNvPr>
        <xdr:cNvSpPr txBox="1"/>
      </xdr:nvSpPr>
      <xdr:spPr>
        <a:xfrm>
          <a:off x="859286"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19686</xdr:rowOff>
    </xdr:from>
    <xdr:to>
      <xdr:col>24</xdr:col>
      <xdr:colOff>114300</xdr:colOff>
      <xdr:row>83</xdr:row>
      <xdr:rowOff>121286</xdr:rowOff>
    </xdr:to>
    <xdr:sp macro="" textlink="">
      <xdr:nvSpPr>
        <xdr:cNvPr id="308" name="楕円 307">
          <a:extLst>
            <a:ext uri="{FF2B5EF4-FFF2-40B4-BE49-F238E27FC236}">
              <a16:creationId xmlns:a16="http://schemas.microsoft.com/office/drawing/2014/main" id="{47FA497C-B417-4398-BD14-49271B0E6207}"/>
            </a:ext>
          </a:extLst>
        </xdr:cNvPr>
        <xdr:cNvSpPr/>
      </xdr:nvSpPr>
      <xdr:spPr>
        <a:xfrm>
          <a:off x="4153379" y="136321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82</xdr:row>
      <xdr:rowOff>169563</xdr:rowOff>
    </xdr:from>
    <xdr:ext cx="405111" cy="259045"/>
    <xdr:sp macro="" textlink="">
      <xdr:nvSpPr>
        <xdr:cNvPr id="309" name="【公営住宅】&#10;有形固定資産減価償却率該当値テキスト">
          <a:extLst>
            <a:ext uri="{FF2B5EF4-FFF2-40B4-BE49-F238E27FC236}">
              <a16:creationId xmlns:a16="http://schemas.microsoft.com/office/drawing/2014/main" id="{C067C533-4950-4081-B635-02819A58CAB2}"/>
            </a:ext>
          </a:extLst>
        </xdr:cNvPr>
        <xdr:cNvSpPr txBox="1"/>
      </xdr:nvSpPr>
      <xdr:spPr>
        <a:xfrm>
          <a:off x="4242279" y="1360951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82</xdr:row>
      <xdr:rowOff>154939</xdr:rowOff>
    </xdr:from>
    <xdr:to>
      <xdr:col>20</xdr:col>
      <xdr:colOff>38100</xdr:colOff>
      <xdr:row>83</xdr:row>
      <xdr:rowOff>85089</xdr:rowOff>
    </xdr:to>
    <xdr:sp macro="" textlink="">
      <xdr:nvSpPr>
        <xdr:cNvPr id="310" name="楕円 309">
          <a:extLst>
            <a:ext uri="{FF2B5EF4-FFF2-40B4-BE49-F238E27FC236}">
              <a16:creationId xmlns:a16="http://schemas.microsoft.com/office/drawing/2014/main" id="{2BA93F68-842D-47F4-8229-DF73CC5079A1}"/>
            </a:ext>
          </a:extLst>
        </xdr:cNvPr>
        <xdr:cNvSpPr/>
      </xdr:nvSpPr>
      <xdr:spPr>
        <a:xfrm>
          <a:off x="3405038" y="13603520"/>
          <a:ext cx="83628"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83</xdr:row>
      <xdr:rowOff>34289</xdr:rowOff>
    </xdr:from>
    <xdr:to>
      <xdr:col>24</xdr:col>
      <xdr:colOff>63500</xdr:colOff>
      <xdr:row>83</xdr:row>
      <xdr:rowOff>70486</xdr:rowOff>
    </xdr:to>
    <xdr:cxnSp macro="">
      <xdr:nvCxnSpPr>
        <xdr:cNvPr id="311" name="直線コネクタ 310">
          <a:extLst>
            <a:ext uri="{FF2B5EF4-FFF2-40B4-BE49-F238E27FC236}">
              <a16:creationId xmlns:a16="http://schemas.microsoft.com/office/drawing/2014/main" id="{22C3F75D-8877-4B87-ACE4-031B28600CAF}"/>
            </a:ext>
          </a:extLst>
        </xdr:cNvPr>
        <xdr:cNvCxnSpPr/>
      </xdr:nvCxnSpPr>
      <xdr:spPr>
        <a:xfrm>
          <a:off x="3447211" y="13646772"/>
          <a:ext cx="756968" cy="361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82</xdr:row>
      <xdr:rowOff>154939</xdr:rowOff>
    </xdr:from>
    <xdr:to>
      <xdr:col>15</xdr:col>
      <xdr:colOff>101600</xdr:colOff>
      <xdr:row>83</xdr:row>
      <xdr:rowOff>85089</xdr:rowOff>
    </xdr:to>
    <xdr:sp macro="" textlink="">
      <xdr:nvSpPr>
        <xdr:cNvPr id="312" name="楕円 311">
          <a:extLst>
            <a:ext uri="{FF2B5EF4-FFF2-40B4-BE49-F238E27FC236}">
              <a16:creationId xmlns:a16="http://schemas.microsoft.com/office/drawing/2014/main" id="{C60B3384-4784-45C6-BF9D-3F12ED9FF174}"/>
            </a:ext>
          </a:extLst>
        </xdr:cNvPr>
        <xdr:cNvSpPr/>
      </xdr:nvSpPr>
      <xdr:spPr>
        <a:xfrm>
          <a:off x="2587925" y="13603520"/>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83</xdr:row>
      <xdr:rowOff>34289</xdr:rowOff>
    </xdr:from>
    <xdr:to>
      <xdr:col>19</xdr:col>
      <xdr:colOff>177800</xdr:colOff>
      <xdr:row>83</xdr:row>
      <xdr:rowOff>34289</xdr:rowOff>
    </xdr:to>
    <xdr:cxnSp macro="">
      <xdr:nvCxnSpPr>
        <xdr:cNvPr id="313" name="直線コネクタ 312">
          <a:extLst>
            <a:ext uri="{FF2B5EF4-FFF2-40B4-BE49-F238E27FC236}">
              <a16:creationId xmlns:a16="http://schemas.microsoft.com/office/drawing/2014/main" id="{047444C3-9D18-4E65-A588-A362821FE369}"/>
            </a:ext>
          </a:extLst>
        </xdr:cNvPr>
        <xdr:cNvCxnSpPr/>
      </xdr:nvCxnSpPr>
      <xdr:spPr>
        <a:xfrm>
          <a:off x="2638725" y="13646772"/>
          <a:ext cx="808486"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82</xdr:row>
      <xdr:rowOff>139700</xdr:rowOff>
    </xdr:from>
    <xdr:to>
      <xdr:col>10</xdr:col>
      <xdr:colOff>165100</xdr:colOff>
      <xdr:row>83</xdr:row>
      <xdr:rowOff>69850</xdr:rowOff>
    </xdr:to>
    <xdr:sp macro="" textlink="">
      <xdr:nvSpPr>
        <xdr:cNvPr id="314" name="楕円 313">
          <a:extLst>
            <a:ext uri="{FF2B5EF4-FFF2-40B4-BE49-F238E27FC236}">
              <a16:creationId xmlns:a16="http://schemas.microsoft.com/office/drawing/2014/main" id="{0B977FDE-846B-4510-9E64-AAC5B98D2F3E}"/>
            </a:ext>
          </a:extLst>
        </xdr:cNvPr>
        <xdr:cNvSpPr/>
      </xdr:nvSpPr>
      <xdr:spPr>
        <a:xfrm>
          <a:off x="1788783" y="13588281"/>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83</xdr:row>
      <xdr:rowOff>19050</xdr:rowOff>
    </xdr:from>
    <xdr:to>
      <xdr:col>15</xdr:col>
      <xdr:colOff>50800</xdr:colOff>
      <xdr:row>83</xdr:row>
      <xdr:rowOff>34289</xdr:rowOff>
    </xdr:to>
    <xdr:cxnSp macro="">
      <xdr:nvCxnSpPr>
        <xdr:cNvPr id="315" name="直線コネクタ 314">
          <a:extLst>
            <a:ext uri="{FF2B5EF4-FFF2-40B4-BE49-F238E27FC236}">
              <a16:creationId xmlns:a16="http://schemas.microsoft.com/office/drawing/2014/main" id="{F901E5C0-84D9-45F6-B99D-EAB025D68225}"/>
            </a:ext>
          </a:extLst>
        </xdr:cNvPr>
        <xdr:cNvCxnSpPr/>
      </xdr:nvCxnSpPr>
      <xdr:spPr>
        <a:xfrm>
          <a:off x="1839583" y="13631533"/>
          <a:ext cx="799142" cy="15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82</xdr:row>
      <xdr:rowOff>118745</xdr:rowOff>
    </xdr:from>
    <xdr:to>
      <xdr:col>6</xdr:col>
      <xdr:colOff>38100</xdr:colOff>
      <xdr:row>83</xdr:row>
      <xdr:rowOff>48895</xdr:rowOff>
    </xdr:to>
    <xdr:sp macro="" textlink="">
      <xdr:nvSpPr>
        <xdr:cNvPr id="316" name="楕円 315">
          <a:extLst>
            <a:ext uri="{FF2B5EF4-FFF2-40B4-BE49-F238E27FC236}">
              <a16:creationId xmlns:a16="http://schemas.microsoft.com/office/drawing/2014/main" id="{CC5F2A96-A173-4976-A0A4-88E4A7C6553B}"/>
            </a:ext>
          </a:extLst>
        </xdr:cNvPr>
        <xdr:cNvSpPr/>
      </xdr:nvSpPr>
      <xdr:spPr>
        <a:xfrm>
          <a:off x="989642" y="13567326"/>
          <a:ext cx="83628"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82</xdr:row>
      <xdr:rowOff>169545</xdr:rowOff>
    </xdr:from>
    <xdr:to>
      <xdr:col>10</xdr:col>
      <xdr:colOff>114300</xdr:colOff>
      <xdr:row>83</xdr:row>
      <xdr:rowOff>19050</xdr:rowOff>
    </xdr:to>
    <xdr:cxnSp macro="">
      <xdr:nvCxnSpPr>
        <xdr:cNvPr id="317" name="直線コネクタ 316">
          <a:extLst>
            <a:ext uri="{FF2B5EF4-FFF2-40B4-BE49-F238E27FC236}">
              <a16:creationId xmlns:a16="http://schemas.microsoft.com/office/drawing/2014/main" id="{3AC72E67-5D77-4853-BB71-9EBBF409886D}"/>
            </a:ext>
          </a:extLst>
        </xdr:cNvPr>
        <xdr:cNvCxnSpPr/>
      </xdr:nvCxnSpPr>
      <xdr:spPr>
        <a:xfrm>
          <a:off x="1031815" y="13609500"/>
          <a:ext cx="807768" cy="220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25416</xdr:rowOff>
    </xdr:from>
    <xdr:ext cx="405111" cy="259045"/>
    <xdr:sp macro="" textlink="">
      <xdr:nvSpPr>
        <xdr:cNvPr id="318" name="n_1aveValue【公営住宅】&#10;有形固定資産減価償却率">
          <a:extLst>
            <a:ext uri="{FF2B5EF4-FFF2-40B4-BE49-F238E27FC236}">
              <a16:creationId xmlns:a16="http://schemas.microsoft.com/office/drawing/2014/main" id="{57C85359-6003-4D26-9022-ECA1325BF073}"/>
            </a:ext>
          </a:extLst>
        </xdr:cNvPr>
        <xdr:cNvSpPr txBox="1"/>
      </xdr:nvSpPr>
      <xdr:spPr>
        <a:xfrm>
          <a:off x="3258553" y="133100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91457</xdr:rowOff>
    </xdr:from>
    <xdr:ext cx="405111" cy="259045"/>
    <xdr:sp macro="" textlink="">
      <xdr:nvSpPr>
        <xdr:cNvPr id="319" name="n_2aveValue【公営住宅】&#10;有形固定資産減価償却率">
          <a:extLst>
            <a:ext uri="{FF2B5EF4-FFF2-40B4-BE49-F238E27FC236}">
              <a16:creationId xmlns:a16="http://schemas.microsoft.com/office/drawing/2014/main" id="{3B5E03EB-3F08-41B0-A744-41C97CBDD960}"/>
            </a:ext>
          </a:extLst>
        </xdr:cNvPr>
        <xdr:cNvSpPr txBox="1"/>
      </xdr:nvSpPr>
      <xdr:spPr>
        <a:xfrm>
          <a:off x="2454140" y="137039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95266</xdr:rowOff>
    </xdr:from>
    <xdr:ext cx="405111" cy="259045"/>
    <xdr:sp macro="" textlink="">
      <xdr:nvSpPr>
        <xdr:cNvPr id="320" name="n_3aveValue【公営住宅】&#10;有形固定資産減価償却率">
          <a:extLst>
            <a:ext uri="{FF2B5EF4-FFF2-40B4-BE49-F238E27FC236}">
              <a16:creationId xmlns:a16="http://schemas.microsoft.com/office/drawing/2014/main" id="{5BBAE8B5-6116-4D87-B59F-0E6E69F22BD1}"/>
            </a:ext>
          </a:extLst>
        </xdr:cNvPr>
        <xdr:cNvSpPr txBox="1"/>
      </xdr:nvSpPr>
      <xdr:spPr>
        <a:xfrm>
          <a:off x="1654999" y="137077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83</xdr:row>
      <xdr:rowOff>70502</xdr:rowOff>
    </xdr:from>
    <xdr:ext cx="405111" cy="259045"/>
    <xdr:sp macro="" textlink="">
      <xdr:nvSpPr>
        <xdr:cNvPr id="321" name="n_4aveValue【公営住宅】&#10;有形固定資産減価償却率">
          <a:extLst>
            <a:ext uri="{FF2B5EF4-FFF2-40B4-BE49-F238E27FC236}">
              <a16:creationId xmlns:a16="http://schemas.microsoft.com/office/drawing/2014/main" id="{A7381CC1-39F5-435C-BAFA-3B98E292EE57}"/>
            </a:ext>
          </a:extLst>
        </xdr:cNvPr>
        <xdr:cNvSpPr txBox="1"/>
      </xdr:nvSpPr>
      <xdr:spPr>
        <a:xfrm>
          <a:off x="855857" y="136829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83</xdr:row>
      <xdr:rowOff>76216</xdr:rowOff>
    </xdr:from>
    <xdr:ext cx="405111" cy="259045"/>
    <xdr:sp macro="" textlink="">
      <xdr:nvSpPr>
        <xdr:cNvPr id="322" name="n_1mainValue【公営住宅】&#10;有形固定資産減価償却率">
          <a:extLst>
            <a:ext uri="{FF2B5EF4-FFF2-40B4-BE49-F238E27FC236}">
              <a16:creationId xmlns:a16="http://schemas.microsoft.com/office/drawing/2014/main" id="{2BADAE4D-5BE2-4501-8227-F191C7D91BE8}"/>
            </a:ext>
          </a:extLst>
        </xdr:cNvPr>
        <xdr:cNvSpPr txBox="1"/>
      </xdr:nvSpPr>
      <xdr:spPr>
        <a:xfrm>
          <a:off x="3258553" y="136886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101616</xdr:rowOff>
    </xdr:from>
    <xdr:ext cx="405111" cy="259045"/>
    <xdr:sp macro="" textlink="">
      <xdr:nvSpPr>
        <xdr:cNvPr id="323" name="n_2mainValue【公営住宅】&#10;有形固定資産減価償却率">
          <a:extLst>
            <a:ext uri="{FF2B5EF4-FFF2-40B4-BE49-F238E27FC236}">
              <a16:creationId xmlns:a16="http://schemas.microsoft.com/office/drawing/2014/main" id="{E6A46890-44D8-4E55-8B32-068DD3570C15}"/>
            </a:ext>
          </a:extLst>
        </xdr:cNvPr>
        <xdr:cNvSpPr txBox="1"/>
      </xdr:nvSpPr>
      <xdr:spPr>
        <a:xfrm>
          <a:off x="2454140" y="133862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86377</xdr:rowOff>
    </xdr:from>
    <xdr:ext cx="405111" cy="259045"/>
    <xdr:sp macro="" textlink="">
      <xdr:nvSpPr>
        <xdr:cNvPr id="324" name="n_3mainValue【公営住宅】&#10;有形固定資産減価償却率">
          <a:extLst>
            <a:ext uri="{FF2B5EF4-FFF2-40B4-BE49-F238E27FC236}">
              <a16:creationId xmlns:a16="http://schemas.microsoft.com/office/drawing/2014/main" id="{44E5408F-AAA6-4366-979B-550D43BF8663}"/>
            </a:ext>
          </a:extLst>
        </xdr:cNvPr>
        <xdr:cNvSpPr txBox="1"/>
      </xdr:nvSpPr>
      <xdr:spPr>
        <a:xfrm>
          <a:off x="1654999" y="133710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65422</xdr:rowOff>
    </xdr:from>
    <xdr:ext cx="405111" cy="259045"/>
    <xdr:sp macro="" textlink="">
      <xdr:nvSpPr>
        <xdr:cNvPr id="325" name="n_4mainValue【公営住宅】&#10;有形固定資産減価償却率">
          <a:extLst>
            <a:ext uri="{FF2B5EF4-FFF2-40B4-BE49-F238E27FC236}">
              <a16:creationId xmlns:a16="http://schemas.microsoft.com/office/drawing/2014/main" id="{9D9B94C9-5818-4867-A7E2-CCF96560A1AF}"/>
            </a:ext>
          </a:extLst>
        </xdr:cNvPr>
        <xdr:cNvSpPr txBox="1"/>
      </xdr:nvSpPr>
      <xdr:spPr>
        <a:xfrm>
          <a:off x="855857" y="133501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6" name="正方形/長方形 325">
          <a:extLst>
            <a:ext uri="{FF2B5EF4-FFF2-40B4-BE49-F238E27FC236}">
              <a16:creationId xmlns:a16="http://schemas.microsoft.com/office/drawing/2014/main" id="{CCE623AB-21EC-4BD7-9E35-4B6DB4D83DD5}"/>
            </a:ext>
          </a:extLst>
        </xdr:cNvPr>
        <xdr:cNvSpPr/>
      </xdr:nvSpPr>
      <xdr:spPr>
        <a:xfrm>
          <a:off x="5992962" y="11306355"/>
          <a:ext cx="4275108" cy="60480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7" name="正方形/長方形 326">
          <a:extLst>
            <a:ext uri="{FF2B5EF4-FFF2-40B4-BE49-F238E27FC236}">
              <a16:creationId xmlns:a16="http://schemas.microsoft.com/office/drawing/2014/main" id="{6208BC41-8F97-4C45-BEC6-039030448D07}"/>
            </a:ext>
          </a:extLst>
        </xdr:cNvPr>
        <xdr:cNvSpPr/>
      </xdr:nvSpPr>
      <xdr:spPr>
        <a:xfrm>
          <a:off x="6101991" y="11936562"/>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8" name="正方形/長方形 327">
          <a:extLst>
            <a:ext uri="{FF2B5EF4-FFF2-40B4-BE49-F238E27FC236}">
              <a16:creationId xmlns:a16="http://schemas.microsoft.com/office/drawing/2014/main" id="{4C81CACC-91E2-4C05-86BA-0269ABFAFFE3}"/>
            </a:ext>
          </a:extLst>
        </xdr:cNvPr>
        <xdr:cNvSpPr/>
      </xdr:nvSpPr>
      <xdr:spPr>
        <a:xfrm>
          <a:off x="6101991" y="12132214"/>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9" name="正方形/長方形 328">
          <a:extLst>
            <a:ext uri="{FF2B5EF4-FFF2-40B4-BE49-F238E27FC236}">
              <a16:creationId xmlns:a16="http://schemas.microsoft.com/office/drawing/2014/main" id="{31B950A6-7709-499B-9164-B892F5045D9E}"/>
            </a:ext>
          </a:extLst>
        </xdr:cNvPr>
        <xdr:cNvSpPr/>
      </xdr:nvSpPr>
      <xdr:spPr>
        <a:xfrm>
          <a:off x="7028132" y="11936562"/>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30" name="正方形/長方形 329">
          <a:extLst>
            <a:ext uri="{FF2B5EF4-FFF2-40B4-BE49-F238E27FC236}">
              <a16:creationId xmlns:a16="http://schemas.microsoft.com/office/drawing/2014/main" id="{C4593BDF-457E-4F0E-9F28-28A89C5AAD3C}"/>
            </a:ext>
          </a:extLst>
        </xdr:cNvPr>
        <xdr:cNvSpPr/>
      </xdr:nvSpPr>
      <xdr:spPr>
        <a:xfrm>
          <a:off x="7028132" y="12132214"/>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31" name="正方形/長方形 330">
          <a:extLst>
            <a:ext uri="{FF2B5EF4-FFF2-40B4-BE49-F238E27FC236}">
              <a16:creationId xmlns:a16="http://schemas.microsoft.com/office/drawing/2014/main" id="{5027E0D4-A11A-427B-A7D6-3A10A8433B86}"/>
            </a:ext>
          </a:extLst>
        </xdr:cNvPr>
        <xdr:cNvSpPr/>
      </xdr:nvSpPr>
      <xdr:spPr>
        <a:xfrm>
          <a:off x="8063302" y="11936562"/>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32" name="正方形/長方形 331">
          <a:extLst>
            <a:ext uri="{FF2B5EF4-FFF2-40B4-BE49-F238E27FC236}">
              <a16:creationId xmlns:a16="http://schemas.microsoft.com/office/drawing/2014/main" id="{D9117A2D-357C-4F60-AF59-D8BB63C4435A}"/>
            </a:ext>
          </a:extLst>
        </xdr:cNvPr>
        <xdr:cNvSpPr/>
      </xdr:nvSpPr>
      <xdr:spPr>
        <a:xfrm>
          <a:off x="8063302" y="12132214"/>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33" name="正方形/長方形 332">
          <a:extLst>
            <a:ext uri="{FF2B5EF4-FFF2-40B4-BE49-F238E27FC236}">
              <a16:creationId xmlns:a16="http://schemas.microsoft.com/office/drawing/2014/main" id="{0F97F23C-8FFE-4A00-BECD-3AAFD7CEB0C9}"/>
            </a:ext>
          </a:extLst>
        </xdr:cNvPr>
        <xdr:cNvSpPr/>
      </xdr:nvSpPr>
      <xdr:spPr>
        <a:xfrm>
          <a:off x="5992962" y="12396518"/>
          <a:ext cx="4275108" cy="2187874"/>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34" name="テキスト ボックス 333">
          <a:extLst>
            <a:ext uri="{FF2B5EF4-FFF2-40B4-BE49-F238E27FC236}">
              <a16:creationId xmlns:a16="http://schemas.microsoft.com/office/drawing/2014/main" id="{DA621176-6136-4217-8744-EF655437ED60}"/>
            </a:ext>
          </a:extLst>
        </xdr:cNvPr>
        <xdr:cNvSpPr txBox="1"/>
      </xdr:nvSpPr>
      <xdr:spPr>
        <a:xfrm>
          <a:off x="5954862" y="12213566"/>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5" name="直線コネクタ 334">
          <a:extLst>
            <a:ext uri="{FF2B5EF4-FFF2-40B4-BE49-F238E27FC236}">
              <a16:creationId xmlns:a16="http://schemas.microsoft.com/office/drawing/2014/main" id="{FC818C43-E868-4259-A811-2522B7A36674}"/>
            </a:ext>
          </a:extLst>
        </xdr:cNvPr>
        <xdr:cNvCxnSpPr/>
      </xdr:nvCxnSpPr>
      <xdr:spPr>
        <a:xfrm>
          <a:off x="5992962" y="14584392"/>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36" name="直線コネクタ 335">
          <a:extLst>
            <a:ext uri="{FF2B5EF4-FFF2-40B4-BE49-F238E27FC236}">
              <a16:creationId xmlns:a16="http://schemas.microsoft.com/office/drawing/2014/main" id="{356767DA-35FE-4203-B0B1-046DDC48F8D0}"/>
            </a:ext>
          </a:extLst>
        </xdr:cNvPr>
        <xdr:cNvCxnSpPr/>
      </xdr:nvCxnSpPr>
      <xdr:spPr>
        <a:xfrm>
          <a:off x="5992962" y="14218489"/>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37" name="テキスト ボックス 336">
          <a:extLst>
            <a:ext uri="{FF2B5EF4-FFF2-40B4-BE49-F238E27FC236}">
              <a16:creationId xmlns:a16="http://schemas.microsoft.com/office/drawing/2014/main" id="{1CF5323A-CC7B-4611-B980-BEFA4261A488}"/>
            </a:ext>
          </a:extLst>
        </xdr:cNvPr>
        <xdr:cNvSpPr txBox="1"/>
      </xdr:nvSpPr>
      <xdr:spPr>
        <a:xfrm>
          <a:off x="5561727" y="1408381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38" name="直線コネクタ 337">
          <a:extLst>
            <a:ext uri="{FF2B5EF4-FFF2-40B4-BE49-F238E27FC236}">
              <a16:creationId xmlns:a16="http://schemas.microsoft.com/office/drawing/2014/main" id="{8A417A55-4B3A-41DA-BE32-9FC6209DD37A}"/>
            </a:ext>
          </a:extLst>
        </xdr:cNvPr>
        <xdr:cNvCxnSpPr/>
      </xdr:nvCxnSpPr>
      <xdr:spPr>
        <a:xfrm>
          <a:off x="5992962" y="13852585"/>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339" name="テキスト ボックス 338">
          <a:extLst>
            <a:ext uri="{FF2B5EF4-FFF2-40B4-BE49-F238E27FC236}">
              <a16:creationId xmlns:a16="http://schemas.microsoft.com/office/drawing/2014/main" id="{CC8B97D6-5A98-4953-B59A-94C636C10354}"/>
            </a:ext>
          </a:extLst>
        </xdr:cNvPr>
        <xdr:cNvSpPr txBox="1"/>
      </xdr:nvSpPr>
      <xdr:spPr>
        <a:xfrm>
          <a:off x="5561727" y="1371791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40" name="直線コネクタ 339">
          <a:extLst>
            <a:ext uri="{FF2B5EF4-FFF2-40B4-BE49-F238E27FC236}">
              <a16:creationId xmlns:a16="http://schemas.microsoft.com/office/drawing/2014/main" id="{17FE27F8-5F96-4F9A-935D-929E44CE684C}"/>
            </a:ext>
          </a:extLst>
        </xdr:cNvPr>
        <xdr:cNvCxnSpPr/>
      </xdr:nvCxnSpPr>
      <xdr:spPr>
        <a:xfrm>
          <a:off x="5992962" y="13486681"/>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41" name="テキスト ボックス 340">
          <a:extLst>
            <a:ext uri="{FF2B5EF4-FFF2-40B4-BE49-F238E27FC236}">
              <a16:creationId xmlns:a16="http://schemas.microsoft.com/office/drawing/2014/main" id="{39BD1322-0195-4765-A586-4DDEB8C909C0}"/>
            </a:ext>
          </a:extLst>
        </xdr:cNvPr>
        <xdr:cNvSpPr txBox="1"/>
      </xdr:nvSpPr>
      <xdr:spPr>
        <a:xfrm>
          <a:off x="5561727" y="133520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42" name="直線コネクタ 341">
          <a:extLst>
            <a:ext uri="{FF2B5EF4-FFF2-40B4-BE49-F238E27FC236}">
              <a16:creationId xmlns:a16="http://schemas.microsoft.com/office/drawing/2014/main" id="{D3F51DAD-CE08-4DAB-BD2F-F7CFCA0CE4F1}"/>
            </a:ext>
          </a:extLst>
        </xdr:cNvPr>
        <xdr:cNvCxnSpPr/>
      </xdr:nvCxnSpPr>
      <xdr:spPr>
        <a:xfrm>
          <a:off x="5992962" y="13120777"/>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343" name="テキスト ボックス 342">
          <a:extLst>
            <a:ext uri="{FF2B5EF4-FFF2-40B4-BE49-F238E27FC236}">
              <a16:creationId xmlns:a16="http://schemas.microsoft.com/office/drawing/2014/main" id="{08C6A63B-5BDC-41C1-AF15-D5CCBB18BFD1}"/>
            </a:ext>
          </a:extLst>
        </xdr:cNvPr>
        <xdr:cNvSpPr txBox="1"/>
      </xdr:nvSpPr>
      <xdr:spPr>
        <a:xfrm>
          <a:off x="5561727" y="1298610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44" name="直線コネクタ 343">
          <a:extLst>
            <a:ext uri="{FF2B5EF4-FFF2-40B4-BE49-F238E27FC236}">
              <a16:creationId xmlns:a16="http://schemas.microsoft.com/office/drawing/2014/main" id="{ED90B52A-AB29-4E7F-9C5C-98980F81EAFD}"/>
            </a:ext>
          </a:extLst>
        </xdr:cNvPr>
        <xdr:cNvCxnSpPr/>
      </xdr:nvCxnSpPr>
      <xdr:spPr>
        <a:xfrm>
          <a:off x="5992962" y="12762422"/>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162577</xdr:rowOff>
    </xdr:from>
    <xdr:ext cx="531299" cy="259045"/>
    <xdr:sp macro="" textlink="">
      <xdr:nvSpPr>
        <xdr:cNvPr id="345" name="テキスト ボックス 344">
          <a:extLst>
            <a:ext uri="{FF2B5EF4-FFF2-40B4-BE49-F238E27FC236}">
              <a16:creationId xmlns:a16="http://schemas.microsoft.com/office/drawing/2014/main" id="{7FA537EB-0FF6-40E5-AC89-4A446D2D8B3A}"/>
            </a:ext>
          </a:extLst>
        </xdr:cNvPr>
        <xdr:cNvSpPr txBox="1"/>
      </xdr:nvSpPr>
      <xdr:spPr>
        <a:xfrm>
          <a:off x="5515578" y="1262774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6" name="直線コネクタ 345">
          <a:extLst>
            <a:ext uri="{FF2B5EF4-FFF2-40B4-BE49-F238E27FC236}">
              <a16:creationId xmlns:a16="http://schemas.microsoft.com/office/drawing/2014/main" id="{D661C2E2-B07B-4006-964A-E6B165AE6DA1}"/>
            </a:ext>
          </a:extLst>
        </xdr:cNvPr>
        <xdr:cNvCxnSpPr/>
      </xdr:nvCxnSpPr>
      <xdr:spPr>
        <a:xfrm>
          <a:off x="5992962" y="12396518"/>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347" name="テキスト ボックス 346">
          <a:extLst>
            <a:ext uri="{FF2B5EF4-FFF2-40B4-BE49-F238E27FC236}">
              <a16:creationId xmlns:a16="http://schemas.microsoft.com/office/drawing/2014/main" id="{AB944104-F55E-448F-81AA-D4764715D449}"/>
            </a:ext>
          </a:extLst>
        </xdr:cNvPr>
        <xdr:cNvSpPr txBox="1"/>
      </xdr:nvSpPr>
      <xdr:spPr>
        <a:xfrm>
          <a:off x="5515578" y="1226184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8" name="【公営住宅】&#10;一人当たり面積グラフ枠">
          <a:extLst>
            <a:ext uri="{FF2B5EF4-FFF2-40B4-BE49-F238E27FC236}">
              <a16:creationId xmlns:a16="http://schemas.microsoft.com/office/drawing/2014/main" id="{866AC225-E0F1-4FA0-BC92-F136875EF1EC}"/>
            </a:ext>
          </a:extLst>
        </xdr:cNvPr>
        <xdr:cNvSpPr/>
      </xdr:nvSpPr>
      <xdr:spPr>
        <a:xfrm>
          <a:off x="5992962" y="12396518"/>
          <a:ext cx="4275108" cy="2187874"/>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111379</xdr:rowOff>
    </xdr:from>
    <xdr:to>
      <xdr:col>54</xdr:col>
      <xdr:colOff>189865</xdr:colOff>
      <xdr:row>86</xdr:row>
      <xdr:rowOff>88519</xdr:rowOff>
    </xdr:to>
    <xdr:cxnSp macro="">
      <xdr:nvCxnSpPr>
        <xdr:cNvPr id="349" name="直線コネクタ 348">
          <a:extLst>
            <a:ext uri="{FF2B5EF4-FFF2-40B4-BE49-F238E27FC236}">
              <a16:creationId xmlns:a16="http://schemas.microsoft.com/office/drawing/2014/main" id="{D9B995A9-E046-4936-AF25-FD7EC23ABD24}"/>
            </a:ext>
          </a:extLst>
        </xdr:cNvPr>
        <xdr:cNvCxnSpPr/>
      </xdr:nvCxnSpPr>
      <xdr:spPr>
        <a:xfrm flipV="1">
          <a:off x="9489140" y="12904353"/>
          <a:ext cx="0" cy="12883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92346</xdr:rowOff>
    </xdr:from>
    <xdr:ext cx="469744" cy="259045"/>
    <xdr:sp macro="" textlink="">
      <xdr:nvSpPr>
        <xdr:cNvPr id="350" name="【公営住宅】&#10;一人当たり面積最小値テキスト">
          <a:extLst>
            <a:ext uri="{FF2B5EF4-FFF2-40B4-BE49-F238E27FC236}">
              <a16:creationId xmlns:a16="http://schemas.microsoft.com/office/drawing/2014/main" id="{0DF4FB0E-F38A-4919-B97B-5592E92BA5D6}"/>
            </a:ext>
          </a:extLst>
        </xdr:cNvPr>
        <xdr:cNvSpPr txBox="1"/>
      </xdr:nvSpPr>
      <xdr:spPr>
        <a:xfrm>
          <a:off x="9527157" y="141965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88519</xdr:rowOff>
    </xdr:from>
    <xdr:to>
      <xdr:col>55</xdr:col>
      <xdr:colOff>88900</xdr:colOff>
      <xdr:row>86</xdr:row>
      <xdr:rowOff>88519</xdr:rowOff>
    </xdr:to>
    <xdr:cxnSp macro="">
      <xdr:nvCxnSpPr>
        <xdr:cNvPr id="351" name="直線コネクタ 350">
          <a:extLst>
            <a:ext uri="{FF2B5EF4-FFF2-40B4-BE49-F238E27FC236}">
              <a16:creationId xmlns:a16="http://schemas.microsoft.com/office/drawing/2014/main" id="{E1F070C3-3556-4015-9F85-71518D969F40}"/>
            </a:ext>
          </a:extLst>
        </xdr:cNvPr>
        <xdr:cNvCxnSpPr/>
      </xdr:nvCxnSpPr>
      <xdr:spPr>
        <a:xfrm>
          <a:off x="9418128" y="14192708"/>
          <a:ext cx="159829"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77</xdr:row>
      <xdr:rowOff>58056</xdr:rowOff>
    </xdr:from>
    <xdr:ext cx="534377" cy="259045"/>
    <xdr:sp macro="" textlink="">
      <xdr:nvSpPr>
        <xdr:cNvPr id="352" name="【公営住宅】&#10;一人当たり面積最大値テキスト">
          <a:extLst>
            <a:ext uri="{FF2B5EF4-FFF2-40B4-BE49-F238E27FC236}">
              <a16:creationId xmlns:a16="http://schemas.microsoft.com/office/drawing/2014/main" id="{2460F867-5C68-4489-98D2-EC0418C8BD1C}"/>
            </a:ext>
          </a:extLst>
        </xdr:cNvPr>
        <xdr:cNvSpPr txBox="1"/>
      </xdr:nvSpPr>
      <xdr:spPr>
        <a:xfrm>
          <a:off x="9527157" y="126871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111379</xdr:rowOff>
    </xdr:from>
    <xdr:to>
      <xdr:col>55</xdr:col>
      <xdr:colOff>88900</xdr:colOff>
      <xdr:row>78</xdr:row>
      <xdr:rowOff>111379</xdr:rowOff>
    </xdr:to>
    <xdr:cxnSp macro="">
      <xdr:nvCxnSpPr>
        <xdr:cNvPr id="353" name="直線コネクタ 352">
          <a:extLst>
            <a:ext uri="{FF2B5EF4-FFF2-40B4-BE49-F238E27FC236}">
              <a16:creationId xmlns:a16="http://schemas.microsoft.com/office/drawing/2014/main" id="{1A1E4529-8757-429C-BF6A-FAAF9939EF9E}"/>
            </a:ext>
          </a:extLst>
        </xdr:cNvPr>
        <xdr:cNvCxnSpPr/>
      </xdr:nvCxnSpPr>
      <xdr:spPr>
        <a:xfrm>
          <a:off x="9418128" y="12904353"/>
          <a:ext cx="159829"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116857</xdr:rowOff>
    </xdr:from>
    <xdr:ext cx="469744" cy="259045"/>
    <xdr:sp macro="" textlink="">
      <xdr:nvSpPr>
        <xdr:cNvPr id="354" name="【公営住宅】&#10;一人当たり面積平均値テキスト">
          <a:extLst>
            <a:ext uri="{FF2B5EF4-FFF2-40B4-BE49-F238E27FC236}">
              <a16:creationId xmlns:a16="http://schemas.microsoft.com/office/drawing/2014/main" id="{307FC0A4-9BBA-461E-9B90-4DBDBF82D021}"/>
            </a:ext>
          </a:extLst>
        </xdr:cNvPr>
        <xdr:cNvSpPr txBox="1"/>
      </xdr:nvSpPr>
      <xdr:spPr>
        <a:xfrm>
          <a:off x="9527157" y="1389324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138430</xdr:rowOff>
    </xdr:from>
    <xdr:to>
      <xdr:col>55</xdr:col>
      <xdr:colOff>50800</xdr:colOff>
      <xdr:row>85</xdr:row>
      <xdr:rowOff>68580</xdr:rowOff>
    </xdr:to>
    <xdr:sp macro="" textlink="">
      <xdr:nvSpPr>
        <xdr:cNvPr id="355" name="フローチャート: 判断 354">
          <a:extLst>
            <a:ext uri="{FF2B5EF4-FFF2-40B4-BE49-F238E27FC236}">
              <a16:creationId xmlns:a16="http://schemas.microsoft.com/office/drawing/2014/main" id="{E695286E-739D-46EF-86AC-BD90AE5BB5E9}"/>
            </a:ext>
          </a:extLst>
        </xdr:cNvPr>
        <xdr:cNvSpPr/>
      </xdr:nvSpPr>
      <xdr:spPr>
        <a:xfrm>
          <a:off x="9456228" y="13914815"/>
          <a:ext cx="83629"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162688</xdr:rowOff>
    </xdr:from>
    <xdr:to>
      <xdr:col>50</xdr:col>
      <xdr:colOff>165100</xdr:colOff>
      <xdr:row>85</xdr:row>
      <xdr:rowOff>92838</xdr:rowOff>
    </xdr:to>
    <xdr:sp macro="" textlink="">
      <xdr:nvSpPr>
        <xdr:cNvPr id="356" name="フローチャート: 判断 355">
          <a:extLst>
            <a:ext uri="{FF2B5EF4-FFF2-40B4-BE49-F238E27FC236}">
              <a16:creationId xmlns:a16="http://schemas.microsoft.com/office/drawing/2014/main" id="{4285C1C0-4E34-40D0-BF4B-1F5D1F86E018}"/>
            </a:ext>
          </a:extLst>
        </xdr:cNvPr>
        <xdr:cNvSpPr/>
      </xdr:nvSpPr>
      <xdr:spPr>
        <a:xfrm>
          <a:off x="8689915" y="13939073"/>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51943</xdr:rowOff>
    </xdr:from>
    <xdr:to>
      <xdr:col>46</xdr:col>
      <xdr:colOff>38100</xdr:colOff>
      <xdr:row>85</xdr:row>
      <xdr:rowOff>153543</xdr:rowOff>
    </xdr:to>
    <xdr:sp macro="" textlink="">
      <xdr:nvSpPr>
        <xdr:cNvPr id="357" name="フローチャート: 判断 356">
          <a:extLst>
            <a:ext uri="{FF2B5EF4-FFF2-40B4-BE49-F238E27FC236}">
              <a16:creationId xmlns:a16="http://schemas.microsoft.com/office/drawing/2014/main" id="{3E4F733A-F724-45F7-93AC-9E2F6BBA83DB}"/>
            </a:ext>
          </a:extLst>
        </xdr:cNvPr>
        <xdr:cNvSpPr/>
      </xdr:nvSpPr>
      <xdr:spPr>
        <a:xfrm>
          <a:off x="7890774" y="13992230"/>
          <a:ext cx="83628"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59562</xdr:rowOff>
    </xdr:from>
    <xdr:to>
      <xdr:col>41</xdr:col>
      <xdr:colOff>101600</xdr:colOff>
      <xdr:row>85</xdr:row>
      <xdr:rowOff>161162</xdr:rowOff>
    </xdr:to>
    <xdr:sp macro="" textlink="">
      <xdr:nvSpPr>
        <xdr:cNvPr id="358" name="フローチャート: 判断 357">
          <a:extLst>
            <a:ext uri="{FF2B5EF4-FFF2-40B4-BE49-F238E27FC236}">
              <a16:creationId xmlns:a16="http://schemas.microsoft.com/office/drawing/2014/main" id="{4CA9BD9D-CF57-4ACC-86B9-C02C2ECE6E68}"/>
            </a:ext>
          </a:extLst>
        </xdr:cNvPr>
        <xdr:cNvSpPr/>
      </xdr:nvSpPr>
      <xdr:spPr>
        <a:xfrm>
          <a:off x="7073660" y="139998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53594</xdr:rowOff>
    </xdr:from>
    <xdr:to>
      <xdr:col>36</xdr:col>
      <xdr:colOff>165100</xdr:colOff>
      <xdr:row>85</xdr:row>
      <xdr:rowOff>155194</xdr:rowOff>
    </xdr:to>
    <xdr:sp macro="" textlink="">
      <xdr:nvSpPr>
        <xdr:cNvPr id="359" name="フローチャート: 判断 358">
          <a:extLst>
            <a:ext uri="{FF2B5EF4-FFF2-40B4-BE49-F238E27FC236}">
              <a16:creationId xmlns:a16="http://schemas.microsoft.com/office/drawing/2014/main" id="{087CBAD5-0A7D-4ED3-AC15-4AB38091C97B}"/>
            </a:ext>
          </a:extLst>
        </xdr:cNvPr>
        <xdr:cNvSpPr/>
      </xdr:nvSpPr>
      <xdr:spPr>
        <a:xfrm>
          <a:off x="6274519" y="13993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60" name="テキスト ボックス 359">
          <a:extLst>
            <a:ext uri="{FF2B5EF4-FFF2-40B4-BE49-F238E27FC236}">
              <a16:creationId xmlns:a16="http://schemas.microsoft.com/office/drawing/2014/main" id="{0B1646AA-D963-4086-BCBA-F1FA8F4D8B91}"/>
            </a:ext>
          </a:extLst>
        </xdr:cNvPr>
        <xdr:cNvSpPr txBox="1"/>
      </xdr:nvSpPr>
      <xdr:spPr>
        <a:xfrm>
          <a:off x="9316528"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61" name="テキスト ボックス 360">
          <a:extLst>
            <a:ext uri="{FF2B5EF4-FFF2-40B4-BE49-F238E27FC236}">
              <a16:creationId xmlns:a16="http://schemas.microsoft.com/office/drawing/2014/main" id="{EDE7528E-B3F4-49E4-AFC8-B1A91AD2213E}"/>
            </a:ext>
          </a:extLst>
        </xdr:cNvPr>
        <xdr:cNvSpPr txBox="1"/>
      </xdr:nvSpPr>
      <xdr:spPr>
        <a:xfrm>
          <a:off x="8568187"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62" name="テキスト ボックス 361">
          <a:extLst>
            <a:ext uri="{FF2B5EF4-FFF2-40B4-BE49-F238E27FC236}">
              <a16:creationId xmlns:a16="http://schemas.microsoft.com/office/drawing/2014/main" id="{6C1CF74F-A593-4E6C-A80F-E7AD2DBEC21B}"/>
            </a:ext>
          </a:extLst>
        </xdr:cNvPr>
        <xdr:cNvSpPr txBox="1"/>
      </xdr:nvSpPr>
      <xdr:spPr>
        <a:xfrm>
          <a:off x="7760418"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63" name="テキスト ボックス 362">
          <a:extLst>
            <a:ext uri="{FF2B5EF4-FFF2-40B4-BE49-F238E27FC236}">
              <a16:creationId xmlns:a16="http://schemas.microsoft.com/office/drawing/2014/main" id="{0859863A-678A-4A03-8664-FE448E9E2DDB}"/>
            </a:ext>
          </a:extLst>
        </xdr:cNvPr>
        <xdr:cNvSpPr txBox="1"/>
      </xdr:nvSpPr>
      <xdr:spPr>
        <a:xfrm>
          <a:off x="6951932"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64" name="テキスト ボックス 363">
          <a:extLst>
            <a:ext uri="{FF2B5EF4-FFF2-40B4-BE49-F238E27FC236}">
              <a16:creationId xmlns:a16="http://schemas.microsoft.com/office/drawing/2014/main" id="{456220AB-00A6-49AA-802C-344F650C2AA0}"/>
            </a:ext>
          </a:extLst>
        </xdr:cNvPr>
        <xdr:cNvSpPr txBox="1"/>
      </xdr:nvSpPr>
      <xdr:spPr>
        <a:xfrm>
          <a:off x="6152791"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44958</xdr:rowOff>
    </xdr:from>
    <xdr:to>
      <xdr:col>55</xdr:col>
      <xdr:colOff>50800</xdr:colOff>
      <xdr:row>84</xdr:row>
      <xdr:rowOff>146558</xdr:rowOff>
    </xdr:to>
    <xdr:sp macro="" textlink="">
      <xdr:nvSpPr>
        <xdr:cNvPr id="365" name="楕円 364">
          <a:extLst>
            <a:ext uri="{FF2B5EF4-FFF2-40B4-BE49-F238E27FC236}">
              <a16:creationId xmlns:a16="http://schemas.microsoft.com/office/drawing/2014/main" id="{920B8FC3-EF1D-40E3-AA78-302E766DA494}"/>
            </a:ext>
          </a:extLst>
        </xdr:cNvPr>
        <xdr:cNvSpPr/>
      </xdr:nvSpPr>
      <xdr:spPr>
        <a:xfrm>
          <a:off x="9456228" y="13821343"/>
          <a:ext cx="83629"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83</xdr:row>
      <xdr:rowOff>67835</xdr:rowOff>
    </xdr:from>
    <xdr:ext cx="469744" cy="259045"/>
    <xdr:sp macro="" textlink="">
      <xdr:nvSpPr>
        <xdr:cNvPr id="366" name="【公営住宅】&#10;一人当たり面積該当値テキスト">
          <a:extLst>
            <a:ext uri="{FF2B5EF4-FFF2-40B4-BE49-F238E27FC236}">
              <a16:creationId xmlns:a16="http://schemas.microsoft.com/office/drawing/2014/main" id="{7D675EF5-4D1F-40A2-9A00-007189F3198B}"/>
            </a:ext>
          </a:extLst>
        </xdr:cNvPr>
        <xdr:cNvSpPr txBox="1"/>
      </xdr:nvSpPr>
      <xdr:spPr>
        <a:xfrm>
          <a:off x="9527157" y="136803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84</xdr:row>
      <xdr:rowOff>51054</xdr:rowOff>
    </xdr:from>
    <xdr:to>
      <xdr:col>50</xdr:col>
      <xdr:colOff>165100</xdr:colOff>
      <xdr:row>84</xdr:row>
      <xdr:rowOff>152654</xdr:rowOff>
    </xdr:to>
    <xdr:sp macro="" textlink="">
      <xdr:nvSpPr>
        <xdr:cNvPr id="367" name="楕円 366">
          <a:extLst>
            <a:ext uri="{FF2B5EF4-FFF2-40B4-BE49-F238E27FC236}">
              <a16:creationId xmlns:a16="http://schemas.microsoft.com/office/drawing/2014/main" id="{14806C0E-FE71-44A5-A7F3-BBAC298FE18E}"/>
            </a:ext>
          </a:extLst>
        </xdr:cNvPr>
        <xdr:cNvSpPr/>
      </xdr:nvSpPr>
      <xdr:spPr>
        <a:xfrm>
          <a:off x="8689915" y="13827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84</xdr:row>
      <xdr:rowOff>95758</xdr:rowOff>
    </xdr:from>
    <xdr:to>
      <xdr:col>55</xdr:col>
      <xdr:colOff>0</xdr:colOff>
      <xdr:row>84</xdr:row>
      <xdr:rowOff>101854</xdr:rowOff>
    </xdr:to>
    <xdr:cxnSp macro="">
      <xdr:nvCxnSpPr>
        <xdr:cNvPr id="368" name="直線コネクタ 367">
          <a:extLst>
            <a:ext uri="{FF2B5EF4-FFF2-40B4-BE49-F238E27FC236}">
              <a16:creationId xmlns:a16="http://schemas.microsoft.com/office/drawing/2014/main" id="{60409544-B589-4E91-A56F-7E9A04051255}"/>
            </a:ext>
          </a:extLst>
        </xdr:cNvPr>
        <xdr:cNvCxnSpPr/>
      </xdr:nvCxnSpPr>
      <xdr:spPr>
        <a:xfrm flipV="1">
          <a:off x="8740715" y="13872143"/>
          <a:ext cx="748342" cy="6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84</xdr:row>
      <xdr:rowOff>59944</xdr:rowOff>
    </xdr:from>
    <xdr:to>
      <xdr:col>46</xdr:col>
      <xdr:colOff>38100</xdr:colOff>
      <xdr:row>84</xdr:row>
      <xdr:rowOff>161544</xdr:rowOff>
    </xdr:to>
    <xdr:sp macro="" textlink="">
      <xdr:nvSpPr>
        <xdr:cNvPr id="369" name="楕円 368">
          <a:extLst>
            <a:ext uri="{FF2B5EF4-FFF2-40B4-BE49-F238E27FC236}">
              <a16:creationId xmlns:a16="http://schemas.microsoft.com/office/drawing/2014/main" id="{D51E62D2-CC41-4486-9731-030FE92E9E46}"/>
            </a:ext>
          </a:extLst>
        </xdr:cNvPr>
        <xdr:cNvSpPr/>
      </xdr:nvSpPr>
      <xdr:spPr>
        <a:xfrm>
          <a:off x="7890774" y="13836329"/>
          <a:ext cx="83628"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84</xdr:row>
      <xdr:rowOff>101854</xdr:rowOff>
    </xdr:from>
    <xdr:to>
      <xdr:col>50</xdr:col>
      <xdr:colOff>114300</xdr:colOff>
      <xdr:row>84</xdr:row>
      <xdr:rowOff>110744</xdr:rowOff>
    </xdr:to>
    <xdr:cxnSp macro="">
      <xdr:nvCxnSpPr>
        <xdr:cNvPr id="370" name="直線コネクタ 369">
          <a:extLst>
            <a:ext uri="{FF2B5EF4-FFF2-40B4-BE49-F238E27FC236}">
              <a16:creationId xmlns:a16="http://schemas.microsoft.com/office/drawing/2014/main" id="{630866C4-4722-4F8C-A8DF-C70B0236D38D}"/>
            </a:ext>
          </a:extLst>
        </xdr:cNvPr>
        <xdr:cNvCxnSpPr/>
      </xdr:nvCxnSpPr>
      <xdr:spPr>
        <a:xfrm flipV="1">
          <a:off x="7932947" y="13878239"/>
          <a:ext cx="807768" cy="88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84</xdr:row>
      <xdr:rowOff>67690</xdr:rowOff>
    </xdr:from>
    <xdr:to>
      <xdr:col>41</xdr:col>
      <xdr:colOff>101600</xdr:colOff>
      <xdr:row>84</xdr:row>
      <xdr:rowOff>169290</xdr:rowOff>
    </xdr:to>
    <xdr:sp macro="" textlink="">
      <xdr:nvSpPr>
        <xdr:cNvPr id="371" name="楕円 370">
          <a:extLst>
            <a:ext uri="{FF2B5EF4-FFF2-40B4-BE49-F238E27FC236}">
              <a16:creationId xmlns:a16="http://schemas.microsoft.com/office/drawing/2014/main" id="{8A57C9B5-9D32-4F63-983C-33EB62269F70}"/>
            </a:ext>
          </a:extLst>
        </xdr:cNvPr>
        <xdr:cNvSpPr/>
      </xdr:nvSpPr>
      <xdr:spPr>
        <a:xfrm>
          <a:off x="7073660" y="13844075"/>
          <a:ext cx="101600" cy="92974"/>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84</xdr:row>
      <xdr:rowOff>110744</xdr:rowOff>
    </xdr:from>
    <xdr:to>
      <xdr:col>45</xdr:col>
      <xdr:colOff>177800</xdr:colOff>
      <xdr:row>84</xdr:row>
      <xdr:rowOff>118490</xdr:rowOff>
    </xdr:to>
    <xdr:cxnSp macro="">
      <xdr:nvCxnSpPr>
        <xdr:cNvPr id="372" name="直線コネクタ 371">
          <a:extLst>
            <a:ext uri="{FF2B5EF4-FFF2-40B4-BE49-F238E27FC236}">
              <a16:creationId xmlns:a16="http://schemas.microsoft.com/office/drawing/2014/main" id="{9D3AB4A2-B9CB-4A36-83F4-A39BD708DB6C}"/>
            </a:ext>
          </a:extLst>
        </xdr:cNvPr>
        <xdr:cNvCxnSpPr/>
      </xdr:nvCxnSpPr>
      <xdr:spPr>
        <a:xfrm flipV="1">
          <a:off x="7124460" y="13887129"/>
          <a:ext cx="808487" cy="77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84</xdr:row>
      <xdr:rowOff>74422</xdr:rowOff>
    </xdr:from>
    <xdr:to>
      <xdr:col>36</xdr:col>
      <xdr:colOff>165100</xdr:colOff>
      <xdr:row>85</xdr:row>
      <xdr:rowOff>4572</xdr:rowOff>
    </xdr:to>
    <xdr:sp macro="" textlink="">
      <xdr:nvSpPr>
        <xdr:cNvPr id="373" name="楕円 372">
          <a:extLst>
            <a:ext uri="{FF2B5EF4-FFF2-40B4-BE49-F238E27FC236}">
              <a16:creationId xmlns:a16="http://schemas.microsoft.com/office/drawing/2014/main" id="{E753092A-95DD-46D7-BC45-7223C3AA8663}"/>
            </a:ext>
          </a:extLst>
        </xdr:cNvPr>
        <xdr:cNvSpPr/>
      </xdr:nvSpPr>
      <xdr:spPr>
        <a:xfrm>
          <a:off x="6274519" y="13850807"/>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84</xdr:row>
      <xdr:rowOff>118490</xdr:rowOff>
    </xdr:from>
    <xdr:to>
      <xdr:col>41</xdr:col>
      <xdr:colOff>50800</xdr:colOff>
      <xdr:row>84</xdr:row>
      <xdr:rowOff>125222</xdr:rowOff>
    </xdr:to>
    <xdr:cxnSp macro="">
      <xdr:nvCxnSpPr>
        <xdr:cNvPr id="374" name="直線コネクタ 373">
          <a:extLst>
            <a:ext uri="{FF2B5EF4-FFF2-40B4-BE49-F238E27FC236}">
              <a16:creationId xmlns:a16="http://schemas.microsoft.com/office/drawing/2014/main" id="{9AE964F7-F6D0-403C-8346-82B458336F83}"/>
            </a:ext>
          </a:extLst>
        </xdr:cNvPr>
        <xdr:cNvCxnSpPr/>
      </xdr:nvCxnSpPr>
      <xdr:spPr>
        <a:xfrm flipV="1">
          <a:off x="6325319" y="13894875"/>
          <a:ext cx="799141" cy="67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85</xdr:row>
      <xdr:rowOff>83965</xdr:rowOff>
    </xdr:from>
    <xdr:ext cx="469744" cy="259045"/>
    <xdr:sp macro="" textlink="">
      <xdr:nvSpPr>
        <xdr:cNvPr id="375" name="n_1aveValue【公営住宅】&#10;一人当たり面積">
          <a:extLst>
            <a:ext uri="{FF2B5EF4-FFF2-40B4-BE49-F238E27FC236}">
              <a16:creationId xmlns:a16="http://schemas.microsoft.com/office/drawing/2014/main" id="{7D1D9DCB-7521-4267-BD77-E2EDC2E72C05}"/>
            </a:ext>
          </a:extLst>
        </xdr:cNvPr>
        <xdr:cNvSpPr txBox="1"/>
      </xdr:nvSpPr>
      <xdr:spPr>
        <a:xfrm>
          <a:off x="8511114" y="140242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144670</xdr:rowOff>
    </xdr:from>
    <xdr:ext cx="469744" cy="259045"/>
    <xdr:sp macro="" textlink="">
      <xdr:nvSpPr>
        <xdr:cNvPr id="376" name="n_2aveValue【公営住宅】&#10;一人当たり面積">
          <a:extLst>
            <a:ext uri="{FF2B5EF4-FFF2-40B4-BE49-F238E27FC236}">
              <a16:creationId xmlns:a16="http://schemas.microsoft.com/office/drawing/2014/main" id="{C70D4532-E7BD-49FE-833A-8364C58567D6}"/>
            </a:ext>
          </a:extLst>
        </xdr:cNvPr>
        <xdr:cNvSpPr txBox="1"/>
      </xdr:nvSpPr>
      <xdr:spPr>
        <a:xfrm>
          <a:off x="7724672" y="140849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152289</xdr:rowOff>
    </xdr:from>
    <xdr:ext cx="469744" cy="259045"/>
    <xdr:sp macro="" textlink="">
      <xdr:nvSpPr>
        <xdr:cNvPr id="377" name="n_3aveValue【公営住宅】&#10;一人当たり面積">
          <a:extLst>
            <a:ext uri="{FF2B5EF4-FFF2-40B4-BE49-F238E27FC236}">
              <a16:creationId xmlns:a16="http://schemas.microsoft.com/office/drawing/2014/main" id="{A88D4FFF-6061-465B-883C-F7904E94B132}"/>
            </a:ext>
          </a:extLst>
        </xdr:cNvPr>
        <xdr:cNvSpPr txBox="1"/>
      </xdr:nvSpPr>
      <xdr:spPr>
        <a:xfrm>
          <a:off x="6907559" y="140925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146321</xdr:rowOff>
    </xdr:from>
    <xdr:ext cx="469744" cy="259045"/>
    <xdr:sp macro="" textlink="">
      <xdr:nvSpPr>
        <xdr:cNvPr id="378" name="n_4aveValue【公営住宅】&#10;一人当たり面積">
          <a:extLst>
            <a:ext uri="{FF2B5EF4-FFF2-40B4-BE49-F238E27FC236}">
              <a16:creationId xmlns:a16="http://schemas.microsoft.com/office/drawing/2014/main" id="{2840B343-D7EC-47B2-8DE9-5BF008EC6E57}"/>
            </a:ext>
          </a:extLst>
        </xdr:cNvPr>
        <xdr:cNvSpPr txBox="1"/>
      </xdr:nvSpPr>
      <xdr:spPr>
        <a:xfrm>
          <a:off x="6108418" y="140866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82</xdr:row>
      <xdr:rowOff>169181</xdr:rowOff>
    </xdr:from>
    <xdr:ext cx="469744" cy="259045"/>
    <xdr:sp macro="" textlink="">
      <xdr:nvSpPr>
        <xdr:cNvPr id="379" name="n_1mainValue【公営住宅】&#10;一人当たり面積">
          <a:extLst>
            <a:ext uri="{FF2B5EF4-FFF2-40B4-BE49-F238E27FC236}">
              <a16:creationId xmlns:a16="http://schemas.microsoft.com/office/drawing/2014/main" id="{ED9AE9F7-E4D3-409D-BEB9-2B90B82BEE70}"/>
            </a:ext>
          </a:extLst>
        </xdr:cNvPr>
        <xdr:cNvSpPr txBox="1"/>
      </xdr:nvSpPr>
      <xdr:spPr>
        <a:xfrm>
          <a:off x="8511114" y="136091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6621</xdr:rowOff>
    </xdr:from>
    <xdr:ext cx="469744" cy="259045"/>
    <xdr:sp macro="" textlink="">
      <xdr:nvSpPr>
        <xdr:cNvPr id="380" name="n_2mainValue【公営住宅】&#10;一人当たり面積">
          <a:extLst>
            <a:ext uri="{FF2B5EF4-FFF2-40B4-BE49-F238E27FC236}">
              <a16:creationId xmlns:a16="http://schemas.microsoft.com/office/drawing/2014/main" id="{435C6B12-CFC4-4AC3-B8D2-D9C85206A1AE}"/>
            </a:ext>
          </a:extLst>
        </xdr:cNvPr>
        <xdr:cNvSpPr txBox="1"/>
      </xdr:nvSpPr>
      <xdr:spPr>
        <a:xfrm>
          <a:off x="7724672" y="136191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14367</xdr:rowOff>
    </xdr:from>
    <xdr:ext cx="469744" cy="259045"/>
    <xdr:sp macro="" textlink="">
      <xdr:nvSpPr>
        <xdr:cNvPr id="381" name="n_3mainValue【公営住宅】&#10;一人当たり面積">
          <a:extLst>
            <a:ext uri="{FF2B5EF4-FFF2-40B4-BE49-F238E27FC236}">
              <a16:creationId xmlns:a16="http://schemas.microsoft.com/office/drawing/2014/main" id="{DDAF1EBD-57BC-4D3E-A2CD-7A32133CD6BB}"/>
            </a:ext>
          </a:extLst>
        </xdr:cNvPr>
        <xdr:cNvSpPr txBox="1"/>
      </xdr:nvSpPr>
      <xdr:spPr>
        <a:xfrm>
          <a:off x="6907559" y="136268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21099</xdr:rowOff>
    </xdr:from>
    <xdr:ext cx="469744" cy="259045"/>
    <xdr:sp macro="" textlink="">
      <xdr:nvSpPr>
        <xdr:cNvPr id="382" name="n_4mainValue【公営住宅】&#10;一人当たり面積">
          <a:extLst>
            <a:ext uri="{FF2B5EF4-FFF2-40B4-BE49-F238E27FC236}">
              <a16:creationId xmlns:a16="http://schemas.microsoft.com/office/drawing/2014/main" id="{CFF93043-CFF4-4D44-BD6C-7C451159C3EE}"/>
            </a:ext>
          </a:extLst>
        </xdr:cNvPr>
        <xdr:cNvSpPr txBox="1"/>
      </xdr:nvSpPr>
      <xdr:spPr>
        <a:xfrm>
          <a:off x="6108418" y="136335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83" name="正方形/長方形 382">
          <a:extLst>
            <a:ext uri="{FF2B5EF4-FFF2-40B4-BE49-F238E27FC236}">
              <a16:creationId xmlns:a16="http://schemas.microsoft.com/office/drawing/2014/main" id="{EB855E2E-84ED-43E8-BC1B-3C698D5AB488}"/>
            </a:ext>
          </a:extLst>
        </xdr:cNvPr>
        <xdr:cNvSpPr/>
      </xdr:nvSpPr>
      <xdr:spPr>
        <a:xfrm>
          <a:off x="690113" y="14942748"/>
          <a:ext cx="4293079" cy="63823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84" name="正方形/長方形 383">
          <a:extLst>
            <a:ext uri="{FF2B5EF4-FFF2-40B4-BE49-F238E27FC236}">
              <a16:creationId xmlns:a16="http://schemas.microsoft.com/office/drawing/2014/main" id="{63F5533D-5776-4067-8FBC-6FF30AE55AE2}"/>
            </a:ext>
          </a:extLst>
        </xdr:cNvPr>
        <xdr:cNvSpPr/>
      </xdr:nvSpPr>
      <xdr:spPr>
        <a:xfrm>
          <a:off x="817113" y="15606383"/>
          <a:ext cx="1380227"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5" name="正方形/長方形 384">
          <a:extLst>
            <a:ext uri="{FF2B5EF4-FFF2-40B4-BE49-F238E27FC236}">
              <a16:creationId xmlns:a16="http://schemas.microsoft.com/office/drawing/2014/main" id="{27C92695-3711-4308-BC1C-9FE921117D92}"/>
            </a:ext>
          </a:extLst>
        </xdr:cNvPr>
        <xdr:cNvSpPr/>
      </xdr:nvSpPr>
      <xdr:spPr>
        <a:xfrm>
          <a:off x="817113" y="15811740"/>
          <a:ext cx="1380227"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6" name="正方形/長方形 385">
          <a:extLst>
            <a:ext uri="{FF2B5EF4-FFF2-40B4-BE49-F238E27FC236}">
              <a16:creationId xmlns:a16="http://schemas.microsoft.com/office/drawing/2014/main" id="{B4990AB3-CE69-4D80-97CD-76098D814D7A}"/>
            </a:ext>
          </a:extLst>
        </xdr:cNvPr>
        <xdr:cNvSpPr/>
      </xdr:nvSpPr>
      <xdr:spPr>
        <a:xfrm>
          <a:off x="1725283" y="15606383"/>
          <a:ext cx="1380226"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7" name="正方形/長方形 386">
          <a:extLst>
            <a:ext uri="{FF2B5EF4-FFF2-40B4-BE49-F238E27FC236}">
              <a16:creationId xmlns:a16="http://schemas.microsoft.com/office/drawing/2014/main" id="{F62CC36F-7B81-44F7-A313-49284E0B8C7E}"/>
            </a:ext>
          </a:extLst>
        </xdr:cNvPr>
        <xdr:cNvSpPr/>
      </xdr:nvSpPr>
      <xdr:spPr>
        <a:xfrm>
          <a:off x="1725283" y="15811740"/>
          <a:ext cx="1380226"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8" name="正方形/長方形 387">
          <a:extLst>
            <a:ext uri="{FF2B5EF4-FFF2-40B4-BE49-F238E27FC236}">
              <a16:creationId xmlns:a16="http://schemas.microsoft.com/office/drawing/2014/main" id="{AB175554-3C96-47EA-AF9B-34AC70886F25}"/>
            </a:ext>
          </a:extLst>
        </xdr:cNvPr>
        <xdr:cNvSpPr/>
      </xdr:nvSpPr>
      <xdr:spPr>
        <a:xfrm>
          <a:off x="2760453" y="15606383"/>
          <a:ext cx="1380226"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9" name="正方形/長方形 388">
          <a:extLst>
            <a:ext uri="{FF2B5EF4-FFF2-40B4-BE49-F238E27FC236}">
              <a16:creationId xmlns:a16="http://schemas.microsoft.com/office/drawing/2014/main" id="{2CC929C9-3937-404B-9E80-D850537F588D}"/>
            </a:ext>
          </a:extLst>
        </xdr:cNvPr>
        <xdr:cNvSpPr/>
      </xdr:nvSpPr>
      <xdr:spPr>
        <a:xfrm>
          <a:off x="2760453" y="15811740"/>
          <a:ext cx="1380226"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90" name="正方形/長方形 389">
          <a:extLst>
            <a:ext uri="{FF2B5EF4-FFF2-40B4-BE49-F238E27FC236}">
              <a16:creationId xmlns:a16="http://schemas.microsoft.com/office/drawing/2014/main" id="{F41DC030-827A-40F2-A949-D1BE67896832}"/>
            </a:ext>
          </a:extLst>
        </xdr:cNvPr>
        <xdr:cNvSpPr/>
      </xdr:nvSpPr>
      <xdr:spPr>
        <a:xfrm>
          <a:off x="690113" y="16092218"/>
          <a:ext cx="4293079" cy="2301096"/>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91" name="テキスト ボックス 390">
          <a:extLst>
            <a:ext uri="{FF2B5EF4-FFF2-40B4-BE49-F238E27FC236}">
              <a16:creationId xmlns:a16="http://schemas.microsoft.com/office/drawing/2014/main" id="{60EF22DC-3F0B-4A06-8511-040319833594}"/>
            </a:ext>
          </a:extLst>
        </xdr:cNvPr>
        <xdr:cNvSpPr txBox="1"/>
      </xdr:nvSpPr>
      <xdr:spPr>
        <a:xfrm>
          <a:off x="669985" y="1590064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92" name="直線コネクタ 391">
          <a:extLst>
            <a:ext uri="{FF2B5EF4-FFF2-40B4-BE49-F238E27FC236}">
              <a16:creationId xmlns:a16="http://schemas.microsoft.com/office/drawing/2014/main" id="{CCD65839-224F-41ED-9540-04C0286EE899}"/>
            </a:ext>
          </a:extLst>
        </xdr:cNvPr>
        <xdr:cNvCxnSpPr/>
      </xdr:nvCxnSpPr>
      <xdr:spPr>
        <a:xfrm>
          <a:off x="690113" y="18393314"/>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93" name="テキスト ボックス 392">
          <a:extLst>
            <a:ext uri="{FF2B5EF4-FFF2-40B4-BE49-F238E27FC236}">
              <a16:creationId xmlns:a16="http://schemas.microsoft.com/office/drawing/2014/main" id="{949612B7-164D-4288-9810-00E8613616D6}"/>
            </a:ext>
          </a:extLst>
        </xdr:cNvPr>
        <xdr:cNvSpPr txBox="1"/>
      </xdr:nvSpPr>
      <xdr:spPr>
        <a:xfrm>
          <a:off x="276849" y="1825001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108</xdr:row>
      <xdr:rowOff>152400</xdr:rowOff>
    </xdr:from>
    <xdr:to>
      <xdr:col>28</xdr:col>
      <xdr:colOff>114300</xdr:colOff>
      <xdr:row>108</xdr:row>
      <xdr:rowOff>152400</xdr:rowOff>
    </xdr:to>
    <xdr:cxnSp macro="">
      <xdr:nvCxnSpPr>
        <xdr:cNvPr id="394" name="直線コネクタ 393">
          <a:extLst>
            <a:ext uri="{FF2B5EF4-FFF2-40B4-BE49-F238E27FC236}">
              <a16:creationId xmlns:a16="http://schemas.microsoft.com/office/drawing/2014/main" id="{C57D01AB-642D-4940-AEB6-462C9970B83D}"/>
            </a:ext>
          </a:extLst>
        </xdr:cNvPr>
        <xdr:cNvCxnSpPr/>
      </xdr:nvCxnSpPr>
      <xdr:spPr>
        <a:xfrm>
          <a:off x="690113" y="18009079"/>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108</xdr:row>
      <xdr:rowOff>10177</xdr:rowOff>
    </xdr:from>
    <xdr:ext cx="403059" cy="259045"/>
    <xdr:sp macro="" textlink="">
      <xdr:nvSpPr>
        <xdr:cNvPr id="395" name="テキスト ボックス 394">
          <a:extLst>
            <a:ext uri="{FF2B5EF4-FFF2-40B4-BE49-F238E27FC236}">
              <a16:creationId xmlns:a16="http://schemas.microsoft.com/office/drawing/2014/main" id="{1C762C56-84A1-41DA-861A-9C83E5DDD253}"/>
            </a:ext>
          </a:extLst>
        </xdr:cNvPr>
        <xdr:cNvSpPr txBox="1"/>
      </xdr:nvSpPr>
      <xdr:spPr>
        <a:xfrm>
          <a:off x="340969" y="17866856"/>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106</xdr:row>
      <xdr:rowOff>114300</xdr:rowOff>
    </xdr:from>
    <xdr:to>
      <xdr:col>28</xdr:col>
      <xdr:colOff>114300</xdr:colOff>
      <xdr:row>106</xdr:row>
      <xdr:rowOff>114300</xdr:rowOff>
    </xdr:to>
    <xdr:cxnSp macro="">
      <xdr:nvCxnSpPr>
        <xdr:cNvPr id="396" name="直線コネクタ 395">
          <a:extLst>
            <a:ext uri="{FF2B5EF4-FFF2-40B4-BE49-F238E27FC236}">
              <a16:creationId xmlns:a16="http://schemas.microsoft.com/office/drawing/2014/main" id="{B6070961-3821-44BB-8D39-CD3D938BB948}"/>
            </a:ext>
          </a:extLst>
        </xdr:cNvPr>
        <xdr:cNvCxnSpPr/>
      </xdr:nvCxnSpPr>
      <xdr:spPr>
        <a:xfrm>
          <a:off x="690113" y="17625923"/>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105</xdr:row>
      <xdr:rowOff>143527</xdr:rowOff>
    </xdr:from>
    <xdr:ext cx="403059" cy="259045"/>
    <xdr:sp macro="" textlink="">
      <xdr:nvSpPr>
        <xdr:cNvPr id="397" name="テキスト ボックス 396">
          <a:extLst>
            <a:ext uri="{FF2B5EF4-FFF2-40B4-BE49-F238E27FC236}">
              <a16:creationId xmlns:a16="http://schemas.microsoft.com/office/drawing/2014/main" id="{336E31CC-361D-4F89-9AE4-58A8CDCC713E}"/>
            </a:ext>
          </a:extLst>
        </xdr:cNvPr>
        <xdr:cNvSpPr txBox="1"/>
      </xdr:nvSpPr>
      <xdr:spPr>
        <a:xfrm>
          <a:off x="340969" y="1748262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104</xdr:row>
      <xdr:rowOff>76200</xdr:rowOff>
    </xdr:from>
    <xdr:to>
      <xdr:col>28</xdr:col>
      <xdr:colOff>114300</xdr:colOff>
      <xdr:row>104</xdr:row>
      <xdr:rowOff>76200</xdr:rowOff>
    </xdr:to>
    <xdr:cxnSp macro="">
      <xdr:nvCxnSpPr>
        <xdr:cNvPr id="398" name="直線コネクタ 397">
          <a:extLst>
            <a:ext uri="{FF2B5EF4-FFF2-40B4-BE49-F238E27FC236}">
              <a16:creationId xmlns:a16="http://schemas.microsoft.com/office/drawing/2014/main" id="{97D31AD0-A577-4C09-9C01-C1174AC01D04}"/>
            </a:ext>
          </a:extLst>
        </xdr:cNvPr>
        <xdr:cNvCxnSpPr/>
      </xdr:nvCxnSpPr>
      <xdr:spPr>
        <a:xfrm>
          <a:off x="690113" y="17242766"/>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103</xdr:row>
      <xdr:rowOff>105427</xdr:rowOff>
    </xdr:from>
    <xdr:ext cx="403059" cy="259045"/>
    <xdr:sp macro="" textlink="">
      <xdr:nvSpPr>
        <xdr:cNvPr id="399" name="テキスト ボックス 398">
          <a:extLst>
            <a:ext uri="{FF2B5EF4-FFF2-40B4-BE49-F238E27FC236}">
              <a16:creationId xmlns:a16="http://schemas.microsoft.com/office/drawing/2014/main" id="{2D34B509-346A-433C-8BC0-C95927352839}"/>
            </a:ext>
          </a:extLst>
        </xdr:cNvPr>
        <xdr:cNvSpPr txBox="1"/>
      </xdr:nvSpPr>
      <xdr:spPr>
        <a:xfrm>
          <a:off x="340969" y="1709946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102</xdr:row>
      <xdr:rowOff>38100</xdr:rowOff>
    </xdr:from>
    <xdr:to>
      <xdr:col>28</xdr:col>
      <xdr:colOff>114300</xdr:colOff>
      <xdr:row>102</xdr:row>
      <xdr:rowOff>38100</xdr:rowOff>
    </xdr:to>
    <xdr:cxnSp macro="">
      <xdr:nvCxnSpPr>
        <xdr:cNvPr id="400" name="直線コネクタ 399">
          <a:extLst>
            <a:ext uri="{FF2B5EF4-FFF2-40B4-BE49-F238E27FC236}">
              <a16:creationId xmlns:a16="http://schemas.microsoft.com/office/drawing/2014/main" id="{B95C0E2F-13B7-4A65-B5A6-5D8AF6C543B7}"/>
            </a:ext>
          </a:extLst>
        </xdr:cNvPr>
        <xdr:cNvCxnSpPr/>
      </xdr:nvCxnSpPr>
      <xdr:spPr>
        <a:xfrm>
          <a:off x="690113" y="16859609"/>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101</xdr:row>
      <xdr:rowOff>67327</xdr:rowOff>
    </xdr:from>
    <xdr:ext cx="403059" cy="259045"/>
    <xdr:sp macro="" textlink="">
      <xdr:nvSpPr>
        <xdr:cNvPr id="401" name="テキスト ボックス 400">
          <a:extLst>
            <a:ext uri="{FF2B5EF4-FFF2-40B4-BE49-F238E27FC236}">
              <a16:creationId xmlns:a16="http://schemas.microsoft.com/office/drawing/2014/main" id="{681FC204-3CF4-4540-BBF2-41152EC4FD98}"/>
            </a:ext>
          </a:extLst>
        </xdr:cNvPr>
        <xdr:cNvSpPr txBox="1"/>
      </xdr:nvSpPr>
      <xdr:spPr>
        <a:xfrm>
          <a:off x="340969" y="16716308"/>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100</xdr:row>
      <xdr:rowOff>0</xdr:rowOff>
    </xdr:from>
    <xdr:to>
      <xdr:col>28</xdr:col>
      <xdr:colOff>114300</xdr:colOff>
      <xdr:row>100</xdr:row>
      <xdr:rowOff>0</xdr:rowOff>
    </xdr:to>
    <xdr:cxnSp macro="">
      <xdr:nvCxnSpPr>
        <xdr:cNvPr id="402" name="直線コネクタ 401">
          <a:extLst>
            <a:ext uri="{FF2B5EF4-FFF2-40B4-BE49-F238E27FC236}">
              <a16:creationId xmlns:a16="http://schemas.microsoft.com/office/drawing/2014/main" id="{A76E8897-0682-44A9-9E3E-0BABCF932F57}"/>
            </a:ext>
          </a:extLst>
        </xdr:cNvPr>
        <xdr:cNvCxnSpPr/>
      </xdr:nvCxnSpPr>
      <xdr:spPr>
        <a:xfrm>
          <a:off x="690113" y="16476453"/>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99</xdr:row>
      <xdr:rowOff>29227</xdr:rowOff>
    </xdr:from>
    <xdr:ext cx="338939" cy="259045"/>
    <xdr:sp macro="" textlink="">
      <xdr:nvSpPr>
        <xdr:cNvPr id="403" name="テキスト ボックス 402">
          <a:extLst>
            <a:ext uri="{FF2B5EF4-FFF2-40B4-BE49-F238E27FC236}">
              <a16:creationId xmlns:a16="http://schemas.microsoft.com/office/drawing/2014/main" id="{C03075A7-E704-4634-8DCF-786822FDAF64}"/>
            </a:ext>
          </a:extLst>
        </xdr:cNvPr>
        <xdr:cNvSpPr txBox="1"/>
      </xdr:nvSpPr>
      <xdr:spPr>
        <a:xfrm>
          <a:off x="387118" y="16333152"/>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404" name="直線コネクタ 403">
          <a:extLst>
            <a:ext uri="{FF2B5EF4-FFF2-40B4-BE49-F238E27FC236}">
              <a16:creationId xmlns:a16="http://schemas.microsoft.com/office/drawing/2014/main" id="{48AED132-A974-47BF-9410-7093863BA90F}"/>
            </a:ext>
          </a:extLst>
        </xdr:cNvPr>
        <xdr:cNvCxnSpPr/>
      </xdr:nvCxnSpPr>
      <xdr:spPr>
        <a:xfrm>
          <a:off x="690113" y="16092218"/>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405" name="【港湾・漁港】&#10;有形固定資産減価償却率グラフ枠">
          <a:extLst>
            <a:ext uri="{FF2B5EF4-FFF2-40B4-BE49-F238E27FC236}">
              <a16:creationId xmlns:a16="http://schemas.microsoft.com/office/drawing/2014/main" id="{AD3AFA74-63C0-4A3B-8A36-7276A08DF0A1}"/>
            </a:ext>
          </a:extLst>
        </xdr:cNvPr>
        <xdr:cNvSpPr/>
      </xdr:nvSpPr>
      <xdr:spPr>
        <a:xfrm>
          <a:off x="690113" y="16092218"/>
          <a:ext cx="4293079" cy="2301096"/>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80011</xdr:rowOff>
    </xdr:from>
    <xdr:to>
      <xdr:col>24</xdr:col>
      <xdr:colOff>62865</xdr:colOff>
      <xdr:row>107</xdr:row>
      <xdr:rowOff>102870</xdr:rowOff>
    </xdr:to>
    <xdr:cxnSp macro="">
      <xdr:nvCxnSpPr>
        <xdr:cNvPr id="406" name="直線コネクタ 405">
          <a:extLst>
            <a:ext uri="{FF2B5EF4-FFF2-40B4-BE49-F238E27FC236}">
              <a16:creationId xmlns:a16="http://schemas.microsoft.com/office/drawing/2014/main" id="{6D71D05B-1FEF-4C56-8956-3DF02F915E69}"/>
            </a:ext>
          </a:extLst>
        </xdr:cNvPr>
        <xdr:cNvCxnSpPr/>
      </xdr:nvCxnSpPr>
      <xdr:spPr>
        <a:xfrm flipV="1">
          <a:off x="4203544" y="16556464"/>
          <a:ext cx="0" cy="12305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107</xdr:row>
      <xdr:rowOff>106697</xdr:rowOff>
    </xdr:from>
    <xdr:ext cx="405111" cy="259045"/>
    <xdr:sp macro="" textlink="">
      <xdr:nvSpPr>
        <xdr:cNvPr id="407" name="【港湾・漁港】&#10;有形固定資産減価償却率最小値テキスト">
          <a:extLst>
            <a:ext uri="{FF2B5EF4-FFF2-40B4-BE49-F238E27FC236}">
              <a16:creationId xmlns:a16="http://schemas.microsoft.com/office/drawing/2014/main" id="{B543FEDB-7F7E-4973-A217-2E2068FD71BB}"/>
            </a:ext>
          </a:extLst>
        </xdr:cNvPr>
        <xdr:cNvSpPr txBox="1"/>
      </xdr:nvSpPr>
      <xdr:spPr>
        <a:xfrm>
          <a:off x="4242279" y="1779084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107</xdr:row>
      <xdr:rowOff>102870</xdr:rowOff>
    </xdr:from>
    <xdr:to>
      <xdr:col>24</xdr:col>
      <xdr:colOff>152400</xdr:colOff>
      <xdr:row>107</xdr:row>
      <xdr:rowOff>102870</xdr:rowOff>
    </xdr:to>
    <xdr:cxnSp macro="">
      <xdr:nvCxnSpPr>
        <xdr:cNvPr id="408" name="直線コネクタ 407">
          <a:extLst>
            <a:ext uri="{FF2B5EF4-FFF2-40B4-BE49-F238E27FC236}">
              <a16:creationId xmlns:a16="http://schemas.microsoft.com/office/drawing/2014/main" id="{AF8572DD-B30C-40DF-AB32-C12EB9A9ACC0}"/>
            </a:ext>
          </a:extLst>
        </xdr:cNvPr>
        <xdr:cNvCxnSpPr/>
      </xdr:nvCxnSpPr>
      <xdr:spPr>
        <a:xfrm>
          <a:off x="4133251" y="17787021"/>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26688</xdr:rowOff>
    </xdr:from>
    <xdr:ext cx="340478" cy="259045"/>
    <xdr:sp macro="" textlink="">
      <xdr:nvSpPr>
        <xdr:cNvPr id="409" name="【港湾・漁港】&#10;有形固定資産減価償却率最大値テキスト">
          <a:extLst>
            <a:ext uri="{FF2B5EF4-FFF2-40B4-BE49-F238E27FC236}">
              <a16:creationId xmlns:a16="http://schemas.microsoft.com/office/drawing/2014/main" id="{C355398A-B9EF-46B6-B3DE-158F7F31F2BE}"/>
            </a:ext>
          </a:extLst>
        </xdr:cNvPr>
        <xdr:cNvSpPr txBox="1"/>
      </xdr:nvSpPr>
      <xdr:spPr>
        <a:xfrm>
          <a:off x="4242279" y="1633061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80011</xdr:rowOff>
    </xdr:from>
    <xdr:to>
      <xdr:col>24</xdr:col>
      <xdr:colOff>152400</xdr:colOff>
      <xdr:row>100</xdr:row>
      <xdr:rowOff>80011</xdr:rowOff>
    </xdr:to>
    <xdr:cxnSp macro="">
      <xdr:nvCxnSpPr>
        <xdr:cNvPr id="410" name="直線コネクタ 409">
          <a:extLst>
            <a:ext uri="{FF2B5EF4-FFF2-40B4-BE49-F238E27FC236}">
              <a16:creationId xmlns:a16="http://schemas.microsoft.com/office/drawing/2014/main" id="{539AE8BC-BE24-4589-888D-70766A7C05F9}"/>
            </a:ext>
          </a:extLst>
        </xdr:cNvPr>
        <xdr:cNvCxnSpPr/>
      </xdr:nvCxnSpPr>
      <xdr:spPr>
        <a:xfrm>
          <a:off x="4133251" y="16556464"/>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106</xdr:row>
      <xdr:rowOff>41927</xdr:rowOff>
    </xdr:from>
    <xdr:ext cx="405111" cy="259045"/>
    <xdr:sp macro="" textlink="">
      <xdr:nvSpPr>
        <xdr:cNvPr id="411" name="【港湾・漁港】&#10;有形固定資産減価償却率平均値テキスト">
          <a:extLst>
            <a:ext uri="{FF2B5EF4-FFF2-40B4-BE49-F238E27FC236}">
              <a16:creationId xmlns:a16="http://schemas.microsoft.com/office/drawing/2014/main" id="{BC10778F-6CF6-44B6-A389-C28CCB829185}"/>
            </a:ext>
          </a:extLst>
        </xdr:cNvPr>
        <xdr:cNvSpPr txBox="1"/>
      </xdr:nvSpPr>
      <xdr:spPr>
        <a:xfrm>
          <a:off x="4242279" y="1755355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106</xdr:row>
      <xdr:rowOff>63500</xdr:rowOff>
    </xdr:from>
    <xdr:to>
      <xdr:col>24</xdr:col>
      <xdr:colOff>114300</xdr:colOff>
      <xdr:row>106</xdr:row>
      <xdr:rowOff>165100</xdr:rowOff>
    </xdr:to>
    <xdr:sp macro="" textlink="">
      <xdr:nvSpPr>
        <xdr:cNvPr id="412" name="フローチャート: 判断 411">
          <a:extLst>
            <a:ext uri="{FF2B5EF4-FFF2-40B4-BE49-F238E27FC236}">
              <a16:creationId xmlns:a16="http://schemas.microsoft.com/office/drawing/2014/main" id="{8EB3B371-00F5-4BB9-9A50-33D32E120D25}"/>
            </a:ext>
          </a:extLst>
        </xdr:cNvPr>
        <xdr:cNvSpPr/>
      </xdr:nvSpPr>
      <xdr:spPr>
        <a:xfrm>
          <a:off x="4153379" y="17575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106</xdr:row>
      <xdr:rowOff>33020</xdr:rowOff>
    </xdr:from>
    <xdr:to>
      <xdr:col>20</xdr:col>
      <xdr:colOff>38100</xdr:colOff>
      <xdr:row>106</xdr:row>
      <xdr:rowOff>134620</xdr:rowOff>
    </xdr:to>
    <xdr:sp macro="" textlink="">
      <xdr:nvSpPr>
        <xdr:cNvPr id="413" name="フローチャート: 判断 412">
          <a:extLst>
            <a:ext uri="{FF2B5EF4-FFF2-40B4-BE49-F238E27FC236}">
              <a16:creationId xmlns:a16="http://schemas.microsoft.com/office/drawing/2014/main" id="{F6802E21-0A37-4C7C-A384-A28E6B3F1D7A}"/>
            </a:ext>
          </a:extLst>
        </xdr:cNvPr>
        <xdr:cNvSpPr/>
      </xdr:nvSpPr>
      <xdr:spPr>
        <a:xfrm>
          <a:off x="3405038" y="17544643"/>
          <a:ext cx="83628"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106</xdr:row>
      <xdr:rowOff>93980</xdr:rowOff>
    </xdr:from>
    <xdr:to>
      <xdr:col>15</xdr:col>
      <xdr:colOff>101600</xdr:colOff>
      <xdr:row>107</xdr:row>
      <xdr:rowOff>24130</xdr:rowOff>
    </xdr:to>
    <xdr:sp macro="" textlink="">
      <xdr:nvSpPr>
        <xdr:cNvPr id="414" name="フローチャート: 判断 413">
          <a:extLst>
            <a:ext uri="{FF2B5EF4-FFF2-40B4-BE49-F238E27FC236}">
              <a16:creationId xmlns:a16="http://schemas.microsoft.com/office/drawing/2014/main" id="{879AC84B-9D11-48A9-9828-868113420158}"/>
            </a:ext>
          </a:extLst>
        </xdr:cNvPr>
        <xdr:cNvSpPr/>
      </xdr:nvSpPr>
      <xdr:spPr>
        <a:xfrm>
          <a:off x="2587925" y="17605603"/>
          <a:ext cx="101600" cy="1026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106</xdr:row>
      <xdr:rowOff>63500</xdr:rowOff>
    </xdr:from>
    <xdr:to>
      <xdr:col>10</xdr:col>
      <xdr:colOff>165100</xdr:colOff>
      <xdr:row>106</xdr:row>
      <xdr:rowOff>165100</xdr:rowOff>
    </xdr:to>
    <xdr:sp macro="" textlink="">
      <xdr:nvSpPr>
        <xdr:cNvPr id="415" name="フローチャート: 判断 414">
          <a:extLst>
            <a:ext uri="{FF2B5EF4-FFF2-40B4-BE49-F238E27FC236}">
              <a16:creationId xmlns:a16="http://schemas.microsoft.com/office/drawing/2014/main" id="{F8FDFC62-E528-4EF0-BEB2-07265FFD7D69}"/>
            </a:ext>
          </a:extLst>
        </xdr:cNvPr>
        <xdr:cNvSpPr/>
      </xdr:nvSpPr>
      <xdr:spPr>
        <a:xfrm>
          <a:off x="1788783" y="17575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106</xdr:row>
      <xdr:rowOff>69214</xdr:rowOff>
    </xdr:from>
    <xdr:to>
      <xdr:col>6</xdr:col>
      <xdr:colOff>38100</xdr:colOff>
      <xdr:row>106</xdr:row>
      <xdr:rowOff>170814</xdr:rowOff>
    </xdr:to>
    <xdr:sp macro="" textlink="">
      <xdr:nvSpPr>
        <xdr:cNvPr id="416" name="フローチャート: 判断 415">
          <a:extLst>
            <a:ext uri="{FF2B5EF4-FFF2-40B4-BE49-F238E27FC236}">
              <a16:creationId xmlns:a16="http://schemas.microsoft.com/office/drawing/2014/main" id="{3B517BE4-16FD-4744-9B8F-C0B303A274B6}"/>
            </a:ext>
          </a:extLst>
        </xdr:cNvPr>
        <xdr:cNvSpPr/>
      </xdr:nvSpPr>
      <xdr:spPr>
        <a:xfrm>
          <a:off x="989642" y="17580837"/>
          <a:ext cx="83628"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417" name="テキスト ボックス 416">
          <a:extLst>
            <a:ext uri="{FF2B5EF4-FFF2-40B4-BE49-F238E27FC236}">
              <a16:creationId xmlns:a16="http://schemas.microsoft.com/office/drawing/2014/main" id="{C84C3E95-2D7E-4788-8208-A3351A31ACB2}"/>
            </a:ext>
          </a:extLst>
        </xdr:cNvPr>
        <xdr:cNvSpPr txBox="1"/>
      </xdr:nvSpPr>
      <xdr:spPr>
        <a:xfrm>
          <a:off x="4031651"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418" name="テキスト ボックス 417">
          <a:extLst>
            <a:ext uri="{FF2B5EF4-FFF2-40B4-BE49-F238E27FC236}">
              <a16:creationId xmlns:a16="http://schemas.microsoft.com/office/drawing/2014/main" id="{3DFBB8D9-D9D7-4C01-BFEB-83AF8D5FAFD0}"/>
            </a:ext>
          </a:extLst>
        </xdr:cNvPr>
        <xdr:cNvSpPr txBox="1"/>
      </xdr:nvSpPr>
      <xdr:spPr>
        <a:xfrm>
          <a:off x="3274682"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419" name="テキスト ボックス 418">
          <a:extLst>
            <a:ext uri="{FF2B5EF4-FFF2-40B4-BE49-F238E27FC236}">
              <a16:creationId xmlns:a16="http://schemas.microsoft.com/office/drawing/2014/main" id="{2F11146E-9D7B-4420-B2F9-561197115EAB}"/>
            </a:ext>
          </a:extLst>
        </xdr:cNvPr>
        <xdr:cNvSpPr txBox="1"/>
      </xdr:nvSpPr>
      <xdr:spPr>
        <a:xfrm>
          <a:off x="2466196"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420" name="テキスト ボックス 419">
          <a:extLst>
            <a:ext uri="{FF2B5EF4-FFF2-40B4-BE49-F238E27FC236}">
              <a16:creationId xmlns:a16="http://schemas.microsoft.com/office/drawing/2014/main" id="{F0842438-E4F7-475D-9724-F4D99A076197}"/>
            </a:ext>
          </a:extLst>
        </xdr:cNvPr>
        <xdr:cNvSpPr txBox="1"/>
      </xdr:nvSpPr>
      <xdr:spPr>
        <a:xfrm>
          <a:off x="1667055"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421" name="テキスト ボックス 420">
          <a:extLst>
            <a:ext uri="{FF2B5EF4-FFF2-40B4-BE49-F238E27FC236}">
              <a16:creationId xmlns:a16="http://schemas.microsoft.com/office/drawing/2014/main" id="{7EC44AD3-A136-4612-B2A6-146F2B29BBA1}"/>
            </a:ext>
          </a:extLst>
        </xdr:cNvPr>
        <xdr:cNvSpPr txBox="1"/>
      </xdr:nvSpPr>
      <xdr:spPr>
        <a:xfrm>
          <a:off x="859286"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105</xdr:row>
      <xdr:rowOff>135889</xdr:rowOff>
    </xdr:from>
    <xdr:to>
      <xdr:col>24</xdr:col>
      <xdr:colOff>114300</xdr:colOff>
      <xdr:row>106</xdr:row>
      <xdr:rowOff>66039</xdr:rowOff>
    </xdr:to>
    <xdr:sp macro="" textlink="">
      <xdr:nvSpPr>
        <xdr:cNvPr id="422" name="楕円 421">
          <a:extLst>
            <a:ext uri="{FF2B5EF4-FFF2-40B4-BE49-F238E27FC236}">
              <a16:creationId xmlns:a16="http://schemas.microsoft.com/office/drawing/2014/main" id="{5A4BB7CB-461A-4FC1-BF46-12B616BE52D9}"/>
            </a:ext>
          </a:extLst>
        </xdr:cNvPr>
        <xdr:cNvSpPr/>
      </xdr:nvSpPr>
      <xdr:spPr>
        <a:xfrm>
          <a:off x="4153379" y="17474983"/>
          <a:ext cx="101600" cy="1026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104</xdr:row>
      <xdr:rowOff>158766</xdr:rowOff>
    </xdr:from>
    <xdr:ext cx="405111" cy="259045"/>
    <xdr:sp macro="" textlink="">
      <xdr:nvSpPr>
        <xdr:cNvPr id="423" name="【港湾・漁港】&#10;有形固定資産減価償却率該当値テキスト">
          <a:extLst>
            <a:ext uri="{FF2B5EF4-FFF2-40B4-BE49-F238E27FC236}">
              <a16:creationId xmlns:a16="http://schemas.microsoft.com/office/drawing/2014/main" id="{2CCDA74E-AF7C-493B-B5A7-5328BEBB9661}"/>
            </a:ext>
          </a:extLst>
        </xdr:cNvPr>
        <xdr:cNvSpPr txBox="1"/>
      </xdr:nvSpPr>
      <xdr:spPr>
        <a:xfrm>
          <a:off x="4242279" y="173253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106</xdr:row>
      <xdr:rowOff>55880</xdr:rowOff>
    </xdr:from>
    <xdr:to>
      <xdr:col>20</xdr:col>
      <xdr:colOff>38100</xdr:colOff>
      <xdr:row>106</xdr:row>
      <xdr:rowOff>157480</xdr:rowOff>
    </xdr:to>
    <xdr:sp macro="" textlink="">
      <xdr:nvSpPr>
        <xdr:cNvPr id="424" name="楕円 423">
          <a:extLst>
            <a:ext uri="{FF2B5EF4-FFF2-40B4-BE49-F238E27FC236}">
              <a16:creationId xmlns:a16="http://schemas.microsoft.com/office/drawing/2014/main" id="{DEB3408D-0B00-4CC3-AB20-73471D4135C7}"/>
            </a:ext>
          </a:extLst>
        </xdr:cNvPr>
        <xdr:cNvSpPr/>
      </xdr:nvSpPr>
      <xdr:spPr>
        <a:xfrm>
          <a:off x="3405038" y="17567503"/>
          <a:ext cx="83628"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106</xdr:row>
      <xdr:rowOff>15239</xdr:rowOff>
    </xdr:from>
    <xdr:to>
      <xdr:col>24</xdr:col>
      <xdr:colOff>63500</xdr:colOff>
      <xdr:row>106</xdr:row>
      <xdr:rowOff>106680</xdr:rowOff>
    </xdr:to>
    <xdr:cxnSp macro="">
      <xdr:nvCxnSpPr>
        <xdr:cNvPr id="425" name="直線コネクタ 424">
          <a:extLst>
            <a:ext uri="{FF2B5EF4-FFF2-40B4-BE49-F238E27FC236}">
              <a16:creationId xmlns:a16="http://schemas.microsoft.com/office/drawing/2014/main" id="{0FEFFFFD-A96F-4C25-AB95-5306D1C23E7F}"/>
            </a:ext>
          </a:extLst>
        </xdr:cNvPr>
        <xdr:cNvCxnSpPr/>
      </xdr:nvCxnSpPr>
      <xdr:spPr>
        <a:xfrm flipV="1">
          <a:off x="3447211" y="17526862"/>
          <a:ext cx="756968" cy="914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105</xdr:row>
      <xdr:rowOff>44450</xdr:rowOff>
    </xdr:from>
    <xdr:to>
      <xdr:col>15</xdr:col>
      <xdr:colOff>101600</xdr:colOff>
      <xdr:row>105</xdr:row>
      <xdr:rowOff>146050</xdr:rowOff>
    </xdr:to>
    <xdr:sp macro="" textlink="">
      <xdr:nvSpPr>
        <xdr:cNvPr id="426" name="楕円 425">
          <a:extLst>
            <a:ext uri="{FF2B5EF4-FFF2-40B4-BE49-F238E27FC236}">
              <a16:creationId xmlns:a16="http://schemas.microsoft.com/office/drawing/2014/main" id="{4563909E-BA8A-452B-800C-1D181EE33034}"/>
            </a:ext>
          </a:extLst>
        </xdr:cNvPr>
        <xdr:cNvSpPr/>
      </xdr:nvSpPr>
      <xdr:spPr>
        <a:xfrm>
          <a:off x="2587925" y="17383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105</xdr:row>
      <xdr:rowOff>95250</xdr:rowOff>
    </xdr:from>
    <xdr:to>
      <xdr:col>19</xdr:col>
      <xdr:colOff>177800</xdr:colOff>
      <xdr:row>106</xdr:row>
      <xdr:rowOff>106680</xdr:rowOff>
    </xdr:to>
    <xdr:cxnSp macro="">
      <xdr:nvCxnSpPr>
        <xdr:cNvPr id="427" name="直線コネクタ 426">
          <a:extLst>
            <a:ext uri="{FF2B5EF4-FFF2-40B4-BE49-F238E27FC236}">
              <a16:creationId xmlns:a16="http://schemas.microsoft.com/office/drawing/2014/main" id="{E49DC604-1E6A-436A-8F51-F0C7F9B0781A}"/>
            </a:ext>
          </a:extLst>
        </xdr:cNvPr>
        <xdr:cNvCxnSpPr/>
      </xdr:nvCxnSpPr>
      <xdr:spPr>
        <a:xfrm>
          <a:off x="2638725" y="17434344"/>
          <a:ext cx="808486" cy="1839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104</xdr:row>
      <xdr:rowOff>168275</xdr:rowOff>
    </xdr:from>
    <xdr:to>
      <xdr:col>10</xdr:col>
      <xdr:colOff>165100</xdr:colOff>
      <xdr:row>105</xdr:row>
      <xdr:rowOff>98425</xdr:rowOff>
    </xdr:to>
    <xdr:sp macro="" textlink="">
      <xdr:nvSpPr>
        <xdr:cNvPr id="428" name="楕円 427">
          <a:extLst>
            <a:ext uri="{FF2B5EF4-FFF2-40B4-BE49-F238E27FC236}">
              <a16:creationId xmlns:a16="http://schemas.microsoft.com/office/drawing/2014/main" id="{5702CA7D-F8AB-4B4B-B363-28F07874D1B0}"/>
            </a:ext>
          </a:extLst>
        </xdr:cNvPr>
        <xdr:cNvSpPr/>
      </xdr:nvSpPr>
      <xdr:spPr>
        <a:xfrm>
          <a:off x="1788783" y="17334841"/>
          <a:ext cx="101600"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105</xdr:row>
      <xdr:rowOff>47625</xdr:rowOff>
    </xdr:from>
    <xdr:to>
      <xdr:col>15</xdr:col>
      <xdr:colOff>50800</xdr:colOff>
      <xdr:row>105</xdr:row>
      <xdr:rowOff>95250</xdr:rowOff>
    </xdr:to>
    <xdr:cxnSp macro="">
      <xdr:nvCxnSpPr>
        <xdr:cNvPr id="429" name="直線コネクタ 428">
          <a:extLst>
            <a:ext uri="{FF2B5EF4-FFF2-40B4-BE49-F238E27FC236}">
              <a16:creationId xmlns:a16="http://schemas.microsoft.com/office/drawing/2014/main" id="{ED0B73FE-95C0-4910-9101-C6FFF26F9562}"/>
            </a:ext>
          </a:extLst>
        </xdr:cNvPr>
        <xdr:cNvCxnSpPr/>
      </xdr:nvCxnSpPr>
      <xdr:spPr>
        <a:xfrm>
          <a:off x="1839583" y="17386719"/>
          <a:ext cx="799142" cy="47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104</xdr:row>
      <xdr:rowOff>122555</xdr:rowOff>
    </xdr:from>
    <xdr:to>
      <xdr:col>6</xdr:col>
      <xdr:colOff>38100</xdr:colOff>
      <xdr:row>105</xdr:row>
      <xdr:rowOff>52705</xdr:rowOff>
    </xdr:to>
    <xdr:sp macro="" textlink="">
      <xdr:nvSpPr>
        <xdr:cNvPr id="430" name="楕円 429">
          <a:extLst>
            <a:ext uri="{FF2B5EF4-FFF2-40B4-BE49-F238E27FC236}">
              <a16:creationId xmlns:a16="http://schemas.microsoft.com/office/drawing/2014/main" id="{A959894C-6A3F-4707-BB0C-808C526CB0F3}"/>
            </a:ext>
          </a:extLst>
        </xdr:cNvPr>
        <xdr:cNvSpPr/>
      </xdr:nvSpPr>
      <xdr:spPr>
        <a:xfrm>
          <a:off x="989642" y="17289121"/>
          <a:ext cx="83628"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105</xdr:row>
      <xdr:rowOff>1905</xdr:rowOff>
    </xdr:from>
    <xdr:to>
      <xdr:col>10</xdr:col>
      <xdr:colOff>114300</xdr:colOff>
      <xdr:row>105</xdr:row>
      <xdr:rowOff>47625</xdr:rowOff>
    </xdr:to>
    <xdr:cxnSp macro="">
      <xdr:nvCxnSpPr>
        <xdr:cNvPr id="431" name="直線コネクタ 430">
          <a:extLst>
            <a:ext uri="{FF2B5EF4-FFF2-40B4-BE49-F238E27FC236}">
              <a16:creationId xmlns:a16="http://schemas.microsoft.com/office/drawing/2014/main" id="{5CEEB04E-8005-4562-BDF5-133C748CEC40}"/>
            </a:ext>
          </a:extLst>
        </xdr:cNvPr>
        <xdr:cNvCxnSpPr/>
      </xdr:nvCxnSpPr>
      <xdr:spPr>
        <a:xfrm>
          <a:off x="1031815" y="17340999"/>
          <a:ext cx="807768"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104</xdr:row>
      <xdr:rowOff>151147</xdr:rowOff>
    </xdr:from>
    <xdr:ext cx="405111" cy="259045"/>
    <xdr:sp macro="" textlink="">
      <xdr:nvSpPr>
        <xdr:cNvPr id="432" name="n_1aveValue【港湾・漁港】&#10;有形固定資産減価償却率">
          <a:extLst>
            <a:ext uri="{FF2B5EF4-FFF2-40B4-BE49-F238E27FC236}">
              <a16:creationId xmlns:a16="http://schemas.microsoft.com/office/drawing/2014/main" id="{11FAB261-2C76-4E5A-B38E-FBDB61026081}"/>
            </a:ext>
          </a:extLst>
        </xdr:cNvPr>
        <xdr:cNvSpPr txBox="1"/>
      </xdr:nvSpPr>
      <xdr:spPr>
        <a:xfrm>
          <a:off x="3258553" y="173177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107</xdr:row>
      <xdr:rowOff>15257</xdr:rowOff>
    </xdr:from>
    <xdr:ext cx="405111" cy="259045"/>
    <xdr:sp macro="" textlink="">
      <xdr:nvSpPr>
        <xdr:cNvPr id="433" name="n_2aveValue【港湾・漁港】&#10;有形固定資産減価償却率">
          <a:extLst>
            <a:ext uri="{FF2B5EF4-FFF2-40B4-BE49-F238E27FC236}">
              <a16:creationId xmlns:a16="http://schemas.microsoft.com/office/drawing/2014/main" id="{EA83E1FF-4009-46BA-8F92-70E9D41FBE63}"/>
            </a:ext>
          </a:extLst>
        </xdr:cNvPr>
        <xdr:cNvSpPr txBox="1"/>
      </xdr:nvSpPr>
      <xdr:spPr>
        <a:xfrm>
          <a:off x="2454140" y="176994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106</xdr:row>
      <xdr:rowOff>156227</xdr:rowOff>
    </xdr:from>
    <xdr:ext cx="405111" cy="259045"/>
    <xdr:sp macro="" textlink="">
      <xdr:nvSpPr>
        <xdr:cNvPr id="434" name="n_3aveValue【港湾・漁港】&#10;有形固定資産減価償却率">
          <a:extLst>
            <a:ext uri="{FF2B5EF4-FFF2-40B4-BE49-F238E27FC236}">
              <a16:creationId xmlns:a16="http://schemas.microsoft.com/office/drawing/2014/main" id="{4C1BD939-4B26-4EC5-80FA-9E22C2FB3295}"/>
            </a:ext>
          </a:extLst>
        </xdr:cNvPr>
        <xdr:cNvSpPr txBox="1"/>
      </xdr:nvSpPr>
      <xdr:spPr>
        <a:xfrm>
          <a:off x="1654999" y="176678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106</xdr:row>
      <xdr:rowOff>161941</xdr:rowOff>
    </xdr:from>
    <xdr:ext cx="405111" cy="259045"/>
    <xdr:sp macro="" textlink="">
      <xdr:nvSpPr>
        <xdr:cNvPr id="435" name="n_4aveValue【港湾・漁港】&#10;有形固定資産減価償却率">
          <a:extLst>
            <a:ext uri="{FF2B5EF4-FFF2-40B4-BE49-F238E27FC236}">
              <a16:creationId xmlns:a16="http://schemas.microsoft.com/office/drawing/2014/main" id="{1922E93A-95CC-4CB7-937E-BFBFB56B14C8}"/>
            </a:ext>
          </a:extLst>
        </xdr:cNvPr>
        <xdr:cNvSpPr txBox="1"/>
      </xdr:nvSpPr>
      <xdr:spPr>
        <a:xfrm>
          <a:off x="855857" y="176735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106</xdr:row>
      <xdr:rowOff>148607</xdr:rowOff>
    </xdr:from>
    <xdr:ext cx="405111" cy="259045"/>
    <xdr:sp macro="" textlink="">
      <xdr:nvSpPr>
        <xdr:cNvPr id="436" name="n_1mainValue【港湾・漁港】&#10;有形固定資産減価償却率">
          <a:extLst>
            <a:ext uri="{FF2B5EF4-FFF2-40B4-BE49-F238E27FC236}">
              <a16:creationId xmlns:a16="http://schemas.microsoft.com/office/drawing/2014/main" id="{4A18AFA8-91C3-4CDA-A603-75A008A409DD}"/>
            </a:ext>
          </a:extLst>
        </xdr:cNvPr>
        <xdr:cNvSpPr txBox="1"/>
      </xdr:nvSpPr>
      <xdr:spPr>
        <a:xfrm>
          <a:off x="3258553" y="176602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103</xdr:row>
      <xdr:rowOff>162577</xdr:rowOff>
    </xdr:from>
    <xdr:ext cx="405111" cy="259045"/>
    <xdr:sp macro="" textlink="">
      <xdr:nvSpPr>
        <xdr:cNvPr id="437" name="n_2mainValue【港湾・漁港】&#10;有形固定資産減価償却率">
          <a:extLst>
            <a:ext uri="{FF2B5EF4-FFF2-40B4-BE49-F238E27FC236}">
              <a16:creationId xmlns:a16="http://schemas.microsoft.com/office/drawing/2014/main" id="{7378498E-960B-431B-A684-51C7DA3DCF68}"/>
            </a:ext>
          </a:extLst>
        </xdr:cNvPr>
        <xdr:cNvSpPr txBox="1"/>
      </xdr:nvSpPr>
      <xdr:spPr>
        <a:xfrm>
          <a:off x="2454140" y="171566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103</xdr:row>
      <xdr:rowOff>114952</xdr:rowOff>
    </xdr:from>
    <xdr:ext cx="405111" cy="259045"/>
    <xdr:sp macro="" textlink="">
      <xdr:nvSpPr>
        <xdr:cNvPr id="438" name="n_3mainValue【港湾・漁港】&#10;有形固定資産減価償却率">
          <a:extLst>
            <a:ext uri="{FF2B5EF4-FFF2-40B4-BE49-F238E27FC236}">
              <a16:creationId xmlns:a16="http://schemas.microsoft.com/office/drawing/2014/main" id="{6F66EB12-B68D-4714-A295-91EBFE278199}"/>
            </a:ext>
          </a:extLst>
        </xdr:cNvPr>
        <xdr:cNvSpPr txBox="1"/>
      </xdr:nvSpPr>
      <xdr:spPr>
        <a:xfrm>
          <a:off x="1654999" y="171089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103</xdr:row>
      <xdr:rowOff>69232</xdr:rowOff>
    </xdr:from>
    <xdr:ext cx="405111" cy="259045"/>
    <xdr:sp macro="" textlink="">
      <xdr:nvSpPr>
        <xdr:cNvPr id="439" name="n_4mainValue【港湾・漁港】&#10;有形固定資産減価償却率">
          <a:extLst>
            <a:ext uri="{FF2B5EF4-FFF2-40B4-BE49-F238E27FC236}">
              <a16:creationId xmlns:a16="http://schemas.microsoft.com/office/drawing/2014/main" id="{871D832D-19C9-4B70-ABF5-CDC7D04523EF}"/>
            </a:ext>
          </a:extLst>
        </xdr:cNvPr>
        <xdr:cNvSpPr txBox="1"/>
      </xdr:nvSpPr>
      <xdr:spPr>
        <a:xfrm>
          <a:off x="855857" y="170632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40" name="正方形/長方形 439">
          <a:extLst>
            <a:ext uri="{FF2B5EF4-FFF2-40B4-BE49-F238E27FC236}">
              <a16:creationId xmlns:a16="http://schemas.microsoft.com/office/drawing/2014/main" id="{07996803-86D9-4ED2-B17C-C4562D2DEC3C}"/>
            </a:ext>
          </a:extLst>
        </xdr:cNvPr>
        <xdr:cNvSpPr/>
      </xdr:nvSpPr>
      <xdr:spPr>
        <a:xfrm>
          <a:off x="5992962" y="14942748"/>
          <a:ext cx="4275108" cy="63823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41" name="正方形/長方形 440">
          <a:extLst>
            <a:ext uri="{FF2B5EF4-FFF2-40B4-BE49-F238E27FC236}">
              <a16:creationId xmlns:a16="http://schemas.microsoft.com/office/drawing/2014/main" id="{B643478A-71CC-431B-BA31-50FE2E18D017}"/>
            </a:ext>
          </a:extLst>
        </xdr:cNvPr>
        <xdr:cNvSpPr/>
      </xdr:nvSpPr>
      <xdr:spPr>
        <a:xfrm>
          <a:off x="6101991" y="15606383"/>
          <a:ext cx="1380226"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42" name="正方形/長方形 441">
          <a:extLst>
            <a:ext uri="{FF2B5EF4-FFF2-40B4-BE49-F238E27FC236}">
              <a16:creationId xmlns:a16="http://schemas.microsoft.com/office/drawing/2014/main" id="{EC9CFE3C-BE24-4CE3-AF42-8B8837AF0C74}"/>
            </a:ext>
          </a:extLst>
        </xdr:cNvPr>
        <xdr:cNvSpPr/>
      </xdr:nvSpPr>
      <xdr:spPr>
        <a:xfrm>
          <a:off x="6101991" y="15811740"/>
          <a:ext cx="1380226"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43" name="正方形/長方形 442">
          <a:extLst>
            <a:ext uri="{FF2B5EF4-FFF2-40B4-BE49-F238E27FC236}">
              <a16:creationId xmlns:a16="http://schemas.microsoft.com/office/drawing/2014/main" id="{023E04EE-5631-490E-9FC8-61EF55D4C13A}"/>
            </a:ext>
          </a:extLst>
        </xdr:cNvPr>
        <xdr:cNvSpPr/>
      </xdr:nvSpPr>
      <xdr:spPr>
        <a:xfrm>
          <a:off x="7028132" y="15606383"/>
          <a:ext cx="1380226"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44" name="正方形/長方形 443">
          <a:extLst>
            <a:ext uri="{FF2B5EF4-FFF2-40B4-BE49-F238E27FC236}">
              <a16:creationId xmlns:a16="http://schemas.microsoft.com/office/drawing/2014/main" id="{01A3C338-0093-42AE-855E-19ED7CA14BA2}"/>
            </a:ext>
          </a:extLst>
        </xdr:cNvPr>
        <xdr:cNvSpPr/>
      </xdr:nvSpPr>
      <xdr:spPr>
        <a:xfrm>
          <a:off x="7028132" y="15811740"/>
          <a:ext cx="1380226"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45" name="正方形/長方形 444">
          <a:extLst>
            <a:ext uri="{FF2B5EF4-FFF2-40B4-BE49-F238E27FC236}">
              <a16:creationId xmlns:a16="http://schemas.microsoft.com/office/drawing/2014/main" id="{A901146B-2CCB-4A2B-8B45-DBEDCBCB6541}"/>
            </a:ext>
          </a:extLst>
        </xdr:cNvPr>
        <xdr:cNvSpPr/>
      </xdr:nvSpPr>
      <xdr:spPr>
        <a:xfrm>
          <a:off x="8063302" y="15606383"/>
          <a:ext cx="1380226"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46" name="正方形/長方形 445">
          <a:extLst>
            <a:ext uri="{FF2B5EF4-FFF2-40B4-BE49-F238E27FC236}">
              <a16:creationId xmlns:a16="http://schemas.microsoft.com/office/drawing/2014/main" id="{2C3BD222-3D18-4E37-AF8A-5F2EF858CE0E}"/>
            </a:ext>
          </a:extLst>
        </xdr:cNvPr>
        <xdr:cNvSpPr/>
      </xdr:nvSpPr>
      <xdr:spPr>
        <a:xfrm>
          <a:off x="8063302" y="15811740"/>
          <a:ext cx="1380226"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190,525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47" name="正方形/長方形 446">
          <a:extLst>
            <a:ext uri="{FF2B5EF4-FFF2-40B4-BE49-F238E27FC236}">
              <a16:creationId xmlns:a16="http://schemas.microsoft.com/office/drawing/2014/main" id="{8E171771-C344-4286-BCA4-D29D979160C8}"/>
            </a:ext>
          </a:extLst>
        </xdr:cNvPr>
        <xdr:cNvSpPr/>
      </xdr:nvSpPr>
      <xdr:spPr>
        <a:xfrm>
          <a:off x="5992962" y="16092218"/>
          <a:ext cx="4275108" cy="2301096"/>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48" name="テキスト ボックス 447">
          <a:extLst>
            <a:ext uri="{FF2B5EF4-FFF2-40B4-BE49-F238E27FC236}">
              <a16:creationId xmlns:a16="http://schemas.microsoft.com/office/drawing/2014/main" id="{298D6672-6304-4493-9984-3FBD1A3BC685}"/>
            </a:ext>
          </a:extLst>
        </xdr:cNvPr>
        <xdr:cNvSpPr txBox="1"/>
      </xdr:nvSpPr>
      <xdr:spPr>
        <a:xfrm>
          <a:off x="5954862" y="1590064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49" name="直線コネクタ 448">
          <a:extLst>
            <a:ext uri="{FF2B5EF4-FFF2-40B4-BE49-F238E27FC236}">
              <a16:creationId xmlns:a16="http://schemas.microsoft.com/office/drawing/2014/main" id="{66FBE9C0-C4BB-4833-AED8-5238F087F1C3}"/>
            </a:ext>
          </a:extLst>
        </xdr:cNvPr>
        <xdr:cNvCxnSpPr/>
      </xdr:nvCxnSpPr>
      <xdr:spPr>
        <a:xfrm>
          <a:off x="5992962" y="18393314"/>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107</xdr:row>
      <xdr:rowOff>133350</xdr:rowOff>
    </xdr:from>
    <xdr:to>
      <xdr:col>59</xdr:col>
      <xdr:colOff>50800</xdr:colOff>
      <xdr:row>107</xdr:row>
      <xdr:rowOff>133350</xdr:rowOff>
    </xdr:to>
    <xdr:cxnSp macro="">
      <xdr:nvCxnSpPr>
        <xdr:cNvPr id="450" name="直線コネクタ 449">
          <a:extLst>
            <a:ext uri="{FF2B5EF4-FFF2-40B4-BE49-F238E27FC236}">
              <a16:creationId xmlns:a16="http://schemas.microsoft.com/office/drawing/2014/main" id="{B6D9161C-51B3-43E1-A05C-E6F851254E26}"/>
            </a:ext>
          </a:extLst>
        </xdr:cNvPr>
        <xdr:cNvCxnSpPr/>
      </xdr:nvCxnSpPr>
      <xdr:spPr>
        <a:xfrm>
          <a:off x="5992962" y="17817501"/>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106</xdr:row>
      <xdr:rowOff>162577</xdr:rowOff>
    </xdr:from>
    <xdr:ext cx="248786" cy="259045"/>
    <xdr:sp macro="" textlink="">
      <xdr:nvSpPr>
        <xdr:cNvPr id="451" name="テキスト ボックス 450">
          <a:extLst>
            <a:ext uri="{FF2B5EF4-FFF2-40B4-BE49-F238E27FC236}">
              <a16:creationId xmlns:a16="http://schemas.microsoft.com/office/drawing/2014/main" id="{BCD4AE87-4EC5-469B-9035-6D07B4E147EE}"/>
            </a:ext>
          </a:extLst>
        </xdr:cNvPr>
        <xdr:cNvSpPr txBox="1"/>
      </xdr:nvSpPr>
      <xdr:spPr>
        <a:xfrm>
          <a:off x="5762148" y="17674200"/>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452" name="直線コネクタ 451">
          <a:extLst>
            <a:ext uri="{FF2B5EF4-FFF2-40B4-BE49-F238E27FC236}">
              <a16:creationId xmlns:a16="http://schemas.microsoft.com/office/drawing/2014/main" id="{72F9A191-3B8A-453E-B0FF-1FB781BEF92E}"/>
            </a:ext>
          </a:extLst>
        </xdr:cNvPr>
        <xdr:cNvCxnSpPr/>
      </xdr:nvCxnSpPr>
      <xdr:spPr>
        <a:xfrm>
          <a:off x="5992962" y="17242766"/>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103</xdr:row>
      <xdr:rowOff>105427</xdr:rowOff>
    </xdr:from>
    <xdr:ext cx="685572" cy="259045"/>
    <xdr:sp macro="" textlink="">
      <xdr:nvSpPr>
        <xdr:cNvPr id="453" name="テキスト ボックス 452">
          <a:extLst>
            <a:ext uri="{FF2B5EF4-FFF2-40B4-BE49-F238E27FC236}">
              <a16:creationId xmlns:a16="http://schemas.microsoft.com/office/drawing/2014/main" id="{A4B21158-2E98-4A1A-A04F-049570B3D4CA}"/>
            </a:ext>
          </a:extLst>
        </xdr:cNvPr>
        <xdr:cNvSpPr txBox="1"/>
      </xdr:nvSpPr>
      <xdr:spPr>
        <a:xfrm>
          <a:off x="5361305" y="17099465"/>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19050</xdr:rowOff>
    </xdr:from>
    <xdr:to>
      <xdr:col>59</xdr:col>
      <xdr:colOff>50800</xdr:colOff>
      <xdr:row>101</xdr:row>
      <xdr:rowOff>19050</xdr:rowOff>
    </xdr:to>
    <xdr:cxnSp macro="">
      <xdr:nvCxnSpPr>
        <xdr:cNvPr id="454" name="直線コネクタ 453">
          <a:extLst>
            <a:ext uri="{FF2B5EF4-FFF2-40B4-BE49-F238E27FC236}">
              <a16:creationId xmlns:a16="http://schemas.microsoft.com/office/drawing/2014/main" id="{55DB58C5-1DB4-4D39-BD35-E57E898E1206}"/>
            </a:ext>
          </a:extLst>
        </xdr:cNvPr>
        <xdr:cNvCxnSpPr/>
      </xdr:nvCxnSpPr>
      <xdr:spPr>
        <a:xfrm>
          <a:off x="5992962" y="16668031"/>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100</xdr:row>
      <xdr:rowOff>48277</xdr:rowOff>
    </xdr:from>
    <xdr:ext cx="685572" cy="259045"/>
    <xdr:sp macro="" textlink="">
      <xdr:nvSpPr>
        <xdr:cNvPr id="455" name="テキスト ボックス 454">
          <a:extLst>
            <a:ext uri="{FF2B5EF4-FFF2-40B4-BE49-F238E27FC236}">
              <a16:creationId xmlns:a16="http://schemas.microsoft.com/office/drawing/2014/main" id="{9596FA75-A047-43DD-AF72-215E14D2CCA4}"/>
            </a:ext>
          </a:extLst>
        </xdr:cNvPr>
        <xdr:cNvSpPr txBox="1"/>
      </xdr:nvSpPr>
      <xdr:spPr>
        <a:xfrm>
          <a:off x="5361305" y="1652473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56" name="直線コネクタ 455">
          <a:extLst>
            <a:ext uri="{FF2B5EF4-FFF2-40B4-BE49-F238E27FC236}">
              <a16:creationId xmlns:a16="http://schemas.microsoft.com/office/drawing/2014/main" id="{7F2AD84B-CB3F-4936-9DB9-CB7A771B4BFE}"/>
            </a:ext>
          </a:extLst>
        </xdr:cNvPr>
        <xdr:cNvCxnSpPr/>
      </xdr:nvCxnSpPr>
      <xdr:spPr>
        <a:xfrm>
          <a:off x="5992962" y="16092218"/>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96</xdr:row>
      <xdr:rowOff>162577</xdr:rowOff>
    </xdr:from>
    <xdr:ext cx="685572" cy="259045"/>
    <xdr:sp macro="" textlink="">
      <xdr:nvSpPr>
        <xdr:cNvPr id="457" name="テキスト ボックス 456">
          <a:extLst>
            <a:ext uri="{FF2B5EF4-FFF2-40B4-BE49-F238E27FC236}">
              <a16:creationId xmlns:a16="http://schemas.microsoft.com/office/drawing/2014/main" id="{2B697F7A-E380-4E29-8604-8094F751927F}"/>
            </a:ext>
          </a:extLst>
        </xdr:cNvPr>
        <xdr:cNvSpPr txBox="1"/>
      </xdr:nvSpPr>
      <xdr:spPr>
        <a:xfrm>
          <a:off x="5361305" y="1594891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58" name="【港湾・漁港】&#10;一人当たり有形固定資産（償却資産）額グラフ枠">
          <a:extLst>
            <a:ext uri="{FF2B5EF4-FFF2-40B4-BE49-F238E27FC236}">
              <a16:creationId xmlns:a16="http://schemas.microsoft.com/office/drawing/2014/main" id="{DE28B5E0-8A37-4A0A-AB59-29B98816FF38}"/>
            </a:ext>
          </a:extLst>
        </xdr:cNvPr>
        <xdr:cNvSpPr/>
      </xdr:nvSpPr>
      <xdr:spPr>
        <a:xfrm>
          <a:off x="5992962" y="16092218"/>
          <a:ext cx="4275108" cy="2301096"/>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100</xdr:row>
      <xdr:rowOff>79347</xdr:rowOff>
    </xdr:from>
    <xdr:to>
      <xdr:col>54</xdr:col>
      <xdr:colOff>189865</xdr:colOff>
      <xdr:row>107</xdr:row>
      <xdr:rowOff>131880</xdr:rowOff>
    </xdr:to>
    <xdr:cxnSp macro="">
      <xdr:nvCxnSpPr>
        <xdr:cNvPr id="459" name="直線コネクタ 458">
          <a:extLst>
            <a:ext uri="{FF2B5EF4-FFF2-40B4-BE49-F238E27FC236}">
              <a16:creationId xmlns:a16="http://schemas.microsoft.com/office/drawing/2014/main" id="{66215160-9A38-44DD-9AE1-99536568F045}"/>
            </a:ext>
          </a:extLst>
        </xdr:cNvPr>
        <xdr:cNvCxnSpPr/>
      </xdr:nvCxnSpPr>
      <xdr:spPr>
        <a:xfrm flipV="1">
          <a:off x="9489140" y="16555800"/>
          <a:ext cx="0" cy="12602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107</xdr:row>
      <xdr:rowOff>135707</xdr:rowOff>
    </xdr:from>
    <xdr:ext cx="469744" cy="259045"/>
    <xdr:sp macro="" textlink="">
      <xdr:nvSpPr>
        <xdr:cNvPr id="460" name="【港湾・漁港】&#10;一人当たり有形固定資産（償却資産）額最小値テキスト">
          <a:extLst>
            <a:ext uri="{FF2B5EF4-FFF2-40B4-BE49-F238E27FC236}">
              <a16:creationId xmlns:a16="http://schemas.microsoft.com/office/drawing/2014/main" id="{14F6AF8C-FADA-446C-A5DF-CE63C29B2196}"/>
            </a:ext>
          </a:extLst>
        </xdr:cNvPr>
        <xdr:cNvSpPr txBox="1"/>
      </xdr:nvSpPr>
      <xdr:spPr>
        <a:xfrm>
          <a:off x="9527157" y="178198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107</xdr:row>
      <xdr:rowOff>131880</xdr:rowOff>
    </xdr:from>
    <xdr:to>
      <xdr:col>55</xdr:col>
      <xdr:colOff>88900</xdr:colOff>
      <xdr:row>107</xdr:row>
      <xdr:rowOff>131880</xdr:rowOff>
    </xdr:to>
    <xdr:cxnSp macro="">
      <xdr:nvCxnSpPr>
        <xdr:cNvPr id="461" name="直線コネクタ 460">
          <a:extLst>
            <a:ext uri="{FF2B5EF4-FFF2-40B4-BE49-F238E27FC236}">
              <a16:creationId xmlns:a16="http://schemas.microsoft.com/office/drawing/2014/main" id="{69F72F52-E696-4C4C-818A-EB131DE2BCFE}"/>
            </a:ext>
          </a:extLst>
        </xdr:cNvPr>
        <xdr:cNvCxnSpPr/>
      </xdr:nvCxnSpPr>
      <xdr:spPr>
        <a:xfrm>
          <a:off x="9418128" y="17816031"/>
          <a:ext cx="159829"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99</xdr:row>
      <xdr:rowOff>26024</xdr:rowOff>
    </xdr:from>
    <xdr:ext cx="690189" cy="259045"/>
    <xdr:sp macro="" textlink="">
      <xdr:nvSpPr>
        <xdr:cNvPr id="462" name="【港湾・漁港】&#10;一人当たり有形固定資産（償却資産）額最大値テキスト">
          <a:extLst>
            <a:ext uri="{FF2B5EF4-FFF2-40B4-BE49-F238E27FC236}">
              <a16:creationId xmlns:a16="http://schemas.microsoft.com/office/drawing/2014/main" id="{504160F2-9AD1-4E52-8543-4D0D97F4DAAA}"/>
            </a:ext>
          </a:extLst>
        </xdr:cNvPr>
        <xdr:cNvSpPr txBox="1"/>
      </xdr:nvSpPr>
      <xdr:spPr>
        <a:xfrm>
          <a:off x="9527157" y="1632994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2,194,492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100</xdr:row>
      <xdr:rowOff>79347</xdr:rowOff>
    </xdr:from>
    <xdr:to>
      <xdr:col>55</xdr:col>
      <xdr:colOff>88900</xdr:colOff>
      <xdr:row>100</xdr:row>
      <xdr:rowOff>79347</xdr:rowOff>
    </xdr:to>
    <xdr:cxnSp macro="">
      <xdr:nvCxnSpPr>
        <xdr:cNvPr id="463" name="直線コネクタ 462">
          <a:extLst>
            <a:ext uri="{FF2B5EF4-FFF2-40B4-BE49-F238E27FC236}">
              <a16:creationId xmlns:a16="http://schemas.microsoft.com/office/drawing/2014/main" id="{02B9FB36-6FB7-4F23-A801-16A2A10090D2}"/>
            </a:ext>
          </a:extLst>
        </xdr:cNvPr>
        <xdr:cNvCxnSpPr/>
      </xdr:nvCxnSpPr>
      <xdr:spPr>
        <a:xfrm>
          <a:off x="9418128" y="16555800"/>
          <a:ext cx="159829"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103</xdr:row>
      <xdr:rowOff>27271</xdr:rowOff>
    </xdr:from>
    <xdr:ext cx="690189" cy="259045"/>
    <xdr:sp macro="" textlink="">
      <xdr:nvSpPr>
        <xdr:cNvPr id="464" name="【港湾・漁港】&#10;一人当たり有形固定資産（償却資産）額平均値テキスト">
          <a:extLst>
            <a:ext uri="{FF2B5EF4-FFF2-40B4-BE49-F238E27FC236}">
              <a16:creationId xmlns:a16="http://schemas.microsoft.com/office/drawing/2014/main" id="{27828679-9D99-4EE7-91C1-401F3F7FABD1}"/>
            </a:ext>
          </a:extLst>
        </xdr:cNvPr>
        <xdr:cNvSpPr txBox="1"/>
      </xdr:nvSpPr>
      <xdr:spPr>
        <a:xfrm>
          <a:off x="9527157" y="17021309"/>
          <a:ext cx="69018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1,036,757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104</xdr:row>
      <xdr:rowOff>4394</xdr:rowOff>
    </xdr:from>
    <xdr:to>
      <xdr:col>55</xdr:col>
      <xdr:colOff>50800</xdr:colOff>
      <xdr:row>104</xdr:row>
      <xdr:rowOff>105994</xdr:rowOff>
    </xdr:to>
    <xdr:sp macro="" textlink="">
      <xdr:nvSpPr>
        <xdr:cNvPr id="465" name="フローチャート: 判断 464">
          <a:extLst>
            <a:ext uri="{FF2B5EF4-FFF2-40B4-BE49-F238E27FC236}">
              <a16:creationId xmlns:a16="http://schemas.microsoft.com/office/drawing/2014/main" id="{2E48F24C-D000-4BF8-92E8-DF52601C7D16}"/>
            </a:ext>
          </a:extLst>
        </xdr:cNvPr>
        <xdr:cNvSpPr/>
      </xdr:nvSpPr>
      <xdr:spPr>
        <a:xfrm>
          <a:off x="9456228" y="17170960"/>
          <a:ext cx="83629"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104</xdr:row>
      <xdr:rowOff>21541</xdr:rowOff>
    </xdr:from>
    <xdr:to>
      <xdr:col>50</xdr:col>
      <xdr:colOff>165100</xdr:colOff>
      <xdr:row>104</xdr:row>
      <xdr:rowOff>123141</xdr:rowOff>
    </xdr:to>
    <xdr:sp macro="" textlink="">
      <xdr:nvSpPr>
        <xdr:cNvPr id="466" name="フローチャート: 判断 465">
          <a:extLst>
            <a:ext uri="{FF2B5EF4-FFF2-40B4-BE49-F238E27FC236}">
              <a16:creationId xmlns:a16="http://schemas.microsoft.com/office/drawing/2014/main" id="{41A279A3-622D-4679-965B-DAE13AB33040}"/>
            </a:ext>
          </a:extLst>
        </xdr:cNvPr>
        <xdr:cNvSpPr/>
      </xdr:nvSpPr>
      <xdr:spPr>
        <a:xfrm>
          <a:off x="8689915" y="171881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105</xdr:row>
      <xdr:rowOff>12762</xdr:rowOff>
    </xdr:from>
    <xdr:to>
      <xdr:col>46</xdr:col>
      <xdr:colOff>38100</xdr:colOff>
      <xdr:row>105</xdr:row>
      <xdr:rowOff>114362</xdr:rowOff>
    </xdr:to>
    <xdr:sp macro="" textlink="">
      <xdr:nvSpPr>
        <xdr:cNvPr id="467" name="フローチャート: 判断 466">
          <a:extLst>
            <a:ext uri="{FF2B5EF4-FFF2-40B4-BE49-F238E27FC236}">
              <a16:creationId xmlns:a16="http://schemas.microsoft.com/office/drawing/2014/main" id="{698997B2-3AFA-4D93-AF7C-7225B3BB46E3}"/>
            </a:ext>
          </a:extLst>
        </xdr:cNvPr>
        <xdr:cNvSpPr/>
      </xdr:nvSpPr>
      <xdr:spPr>
        <a:xfrm>
          <a:off x="7890774" y="17351856"/>
          <a:ext cx="83628"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105</xdr:row>
      <xdr:rowOff>22493</xdr:rowOff>
    </xdr:from>
    <xdr:to>
      <xdr:col>41</xdr:col>
      <xdr:colOff>101600</xdr:colOff>
      <xdr:row>105</xdr:row>
      <xdr:rowOff>124093</xdr:rowOff>
    </xdr:to>
    <xdr:sp macro="" textlink="">
      <xdr:nvSpPr>
        <xdr:cNvPr id="468" name="フローチャート: 判断 467">
          <a:extLst>
            <a:ext uri="{FF2B5EF4-FFF2-40B4-BE49-F238E27FC236}">
              <a16:creationId xmlns:a16="http://schemas.microsoft.com/office/drawing/2014/main" id="{A4314A64-6542-4948-BF25-06D636C6A798}"/>
            </a:ext>
          </a:extLst>
        </xdr:cNvPr>
        <xdr:cNvSpPr/>
      </xdr:nvSpPr>
      <xdr:spPr>
        <a:xfrm>
          <a:off x="7073660" y="17361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105</xdr:row>
      <xdr:rowOff>43193</xdr:rowOff>
    </xdr:from>
    <xdr:to>
      <xdr:col>36</xdr:col>
      <xdr:colOff>165100</xdr:colOff>
      <xdr:row>105</xdr:row>
      <xdr:rowOff>144793</xdr:rowOff>
    </xdr:to>
    <xdr:sp macro="" textlink="">
      <xdr:nvSpPr>
        <xdr:cNvPr id="469" name="フローチャート: 判断 468">
          <a:extLst>
            <a:ext uri="{FF2B5EF4-FFF2-40B4-BE49-F238E27FC236}">
              <a16:creationId xmlns:a16="http://schemas.microsoft.com/office/drawing/2014/main" id="{1655B5CE-CD28-48C2-8B12-C020D8D000FB}"/>
            </a:ext>
          </a:extLst>
        </xdr:cNvPr>
        <xdr:cNvSpPr/>
      </xdr:nvSpPr>
      <xdr:spPr>
        <a:xfrm>
          <a:off x="6274519" y="17382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70" name="テキスト ボックス 469">
          <a:extLst>
            <a:ext uri="{FF2B5EF4-FFF2-40B4-BE49-F238E27FC236}">
              <a16:creationId xmlns:a16="http://schemas.microsoft.com/office/drawing/2014/main" id="{7167905C-ECAC-4904-9DD5-E7C4FEC73EF8}"/>
            </a:ext>
          </a:extLst>
        </xdr:cNvPr>
        <xdr:cNvSpPr txBox="1"/>
      </xdr:nvSpPr>
      <xdr:spPr>
        <a:xfrm>
          <a:off x="9316528"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71" name="テキスト ボックス 470">
          <a:extLst>
            <a:ext uri="{FF2B5EF4-FFF2-40B4-BE49-F238E27FC236}">
              <a16:creationId xmlns:a16="http://schemas.microsoft.com/office/drawing/2014/main" id="{A3FEA85A-C88B-48FF-A594-9D7C994F237B}"/>
            </a:ext>
          </a:extLst>
        </xdr:cNvPr>
        <xdr:cNvSpPr txBox="1"/>
      </xdr:nvSpPr>
      <xdr:spPr>
        <a:xfrm>
          <a:off x="8568187"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72" name="テキスト ボックス 471">
          <a:extLst>
            <a:ext uri="{FF2B5EF4-FFF2-40B4-BE49-F238E27FC236}">
              <a16:creationId xmlns:a16="http://schemas.microsoft.com/office/drawing/2014/main" id="{72543819-42FB-4CD5-8B93-EBC6C6F0634D}"/>
            </a:ext>
          </a:extLst>
        </xdr:cNvPr>
        <xdr:cNvSpPr txBox="1"/>
      </xdr:nvSpPr>
      <xdr:spPr>
        <a:xfrm>
          <a:off x="7760418"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73" name="テキスト ボックス 472">
          <a:extLst>
            <a:ext uri="{FF2B5EF4-FFF2-40B4-BE49-F238E27FC236}">
              <a16:creationId xmlns:a16="http://schemas.microsoft.com/office/drawing/2014/main" id="{7FFFEAAB-E8A9-498B-9379-A372E43932BC}"/>
            </a:ext>
          </a:extLst>
        </xdr:cNvPr>
        <xdr:cNvSpPr txBox="1"/>
      </xdr:nvSpPr>
      <xdr:spPr>
        <a:xfrm>
          <a:off x="6951932"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74" name="テキスト ボックス 473">
          <a:extLst>
            <a:ext uri="{FF2B5EF4-FFF2-40B4-BE49-F238E27FC236}">
              <a16:creationId xmlns:a16="http://schemas.microsoft.com/office/drawing/2014/main" id="{5CC8B0FD-59AC-49AF-88CA-CDF82901500F}"/>
            </a:ext>
          </a:extLst>
        </xdr:cNvPr>
        <xdr:cNvSpPr txBox="1"/>
      </xdr:nvSpPr>
      <xdr:spPr>
        <a:xfrm>
          <a:off x="6152791"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107</xdr:row>
      <xdr:rowOff>81080</xdr:rowOff>
    </xdr:from>
    <xdr:to>
      <xdr:col>55</xdr:col>
      <xdr:colOff>50800</xdr:colOff>
      <xdr:row>108</xdr:row>
      <xdr:rowOff>11230</xdr:rowOff>
    </xdr:to>
    <xdr:sp macro="" textlink="">
      <xdr:nvSpPr>
        <xdr:cNvPr id="475" name="楕円 474">
          <a:extLst>
            <a:ext uri="{FF2B5EF4-FFF2-40B4-BE49-F238E27FC236}">
              <a16:creationId xmlns:a16="http://schemas.microsoft.com/office/drawing/2014/main" id="{3A720EE0-E748-45BD-8A1E-94C4FB169941}"/>
            </a:ext>
          </a:extLst>
        </xdr:cNvPr>
        <xdr:cNvSpPr/>
      </xdr:nvSpPr>
      <xdr:spPr>
        <a:xfrm>
          <a:off x="9456228" y="17765231"/>
          <a:ext cx="83629"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106</xdr:row>
      <xdr:rowOff>167457</xdr:rowOff>
    </xdr:from>
    <xdr:ext cx="469744" cy="259045"/>
    <xdr:sp macro="" textlink="">
      <xdr:nvSpPr>
        <xdr:cNvPr id="476" name="【港湾・漁港】&#10;一人当たり有形固定資産（償却資産）額該当値テキスト">
          <a:extLst>
            <a:ext uri="{FF2B5EF4-FFF2-40B4-BE49-F238E27FC236}">
              <a16:creationId xmlns:a16="http://schemas.microsoft.com/office/drawing/2014/main" id="{F2160CCB-4887-4E11-9BF3-0787B6AA34F7}"/>
            </a:ext>
          </a:extLst>
        </xdr:cNvPr>
        <xdr:cNvSpPr txBox="1"/>
      </xdr:nvSpPr>
      <xdr:spPr>
        <a:xfrm>
          <a:off x="9527157" y="176790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107</xdr:row>
      <xdr:rowOff>81350</xdr:rowOff>
    </xdr:from>
    <xdr:to>
      <xdr:col>50</xdr:col>
      <xdr:colOff>165100</xdr:colOff>
      <xdr:row>108</xdr:row>
      <xdr:rowOff>11500</xdr:rowOff>
    </xdr:to>
    <xdr:sp macro="" textlink="">
      <xdr:nvSpPr>
        <xdr:cNvPr id="477" name="楕円 476">
          <a:extLst>
            <a:ext uri="{FF2B5EF4-FFF2-40B4-BE49-F238E27FC236}">
              <a16:creationId xmlns:a16="http://schemas.microsoft.com/office/drawing/2014/main" id="{7A8AFADD-909A-461F-93D3-6070C6FDAD4B}"/>
            </a:ext>
          </a:extLst>
        </xdr:cNvPr>
        <xdr:cNvSpPr/>
      </xdr:nvSpPr>
      <xdr:spPr>
        <a:xfrm>
          <a:off x="8689915" y="17765501"/>
          <a:ext cx="101600"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107</xdr:row>
      <xdr:rowOff>131880</xdr:rowOff>
    </xdr:from>
    <xdr:to>
      <xdr:col>55</xdr:col>
      <xdr:colOff>0</xdr:colOff>
      <xdr:row>107</xdr:row>
      <xdr:rowOff>132150</xdr:rowOff>
    </xdr:to>
    <xdr:cxnSp macro="">
      <xdr:nvCxnSpPr>
        <xdr:cNvPr id="478" name="直線コネクタ 477">
          <a:extLst>
            <a:ext uri="{FF2B5EF4-FFF2-40B4-BE49-F238E27FC236}">
              <a16:creationId xmlns:a16="http://schemas.microsoft.com/office/drawing/2014/main" id="{F8DFCB5B-DA16-486F-9395-9F1CA37C5718}"/>
            </a:ext>
          </a:extLst>
        </xdr:cNvPr>
        <xdr:cNvCxnSpPr/>
      </xdr:nvCxnSpPr>
      <xdr:spPr>
        <a:xfrm flipV="1">
          <a:off x="8740715" y="17816031"/>
          <a:ext cx="748342" cy="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107</xdr:row>
      <xdr:rowOff>81155</xdr:rowOff>
    </xdr:from>
    <xdr:to>
      <xdr:col>46</xdr:col>
      <xdr:colOff>38100</xdr:colOff>
      <xdr:row>108</xdr:row>
      <xdr:rowOff>11305</xdr:rowOff>
    </xdr:to>
    <xdr:sp macro="" textlink="">
      <xdr:nvSpPr>
        <xdr:cNvPr id="479" name="楕円 478">
          <a:extLst>
            <a:ext uri="{FF2B5EF4-FFF2-40B4-BE49-F238E27FC236}">
              <a16:creationId xmlns:a16="http://schemas.microsoft.com/office/drawing/2014/main" id="{DF1E479C-5A04-4EF3-8B5A-A15406C19AD1}"/>
            </a:ext>
          </a:extLst>
        </xdr:cNvPr>
        <xdr:cNvSpPr/>
      </xdr:nvSpPr>
      <xdr:spPr>
        <a:xfrm>
          <a:off x="7890774" y="17765306"/>
          <a:ext cx="83628"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107</xdr:row>
      <xdr:rowOff>131955</xdr:rowOff>
    </xdr:from>
    <xdr:to>
      <xdr:col>50</xdr:col>
      <xdr:colOff>114300</xdr:colOff>
      <xdr:row>107</xdr:row>
      <xdr:rowOff>132150</xdr:rowOff>
    </xdr:to>
    <xdr:cxnSp macro="">
      <xdr:nvCxnSpPr>
        <xdr:cNvPr id="480" name="直線コネクタ 479">
          <a:extLst>
            <a:ext uri="{FF2B5EF4-FFF2-40B4-BE49-F238E27FC236}">
              <a16:creationId xmlns:a16="http://schemas.microsoft.com/office/drawing/2014/main" id="{5CA79262-4D0E-4A27-B4E6-9CB8F566801D}"/>
            </a:ext>
          </a:extLst>
        </xdr:cNvPr>
        <xdr:cNvCxnSpPr/>
      </xdr:nvCxnSpPr>
      <xdr:spPr>
        <a:xfrm>
          <a:off x="7932947" y="17816106"/>
          <a:ext cx="807768" cy="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107</xdr:row>
      <xdr:rowOff>81186</xdr:rowOff>
    </xdr:from>
    <xdr:to>
      <xdr:col>41</xdr:col>
      <xdr:colOff>101600</xdr:colOff>
      <xdr:row>108</xdr:row>
      <xdr:rowOff>11336</xdr:rowOff>
    </xdr:to>
    <xdr:sp macro="" textlink="">
      <xdr:nvSpPr>
        <xdr:cNvPr id="481" name="楕円 480">
          <a:extLst>
            <a:ext uri="{FF2B5EF4-FFF2-40B4-BE49-F238E27FC236}">
              <a16:creationId xmlns:a16="http://schemas.microsoft.com/office/drawing/2014/main" id="{1BBE4076-5478-423F-93D7-FEFB2905AC86}"/>
            </a:ext>
          </a:extLst>
        </xdr:cNvPr>
        <xdr:cNvSpPr/>
      </xdr:nvSpPr>
      <xdr:spPr>
        <a:xfrm>
          <a:off x="7073660" y="17765337"/>
          <a:ext cx="101600"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107</xdr:row>
      <xdr:rowOff>131955</xdr:rowOff>
    </xdr:from>
    <xdr:to>
      <xdr:col>45</xdr:col>
      <xdr:colOff>177800</xdr:colOff>
      <xdr:row>107</xdr:row>
      <xdr:rowOff>131986</xdr:rowOff>
    </xdr:to>
    <xdr:cxnSp macro="">
      <xdr:nvCxnSpPr>
        <xdr:cNvPr id="482" name="直線コネクタ 481">
          <a:extLst>
            <a:ext uri="{FF2B5EF4-FFF2-40B4-BE49-F238E27FC236}">
              <a16:creationId xmlns:a16="http://schemas.microsoft.com/office/drawing/2014/main" id="{EC3D671B-23BD-454A-AF82-F43918A88641}"/>
            </a:ext>
          </a:extLst>
        </xdr:cNvPr>
        <xdr:cNvCxnSpPr/>
      </xdr:nvCxnSpPr>
      <xdr:spPr>
        <a:xfrm flipV="1">
          <a:off x="7124460" y="17816106"/>
          <a:ext cx="808487" cy="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107</xdr:row>
      <xdr:rowOff>81214</xdr:rowOff>
    </xdr:from>
    <xdr:to>
      <xdr:col>36</xdr:col>
      <xdr:colOff>165100</xdr:colOff>
      <xdr:row>108</xdr:row>
      <xdr:rowOff>11364</xdr:rowOff>
    </xdr:to>
    <xdr:sp macro="" textlink="">
      <xdr:nvSpPr>
        <xdr:cNvPr id="483" name="楕円 482">
          <a:extLst>
            <a:ext uri="{FF2B5EF4-FFF2-40B4-BE49-F238E27FC236}">
              <a16:creationId xmlns:a16="http://schemas.microsoft.com/office/drawing/2014/main" id="{F854D2C0-6DFE-4EA1-81AC-9DDE195EE277}"/>
            </a:ext>
          </a:extLst>
        </xdr:cNvPr>
        <xdr:cNvSpPr/>
      </xdr:nvSpPr>
      <xdr:spPr>
        <a:xfrm>
          <a:off x="6274519" y="17765365"/>
          <a:ext cx="101600"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107</xdr:row>
      <xdr:rowOff>131986</xdr:rowOff>
    </xdr:from>
    <xdr:to>
      <xdr:col>41</xdr:col>
      <xdr:colOff>50800</xdr:colOff>
      <xdr:row>107</xdr:row>
      <xdr:rowOff>132014</xdr:rowOff>
    </xdr:to>
    <xdr:cxnSp macro="">
      <xdr:nvCxnSpPr>
        <xdr:cNvPr id="484" name="直線コネクタ 483">
          <a:extLst>
            <a:ext uri="{FF2B5EF4-FFF2-40B4-BE49-F238E27FC236}">
              <a16:creationId xmlns:a16="http://schemas.microsoft.com/office/drawing/2014/main" id="{55F9ABE4-4287-41EE-9CEA-E298F189D787}"/>
            </a:ext>
          </a:extLst>
        </xdr:cNvPr>
        <xdr:cNvCxnSpPr/>
      </xdr:nvCxnSpPr>
      <xdr:spPr>
        <a:xfrm flipV="1">
          <a:off x="6325319" y="17816137"/>
          <a:ext cx="799141" cy="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137505</xdr:colOff>
      <xdr:row>102</xdr:row>
      <xdr:rowOff>139668</xdr:rowOff>
    </xdr:from>
    <xdr:ext cx="690189" cy="259045"/>
    <xdr:sp macro="" textlink="">
      <xdr:nvSpPr>
        <xdr:cNvPr id="485" name="n_1aveValue【港湾・漁港】&#10;一人当たり有形固定資産（償却資産）額">
          <a:extLst>
            <a:ext uri="{FF2B5EF4-FFF2-40B4-BE49-F238E27FC236}">
              <a16:creationId xmlns:a16="http://schemas.microsoft.com/office/drawing/2014/main" id="{3922E614-7CD8-4E4C-A6E7-8A89045A2654}"/>
            </a:ext>
          </a:extLst>
        </xdr:cNvPr>
        <xdr:cNvSpPr txBox="1"/>
      </xdr:nvSpPr>
      <xdr:spPr>
        <a:xfrm>
          <a:off x="8418863" y="1696117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1,006,751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103</xdr:row>
      <xdr:rowOff>130889</xdr:rowOff>
    </xdr:from>
    <xdr:ext cx="599010" cy="259045"/>
    <xdr:sp macro="" textlink="">
      <xdr:nvSpPr>
        <xdr:cNvPr id="486" name="n_2aveValue【港湾・漁港】&#10;一人当たり有形固定資産（償却資産）額">
          <a:extLst>
            <a:ext uri="{FF2B5EF4-FFF2-40B4-BE49-F238E27FC236}">
              <a16:creationId xmlns:a16="http://schemas.microsoft.com/office/drawing/2014/main" id="{0E5E265B-7667-47C6-A573-7A5631E371C0}"/>
            </a:ext>
          </a:extLst>
        </xdr:cNvPr>
        <xdr:cNvSpPr txBox="1"/>
      </xdr:nvSpPr>
      <xdr:spPr>
        <a:xfrm>
          <a:off x="7660040" y="171249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722,114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103</xdr:row>
      <xdr:rowOff>140620</xdr:rowOff>
    </xdr:from>
    <xdr:ext cx="599010" cy="259045"/>
    <xdr:sp macro="" textlink="">
      <xdr:nvSpPr>
        <xdr:cNvPr id="487" name="n_3aveValue【港湾・漁港】&#10;一人当たり有形固定資産（償却資産）額">
          <a:extLst>
            <a:ext uri="{FF2B5EF4-FFF2-40B4-BE49-F238E27FC236}">
              <a16:creationId xmlns:a16="http://schemas.microsoft.com/office/drawing/2014/main" id="{89B6EB9C-D6D2-402A-B41D-68961CDF62D3}"/>
            </a:ext>
          </a:extLst>
        </xdr:cNvPr>
        <xdr:cNvSpPr txBox="1"/>
      </xdr:nvSpPr>
      <xdr:spPr>
        <a:xfrm>
          <a:off x="6860899" y="171346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705,086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103</xdr:row>
      <xdr:rowOff>161320</xdr:rowOff>
    </xdr:from>
    <xdr:ext cx="599010" cy="259045"/>
    <xdr:sp macro="" textlink="">
      <xdr:nvSpPr>
        <xdr:cNvPr id="488" name="n_4aveValue【港湾・漁港】&#10;一人当たり有形固定資産（償却資産）額">
          <a:extLst>
            <a:ext uri="{FF2B5EF4-FFF2-40B4-BE49-F238E27FC236}">
              <a16:creationId xmlns:a16="http://schemas.microsoft.com/office/drawing/2014/main" id="{AA1C290D-55A0-4EE7-AB5B-888411A22646}"/>
            </a:ext>
          </a:extLst>
        </xdr:cNvPr>
        <xdr:cNvSpPr txBox="1"/>
      </xdr:nvSpPr>
      <xdr:spPr>
        <a:xfrm>
          <a:off x="6043786" y="171553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668,866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57228</xdr:colOff>
      <xdr:row>108</xdr:row>
      <xdr:rowOff>2627</xdr:rowOff>
    </xdr:from>
    <xdr:ext cx="469744" cy="259045"/>
    <xdr:sp macro="" textlink="">
      <xdr:nvSpPr>
        <xdr:cNvPr id="489" name="n_1mainValue【港湾・漁港】&#10;一人当たり有形固定資産（償却資産）額">
          <a:extLst>
            <a:ext uri="{FF2B5EF4-FFF2-40B4-BE49-F238E27FC236}">
              <a16:creationId xmlns:a16="http://schemas.microsoft.com/office/drawing/2014/main" id="{CB32B3D0-734C-4D9F-BCD9-40668F0A6BA8}"/>
            </a:ext>
          </a:extLst>
        </xdr:cNvPr>
        <xdr:cNvSpPr txBox="1"/>
      </xdr:nvSpPr>
      <xdr:spPr>
        <a:xfrm>
          <a:off x="8511115" y="178593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133428</xdr:colOff>
      <xdr:row>108</xdr:row>
      <xdr:rowOff>2432</xdr:rowOff>
    </xdr:from>
    <xdr:ext cx="469744" cy="259045"/>
    <xdr:sp macro="" textlink="">
      <xdr:nvSpPr>
        <xdr:cNvPr id="490" name="n_2mainValue【港湾・漁港】&#10;一人当たり有形固定資産（償却資産）額">
          <a:extLst>
            <a:ext uri="{FF2B5EF4-FFF2-40B4-BE49-F238E27FC236}">
              <a16:creationId xmlns:a16="http://schemas.microsoft.com/office/drawing/2014/main" id="{6D78CC91-0AF4-4B0C-AD1B-49AA7560B8E1}"/>
            </a:ext>
          </a:extLst>
        </xdr:cNvPr>
        <xdr:cNvSpPr txBox="1"/>
      </xdr:nvSpPr>
      <xdr:spPr>
        <a:xfrm>
          <a:off x="7724673" y="178591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6428</xdr:colOff>
      <xdr:row>108</xdr:row>
      <xdr:rowOff>2463</xdr:rowOff>
    </xdr:from>
    <xdr:ext cx="469744" cy="259045"/>
    <xdr:sp macro="" textlink="">
      <xdr:nvSpPr>
        <xdr:cNvPr id="491" name="n_3mainValue【港湾・漁港】&#10;一人当たり有形固定資産（償却資産）額">
          <a:extLst>
            <a:ext uri="{FF2B5EF4-FFF2-40B4-BE49-F238E27FC236}">
              <a16:creationId xmlns:a16="http://schemas.microsoft.com/office/drawing/2014/main" id="{8EE86F6F-37D1-48FC-B024-D018F4CDB6A4}"/>
            </a:ext>
          </a:extLst>
        </xdr:cNvPr>
        <xdr:cNvSpPr txBox="1"/>
      </xdr:nvSpPr>
      <xdr:spPr>
        <a:xfrm>
          <a:off x="6907560" y="178591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69928</xdr:colOff>
      <xdr:row>108</xdr:row>
      <xdr:rowOff>2491</xdr:rowOff>
    </xdr:from>
    <xdr:ext cx="469744" cy="259045"/>
    <xdr:sp macro="" textlink="">
      <xdr:nvSpPr>
        <xdr:cNvPr id="492" name="n_4mainValue【港湾・漁港】&#10;一人当たり有形固定資産（償却資産）額">
          <a:extLst>
            <a:ext uri="{FF2B5EF4-FFF2-40B4-BE49-F238E27FC236}">
              <a16:creationId xmlns:a16="http://schemas.microsoft.com/office/drawing/2014/main" id="{DD381168-68E7-4E79-8B9A-06DD9C6A16AD}"/>
            </a:ext>
          </a:extLst>
        </xdr:cNvPr>
        <xdr:cNvSpPr txBox="1"/>
      </xdr:nvSpPr>
      <xdr:spPr>
        <a:xfrm>
          <a:off x="6108419" y="178591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93" name="正方形/長方形 492">
          <a:extLst>
            <a:ext uri="{FF2B5EF4-FFF2-40B4-BE49-F238E27FC236}">
              <a16:creationId xmlns:a16="http://schemas.microsoft.com/office/drawing/2014/main" id="{059D2906-BE69-4773-97BD-29EC89F3E301}"/>
            </a:ext>
          </a:extLst>
        </xdr:cNvPr>
        <xdr:cNvSpPr/>
      </xdr:nvSpPr>
      <xdr:spPr>
        <a:xfrm>
          <a:off x="11277840" y="4018472"/>
          <a:ext cx="4275107" cy="60480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94" name="正方形/長方形 493">
          <a:extLst>
            <a:ext uri="{FF2B5EF4-FFF2-40B4-BE49-F238E27FC236}">
              <a16:creationId xmlns:a16="http://schemas.microsoft.com/office/drawing/2014/main" id="{BD023A27-21C4-4B1B-87CD-155D30B41363}"/>
            </a:ext>
          </a:extLst>
        </xdr:cNvPr>
        <xdr:cNvSpPr/>
      </xdr:nvSpPr>
      <xdr:spPr>
        <a:xfrm>
          <a:off x="11386868" y="4648679"/>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95" name="正方形/長方形 494">
          <a:extLst>
            <a:ext uri="{FF2B5EF4-FFF2-40B4-BE49-F238E27FC236}">
              <a16:creationId xmlns:a16="http://schemas.microsoft.com/office/drawing/2014/main" id="{032E7D27-1C48-4DA3-800D-DC9634222F29}"/>
            </a:ext>
          </a:extLst>
        </xdr:cNvPr>
        <xdr:cNvSpPr/>
      </xdr:nvSpPr>
      <xdr:spPr>
        <a:xfrm>
          <a:off x="11386868" y="4844331"/>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96" name="正方形/長方形 495">
          <a:extLst>
            <a:ext uri="{FF2B5EF4-FFF2-40B4-BE49-F238E27FC236}">
              <a16:creationId xmlns:a16="http://schemas.microsoft.com/office/drawing/2014/main" id="{8ADEDEFE-3B1E-4FA1-BC8A-0EB096C10EAA}"/>
            </a:ext>
          </a:extLst>
        </xdr:cNvPr>
        <xdr:cNvSpPr/>
      </xdr:nvSpPr>
      <xdr:spPr>
        <a:xfrm>
          <a:off x="12313009" y="4648679"/>
          <a:ext cx="1380227"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97" name="正方形/長方形 496">
          <a:extLst>
            <a:ext uri="{FF2B5EF4-FFF2-40B4-BE49-F238E27FC236}">
              <a16:creationId xmlns:a16="http://schemas.microsoft.com/office/drawing/2014/main" id="{56B5277C-CF84-4B9A-B5A8-A1193AE25F71}"/>
            </a:ext>
          </a:extLst>
        </xdr:cNvPr>
        <xdr:cNvSpPr/>
      </xdr:nvSpPr>
      <xdr:spPr>
        <a:xfrm>
          <a:off x="12313009" y="4844331"/>
          <a:ext cx="1380227"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98" name="正方形/長方形 497">
          <a:extLst>
            <a:ext uri="{FF2B5EF4-FFF2-40B4-BE49-F238E27FC236}">
              <a16:creationId xmlns:a16="http://schemas.microsoft.com/office/drawing/2014/main" id="{AD4FB221-F52C-45C0-89BC-24253642A8F9}"/>
            </a:ext>
          </a:extLst>
        </xdr:cNvPr>
        <xdr:cNvSpPr/>
      </xdr:nvSpPr>
      <xdr:spPr>
        <a:xfrm>
          <a:off x="13348179" y="4648679"/>
          <a:ext cx="1380227"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99" name="正方形/長方形 498">
          <a:extLst>
            <a:ext uri="{FF2B5EF4-FFF2-40B4-BE49-F238E27FC236}">
              <a16:creationId xmlns:a16="http://schemas.microsoft.com/office/drawing/2014/main" id="{150DB8E4-A01D-4398-A09A-4A1514F81D35}"/>
            </a:ext>
          </a:extLst>
        </xdr:cNvPr>
        <xdr:cNvSpPr/>
      </xdr:nvSpPr>
      <xdr:spPr>
        <a:xfrm>
          <a:off x="13348179" y="4844331"/>
          <a:ext cx="1380227"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500" name="正方形/長方形 499">
          <a:extLst>
            <a:ext uri="{FF2B5EF4-FFF2-40B4-BE49-F238E27FC236}">
              <a16:creationId xmlns:a16="http://schemas.microsoft.com/office/drawing/2014/main" id="{D04241A6-ADEE-4710-BE83-240CB349CD2D}"/>
            </a:ext>
          </a:extLst>
        </xdr:cNvPr>
        <xdr:cNvSpPr/>
      </xdr:nvSpPr>
      <xdr:spPr>
        <a:xfrm>
          <a:off x="11277840" y="5108635"/>
          <a:ext cx="4275107" cy="2187874"/>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501" name="テキスト ボックス 500">
          <a:extLst>
            <a:ext uri="{FF2B5EF4-FFF2-40B4-BE49-F238E27FC236}">
              <a16:creationId xmlns:a16="http://schemas.microsoft.com/office/drawing/2014/main" id="{EA3AC3A4-DC28-4256-8E22-05EC380C8E43}"/>
            </a:ext>
          </a:extLst>
        </xdr:cNvPr>
        <xdr:cNvSpPr txBox="1"/>
      </xdr:nvSpPr>
      <xdr:spPr>
        <a:xfrm>
          <a:off x="11239740" y="4925683"/>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502" name="直線コネクタ 501">
          <a:extLst>
            <a:ext uri="{FF2B5EF4-FFF2-40B4-BE49-F238E27FC236}">
              <a16:creationId xmlns:a16="http://schemas.microsoft.com/office/drawing/2014/main" id="{DB2049C7-4C66-4001-B789-2AFB01209742}"/>
            </a:ext>
          </a:extLst>
        </xdr:cNvPr>
        <xdr:cNvCxnSpPr/>
      </xdr:nvCxnSpPr>
      <xdr:spPr>
        <a:xfrm>
          <a:off x="11277840" y="7296509"/>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503" name="テキスト ボックス 502">
          <a:extLst>
            <a:ext uri="{FF2B5EF4-FFF2-40B4-BE49-F238E27FC236}">
              <a16:creationId xmlns:a16="http://schemas.microsoft.com/office/drawing/2014/main" id="{15459351-525D-4F15-9276-0E4A7F58A681}"/>
            </a:ext>
          </a:extLst>
        </xdr:cNvPr>
        <xdr:cNvSpPr txBox="1"/>
      </xdr:nvSpPr>
      <xdr:spPr>
        <a:xfrm>
          <a:off x="10864576" y="716183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504" name="直線コネクタ 503">
          <a:extLst>
            <a:ext uri="{FF2B5EF4-FFF2-40B4-BE49-F238E27FC236}">
              <a16:creationId xmlns:a16="http://schemas.microsoft.com/office/drawing/2014/main" id="{DD8FF904-FE2F-46D3-9BE6-2E738DBFFDC4}"/>
            </a:ext>
          </a:extLst>
        </xdr:cNvPr>
        <xdr:cNvCxnSpPr/>
      </xdr:nvCxnSpPr>
      <xdr:spPr>
        <a:xfrm>
          <a:off x="11277840" y="6930606"/>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505" name="テキスト ボックス 504">
          <a:extLst>
            <a:ext uri="{FF2B5EF4-FFF2-40B4-BE49-F238E27FC236}">
              <a16:creationId xmlns:a16="http://schemas.microsoft.com/office/drawing/2014/main" id="{34F9744E-62B8-45C7-B64D-DA656E272F7E}"/>
            </a:ext>
          </a:extLst>
        </xdr:cNvPr>
        <xdr:cNvSpPr txBox="1"/>
      </xdr:nvSpPr>
      <xdr:spPr>
        <a:xfrm>
          <a:off x="10864576" y="679593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506" name="直線コネクタ 505">
          <a:extLst>
            <a:ext uri="{FF2B5EF4-FFF2-40B4-BE49-F238E27FC236}">
              <a16:creationId xmlns:a16="http://schemas.microsoft.com/office/drawing/2014/main" id="{3DEAE3AA-82F8-43E3-A829-F139886F978E}"/>
            </a:ext>
          </a:extLst>
        </xdr:cNvPr>
        <xdr:cNvCxnSpPr/>
      </xdr:nvCxnSpPr>
      <xdr:spPr>
        <a:xfrm>
          <a:off x="11277840" y="6564702"/>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507" name="テキスト ボックス 506">
          <a:extLst>
            <a:ext uri="{FF2B5EF4-FFF2-40B4-BE49-F238E27FC236}">
              <a16:creationId xmlns:a16="http://schemas.microsoft.com/office/drawing/2014/main" id="{814E1023-B889-42A3-B1FE-893928F6FF6A}"/>
            </a:ext>
          </a:extLst>
        </xdr:cNvPr>
        <xdr:cNvSpPr txBox="1"/>
      </xdr:nvSpPr>
      <xdr:spPr>
        <a:xfrm>
          <a:off x="10910724" y="6430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508" name="直線コネクタ 507">
          <a:extLst>
            <a:ext uri="{FF2B5EF4-FFF2-40B4-BE49-F238E27FC236}">
              <a16:creationId xmlns:a16="http://schemas.microsoft.com/office/drawing/2014/main" id="{B08D4881-2B23-4DA8-A7F9-794CEAB10D90}"/>
            </a:ext>
          </a:extLst>
        </xdr:cNvPr>
        <xdr:cNvCxnSpPr/>
      </xdr:nvCxnSpPr>
      <xdr:spPr>
        <a:xfrm>
          <a:off x="11277840" y="6206346"/>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509" name="テキスト ボックス 508">
          <a:extLst>
            <a:ext uri="{FF2B5EF4-FFF2-40B4-BE49-F238E27FC236}">
              <a16:creationId xmlns:a16="http://schemas.microsoft.com/office/drawing/2014/main" id="{AC6AB54D-7667-4747-897E-6A6B8A564B82}"/>
            </a:ext>
          </a:extLst>
        </xdr:cNvPr>
        <xdr:cNvSpPr txBox="1"/>
      </xdr:nvSpPr>
      <xdr:spPr>
        <a:xfrm>
          <a:off x="10910724" y="607167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510" name="直線コネクタ 509">
          <a:extLst>
            <a:ext uri="{FF2B5EF4-FFF2-40B4-BE49-F238E27FC236}">
              <a16:creationId xmlns:a16="http://schemas.microsoft.com/office/drawing/2014/main" id="{B5E3F8F2-8A44-47B6-B7BE-0895B021DF11}"/>
            </a:ext>
          </a:extLst>
        </xdr:cNvPr>
        <xdr:cNvCxnSpPr/>
      </xdr:nvCxnSpPr>
      <xdr:spPr>
        <a:xfrm>
          <a:off x="11277840" y="5840442"/>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511" name="テキスト ボックス 510">
          <a:extLst>
            <a:ext uri="{FF2B5EF4-FFF2-40B4-BE49-F238E27FC236}">
              <a16:creationId xmlns:a16="http://schemas.microsoft.com/office/drawing/2014/main" id="{5CA6A96D-C498-4DC1-9BEB-4936DF7A17E7}"/>
            </a:ext>
          </a:extLst>
        </xdr:cNvPr>
        <xdr:cNvSpPr txBox="1"/>
      </xdr:nvSpPr>
      <xdr:spPr>
        <a:xfrm>
          <a:off x="10910724" y="5705768"/>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512" name="直線コネクタ 511">
          <a:extLst>
            <a:ext uri="{FF2B5EF4-FFF2-40B4-BE49-F238E27FC236}">
              <a16:creationId xmlns:a16="http://schemas.microsoft.com/office/drawing/2014/main" id="{387FE5D2-58AC-4DB9-9005-DD869E55B429}"/>
            </a:ext>
          </a:extLst>
        </xdr:cNvPr>
        <xdr:cNvCxnSpPr/>
      </xdr:nvCxnSpPr>
      <xdr:spPr>
        <a:xfrm>
          <a:off x="11277840" y="5474539"/>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513" name="テキスト ボックス 512">
          <a:extLst>
            <a:ext uri="{FF2B5EF4-FFF2-40B4-BE49-F238E27FC236}">
              <a16:creationId xmlns:a16="http://schemas.microsoft.com/office/drawing/2014/main" id="{E58ABDD1-5ECD-40CD-BA8A-2063621D9EFF}"/>
            </a:ext>
          </a:extLst>
        </xdr:cNvPr>
        <xdr:cNvSpPr txBox="1"/>
      </xdr:nvSpPr>
      <xdr:spPr>
        <a:xfrm>
          <a:off x="10910724" y="533986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514" name="直線コネクタ 513">
          <a:extLst>
            <a:ext uri="{FF2B5EF4-FFF2-40B4-BE49-F238E27FC236}">
              <a16:creationId xmlns:a16="http://schemas.microsoft.com/office/drawing/2014/main" id="{88164BA4-2FD9-4FCD-8347-19D3D431EA15}"/>
            </a:ext>
          </a:extLst>
        </xdr:cNvPr>
        <xdr:cNvCxnSpPr/>
      </xdr:nvCxnSpPr>
      <xdr:spPr>
        <a:xfrm>
          <a:off x="11277840" y="5108635"/>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515" name="テキスト ボックス 514">
          <a:extLst>
            <a:ext uri="{FF2B5EF4-FFF2-40B4-BE49-F238E27FC236}">
              <a16:creationId xmlns:a16="http://schemas.microsoft.com/office/drawing/2014/main" id="{A86989FD-8D56-4A90-A981-D57B7914B662}"/>
            </a:ext>
          </a:extLst>
        </xdr:cNvPr>
        <xdr:cNvSpPr txBox="1"/>
      </xdr:nvSpPr>
      <xdr:spPr>
        <a:xfrm>
          <a:off x="10974844" y="4973960"/>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516" name="【認定こども園・幼稚園・保育所】&#10;有形固定資産減価償却率グラフ枠">
          <a:extLst>
            <a:ext uri="{FF2B5EF4-FFF2-40B4-BE49-F238E27FC236}">
              <a16:creationId xmlns:a16="http://schemas.microsoft.com/office/drawing/2014/main" id="{DB3A9587-693B-4FBA-8C44-15554F6DE278}"/>
            </a:ext>
          </a:extLst>
        </xdr:cNvPr>
        <xdr:cNvSpPr/>
      </xdr:nvSpPr>
      <xdr:spPr>
        <a:xfrm>
          <a:off x="11277840" y="5108635"/>
          <a:ext cx="4275107" cy="2187874"/>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34</xdr:row>
      <xdr:rowOff>93345</xdr:rowOff>
    </xdr:from>
    <xdr:to>
      <xdr:col>85</xdr:col>
      <xdr:colOff>126364</xdr:colOff>
      <xdr:row>42</xdr:row>
      <xdr:rowOff>38100</xdr:rowOff>
    </xdr:to>
    <xdr:cxnSp macro="">
      <xdr:nvCxnSpPr>
        <xdr:cNvPr id="517" name="直線コネクタ 516">
          <a:extLst>
            <a:ext uri="{FF2B5EF4-FFF2-40B4-BE49-F238E27FC236}">
              <a16:creationId xmlns:a16="http://schemas.microsoft.com/office/drawing/2014/main" id="{A5F4BC75-540F-4BB9-B419-20EF35664CEC}"/>
            </a:ext>
          </a:extLst>
        </xdr:cNvPr>
        <xdr:cNvCxnSpPr/>
      </xdr:nvCxnSpPr>
      <xdr:spPr>
        <a:xfrm flipV="1">
          <a:off x="14791270" y="5674636"/>
          <a:ext cx="0" cy="12559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41927</xdr:rowOff>
    </xdr:from>
    <xdr:ext cx="469744" cy="259045"/>
    <xdr:sp macro="" textlink="">
      <xdr:nvSpPr>
        <xdr:cNvPr id="518" name="【認定こども園・幼稚園・保育所】&#10;有形固定資産減価償却率最小値テキスト">
          <a:extLst>
            <a:ext uri="{FF2B5EF4-FFF2-40B4-BE49-F238E27FC236}">
              <a16:creationId xmlns:a16="http://schemas.microsoft.com/office/drawing/2014/main" id="{D71971E9-D565-47B5-B064-C8D8E336A5DF}"/>
            </a:ext>
          </a:extLst>
        </xdr:cNvPr>
        <xdr:cNvSpPr txBox="1"/>
      </xdr:nvSpPr>
      <xdr:spPr>
        <a:xfrm>
          <a:off x="14830006" y="69344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38100</xdr:rowOff>
    </xdr:from>
    <xdr:to>
      <xdr:col>86</xdr:col>
      <xdr:colOff>25400</xdr:colOff>
      <xdr:row>42</xdr:row>
      <xdr:rowOff>38100</xdr:rowOff>
    </xdr:to>
    <xdr:cxnSp macro="">
      <xdr:nvCxnSpPr>
        <xdr:cNvPr id="519" name="直線コネクタ 518">
          <a:extLst>
            <a:ext uri="{FF2B5EF4-FFF2-40B4-BE49-F238E27FC236}">
              <a16:creationId xmlns:a16="http://schemas.microsoft.com/office/drawing/2014/main" id="{D3F1210B-6652-4328-A43F-C0DD12FB5E00}"/>
            </a:ext>
          </a:extLst>
        </xdr:cNvPr>
        <xdr:cNvCxnSpPr/>
      </xdr:nvCxnSpPr>
      <xdr:spPr>
        <a:xfrm>
          <a:off x="14703006" y="6930606"/>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33</xdr:row>
      <xdr:rowOff>40022</xdr:rowOff>
    </xdr:from>
    <xdr:ext cx="405111" cy="259045"/>
    <xdr:sp macro="" textlink="">
      <xdr:nvSpPr>
        <xdr:cNvPr id="520" name="【認定こども園・幼稚園・保育所】&#10;有形固定資産減価償却率最大値テキスト">
          <a:extLst>
            <a:ext uri="{FF2B5EF4-FFF2-40B4-BE49-F238E27FC236}">
              <a16:creationId xmlns:a16="http://schemas.microsoft.com/office/drawing/2014/main" id="{D81BE70D-DA23-419F-9AE8-19B5D95796F9}"/>
            </a:ext>
          </a:extLst>
        </xdr:cNvPr>
        <xdr:cNvSpPr txBox="1"/>
      </xdr:nvSpPr>
      <xdr:spPr>
        <a:xfrm>
          <a:off x="14830006" y="54574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34</xdr:row>
      <xdr:rowOff>93345</xdr:rowOff>
    </xdr:from>
    <xdr:to>
      <xdr:col>86</xdr:col>
      <xdr:colOff>25400</xdr:colOff>
      <xdr:row>34</xdr:row>
      <xdr:rowOff>93345</xdr:rowOff>
    </xdr:to>
    <xdr:cxnSp macro="">
      <xdr:nvCxnSpPr>
        <xdr:cNvPr id="521" name="直線コネクタ 520">
          <a:extLst>
            <a:ext uri="{FF2B5EF4-FFF2-40B4-BE49-F238E27FC236}">
              <a16:creationId xmlns:a16="http://schemas.microsoft.com/office/drawing/2014/main" id="{9F407A30-2DE3-4F30-A1C8-0F8C23BEFE71}"/>
            </a:ext>
          </a:extLst>
        </xdr:cNvPr>
        <xdr:cNvCxnSpPr/>
      </xdr:nvCxnSpPr>
      <xdr:spPr>
        <a:xfrm>
          <a:off x="14703006" y="5674636"/>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97807</xdr:rowOff>
    </xdr:from>
    <xdr:ext cx="405111" cy="259045"/>
    <xdr:sp macro="" textlink="">
      <xdr:nvSpPr>
        <xdr:cNvPr id="522" name="【認定こども園・幼稚園・保育所】&#10;有形固定資産減価償却率平均値テキスト">
          <a:extLst>
            <a:ext uri="{FF2B5EF4-FFF2-40B4-BE49-F238E27FC236}">
              <a16:creationId xmlns:a16="http://schemas.microsoft.com/office/drawing/2014/main" id="{B051788B-6B36-463E-816B-A18BCBE6299A}"/>
            </a:ext>
          </a:extLst>
        </xdr:cNvPr>
        <xdr:cNvSpPr txBox="1"/>
      </xdr:nvSpPr>
      <xdr:spPr>
        <a:xfrm>
          <a:off x="14830006" y="600690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74930</xdr:rowOff>
    </xdr:from>
    <xdr:to>
      <xdr:col>85</xdr:col>
      <xdr:colOff>177800</xdr:colOff>
      <xdr:row>38</xdr:row>
      <xdr:rowOff>5080</xdr:rowOff>
    </xdr:to>
    <xdr:sp macro="" textlink="">
      <xdr:nvSpPr>
        <xdr:cNvPr id="523" name="フローチャート: 判断 522">
          <a:extLst>
            <a:ext uri="{FF2B5EF4-FFF2-40B4-BE49-F238E27FC236}">
              <a16:creationId xmlns:a16="http://schemas.microsoft.com/office/drawing/2014/main" id="{492042BC-C155-4E5E-BA18-B3AAD44AB95F}"/>
            </a:ext>
          </a:extLst>
        </xdr:cNvPr>
        <xdr:cNvSpPr/>
      </xdr:nvSpPr>
      <xdr:spPr>
        <a:xfrm>
          <a:off x="14741106" y="6147926"/>
          <a:ext cx="92973"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53975</xdr:rowOff>
    </xdr:from>
    <xdr:to>
      <xdr:col>81</xdr:col>
      <xdr:colOff>101600</xdr:colOff>
      <xdr:row>37</xdr:row>
      <xdr:rowOff>155575</xdr:rowOff>
    </xdr:to>
    <xdr:sp macro="" textlink="">
      <xdr:nvSpPr>
        <xdr:cNvPr id="524" name="フローチャート: 判断 523">
          <a:extLst>
            <a:ext uri="{FF2B5EF4-FFF2-40B4-BE49-F238E27FC236}">
              <a16:creationId xmlns:a16="http://schemas.microsoft.com/office/drawing/2014/main" id="{38AEABA2-5337-4FA2-8204-044496FF3CA2}"/>
            </a:ext>
          </a:extLst>
        </xdr:cNvPr>
        <xdr:cNvSpPr/>
      </xdr:nvSpPr>
      <xdr:spPr>
        <a:xfrm>
          <a:off x="13974792" y="6126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57785</xdr:rowOff>
    </xdr:from>
    <xdr:to>
      <xdr:col>76</xdr:col>
      <xdr:colOff>165100</xdr:colOff>
      <xdr:row>37</xdr:row>
      <xdr:rowOff>159385</xdr:rowOff>
    </xdr:to>
    <xdr:sp macro="" textlink="">
      <xdr:nvSpPr>
        <xdr:cNvPr id="525" name="フローチャート: 判断 524">
          <a:extLst>
            <a:ext uri="{FF2B5EF4-FFF2-40B4-BE49-F238E27FC236}">
              <a16:creationId xmlns:a16="http://schemas.microsoft.com/office/drawing/2014/main" id="{FDE1A36D-D8BF-4912-9F7A-F3367EA53675}"/>
            </a:ext>
          </a:extLst>
        </xdr:cNvPr>
        <xdr:cNvSpPr/>
      </xdr:nvSpPr>
      <xdr:spPr>
        <a:xfrm>
          <a:off x="13175651" y="6130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63500</xdr:rowOff>
    </xdr:from>
    <xdr:to>
      <xdr:col>72</xdr:col>
      <xdr:colOff>38100</xdr:colOff>
      <xdr:row>37</xdr:row>
      <xdr:rowOff>165100</xdr:rowOff>
    </xdr:to>
    <xdr:sp macro="" textlink="">
      <xdr:nvSpPr>
        <xdr:cNvPr id="526" name="フローチャート: 判断 525">
          <a:extLst>
            <a:ext uri="{FF2B5EF4-FFF2-40B4-BE49-F238E27FC236}">
              <a16:creationId xmlns:a16="http://schemas.microsoft.com/office/drawing/2014/main" id="{29F4534B-C7FF-4828-9022-EF350EC38548}"/>
            </a:ext>
          </a:extLst>
        </xdr:cNvPr>
        <xdr:cNvSpPr/>
      </xdr:nvSpPr>
      <xdr:spPr>
        <a:xfrm>
          <a:off x="12376509" y="6136496"/>
          <a:ext cx="83629"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36</xdr:row>
      <xdr:rowOff>156845</xdr:rowOff>
    </xdr:from>
    <xdr:to>
      <xdr:col>67</xdr:col>
      <xdr:colOff>101600</xdr:colOff>
      <xdr:row>37</xdr:row>
      <xdr:rowOff>86995</xdr:rowOff>
    </xdr:to>
    <xdr:sp macro="" textlink="">
      <xdr:nvSpPr>
        <xdr:cNvPr id="527" name="フローチャート: 判断 526">
          <a:extLst>
            <a:ext uri="{FF2B5EF4-FFF2-40B4-BE49-F238E27FC236}">
              <a16:creationId xmlns:a16="http://schemas.microsoft.com/office/drawing/2014/main" id="{E1DCA3AB-2D3D-46B2-A8AE-0B0E4DE3D39C}"/>
            </a:ext>
          </a:extLst>
        </xdr:cNvPr>
        <xdr:cNvSpPr/>
      </xdr:nvSpPr>
      <xdr:spPr>
        <a:xfrm>
          <a:off x="11559396" y="6065939"/>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28" name="テキスト ボックス 527">
          <a:extLst>
            <a:ext uri="{FF2B5EF4-FFF2-40B4-BE49-F238E27FC236}">
              <a16:creationId xmlns:a16="http://schemas.microsoft.com/office/drawing/2014/main" id="{2B60E0B4-D75A-416E-8E54-CFF67323EB29}"/>
            </a:ext>
          </a:extLst>
        </xdr:cNvPr>
        <xdr:cNvSpPr txBox="1"/>
      </xdr:nvSpPr>
      <xdr:spPr>
        <a:xfrm>
          <a:off x="14619377"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29" name="テキスト ボックス 528">
          <a:extLst>
            <a:ext uri="{FF2B5EF4-FFF2-40B4-BE49-F238E27FC236}">
              <a16:creationId xmlns:a16="http://schemas.microsoft.com/office/drawing/2014/main" id="{24F81CDB-75B0-4D30-A5CD-F51183574DD1}"/>
            </a:ext>
          </a:extLst>
        </xdr:cNvPr>
        <xdr:cNvSpPr txBox="1"/>
      </xdr:nvSpPr>
      <xdr:spPr>
        <a:xfrm>
          <a:off x="13853064"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30" name="テキスト ボックス 529">
          <a:extLst>
            <a:ext uri="{FF2B5EF4-FFF2-40B4-BE49-F238E27FC236}">
              <a16:creationId xmlns:a16="http://schemas.microsoft.com/office/drawing/2014/main" id="{FCD28D87-AEC1-46FD-A221-510CBB2D4EE6}"/>
            </a:ext>
          </a:extLst>
        </xdr:cNvPr>
        <xdr:cNvSpPr txBox="1"/>
      </xdr:nvSpPr>
      <xdr:spPr>
        <a:xfrm>
          <a:off x="13053923"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31" name="テキスト ボックス 530">
          <a:extLst>
            <a:ext uri="{FF2B5EF4-FFF2-40B4-BE49-F238E27FC236}">
              <a16:creationId xmlns:a16="http://schemas.microsoft.com/office/drawing/2014/main" id="{CDE6CA73-FB4F-4F71-8988-E7A009AA3118}"/>
            </a:ext>
          </a:extLst>
        </xdr:cNvPr>
        <xdr:cNvSpPr txBox="1"/>
      </xdr:nvSpPr>
      <xdr:spPr>
        <a:xfrm>
          <a:off x="12246154"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32" name="テキスト ボックス 531">
          <a:extLst>
            <a:ext uri="{FF2B5EF4-FFF2-40B4-BE49-F238E27FC236}">
              <a16:creationId xmlns:a16="http://schemas.microsoft.com/office/drawing/2014/main" id="{79A63D3D-B62F-4E84-831E-70BADF7157AD}"/>
            </a:ext>
          </a:extLst>
        </xdr:cNvPr>
        <xdr:cNvSpPr txBox="1"/>
      </xdr:nvSpPr>
      <xdr:spPr>
        <a:xfrm>
          <a:off x="11437668"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168275</xdr:rowOff>
    </xdr:from>
    <xdr:to>
      <xdr:col>85</xdr:col>
      <xdr:colOff>177800</xdr:colOff>
      <xdr:row>38</xdr:row>
      <xdr:rowOff>98425</xdr:rowOff>
    </xdr:to>
    <xdr:sp macro="" textlink="">
      <xdr:nvSpPr>
        <xdr:cNvPr id="533" name="楕円 532">
          <a:extLst>
            <a:ext uri="{FF2B5EF4-FFF2-40B4-BE49-F238E27FC236}">
              <a16:creationId xmlns:a16="http://schemas.microsoft.com/office/drawing/2014/main" id="{60C694FA-1E90-4C17-84EA-C7BF8E6048F4}"/>
            </a:ext>
          </a:extLst>
        </xdr:cNvPr>
        <xdr:cNvSpPr/>
      </xdr:nvSpPr>
      <xdr:spPr>
        <a:xfrm>
          <a:off x="14741106" y="6232645"/>
          <a:ext cx="92973"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37</xdr:row>
      <xdr:rowOff>146702</xdr:rowOff>
    </xdr:from>
    <xdr:ext cx="405111" cy="259045"/>
    <xdr:sp macro="" textlink="">
      <xdr:nvSpPr>
        <xdr:cNvPr id="534" name="【認定こども園・幼稚園・保育所】&#10;有形固定資産減価償却率該当値テキスト">
          <a:extLst>
            <a:ext uri="{FF2B5EF4-FFF2-40B4-BE49-F238E27FC236}">
              <a16:creationId xmlns:a16="http://schemas.microsoft.com/office/drawing/2014/main" id="{EFFB55A0-BF61-4E4B-904D-946FC9E303BA}"/>
            </a:ext>
          </a:extLst>
        </xdr:cNvPr>
        <xdr:cNvSpPr txBox="1"/>
      </xdr:nvSpPr>
      <xdr:spPr>
        <a:xfrm>
          <a:off x="14830006" y="62196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116840</xdr:rowOff>
    </xdr:from>
    <xdr:to>
      <xdr:col>81</xdr:col>
      <xdr:colOff>101600</xdr:colOff>
      <xdr:row>38</xdr:row>
      <xdr:rowOff>46990</xdr:rowOff>
    </xdr:to>
    <xdr:sp macro="" textlink="">
      <xdr:nvSpPr>
        <xdr:cNvPr id="535" name="楕円 534">
          <a:extLst>
            <a:ext uri="{FF2B5EF4-FFF2-40B4-BE49-F238E27FC236}">
              <a16:creationId xmlns:a16="http://schemas.microsoft.com/office/drawing/2014/main" id="{6D10FF7E-EA1B-45B1-97A3-ED17D35B5FFD}"/>
            </a:ext>
          </a:extLst>
        </xdr:cNvPr>
        <xdr:cNvSpPr/>
      </xdr:nvSpPr>
      <xdr:spPr>
        <a:xfrm>
          <a:off x="13974792" y="6189836"/>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37</xdr:row>
      <xdr:rowOff>167640</xdr:rowOff>
    </xdr:from>
    <xdr:to>
      <xdr:col>85</xdr:col>
      <xdr:colOff>127000</xdr:colOff>
      <xdr:row>38</xdr:row>
      <xdr:rowOff>47625</xdr:rowOff>
    </xdr:to>
    <xdr:cxnSp macro="">
      <xdr:nvCxnSpPr>
        <xdr:cNvPr id="536" name="直線コネクタ 535">
          <a:extLst>
            <a:ext uri="{FF2B5EF4-FFF2-40B4-BE49-F238E27FC236}">
              <a16:creationId xmlns:a16="http://schemas.microsoft.com/office/drawing/2014/main" id="{9E2C996C-0DF7-43A4-B6C8-517A72E64EAA}"/>
            </a:ext>
          </a:extLst>
        </xdr:cNvPr>
        <xdr:cNvCxnSpPr/>
      </xdr:nvCxnSpPr>
      <xdr:spPr>
        <a:xfrm>
          <a:off x="14025592" y="6240636"/>
          <a:ext cx="766314" cy="43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116840</xdr:rowOff>
    </xdr:from>
    <xdr:to>
      <xdr:col>76</xdr:col>
      <xdr:colOff>165100</xdr:colOff>
      <xdr:row>38</xdr:row>
      <xdr:rowOff>46990</xdr:rowOff>
    </xdr:to>
    <xdr:sp macro="" textlink="">
      <xdr:nvSpPr>
        <xdr:cNvPr id="537" name="楕円 536">
          <a:extLst>
            <a:ext uri="{FF2B5EF4-FFF2-40B4-BE49-F238E27FC236}">
              <a16:creationId xmlns:a16="http://schemas.microsoft.com/office/drawing/2014/main" id="{87F92A6D-77D8-4E1F-BBF8-1F9407254EBF}"/>
            </a:ext>
          </a:extLst>
        </xdr:cNvPr>
        <xdr:cNvSpPr/>
      </xdr:nvSpPr>
      <xdr:spPr>
        <a:xfrm>
          <a:off x="13175651" y="6189836"/>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167640</xdr:rowOff>
    </xdr:from>
    <xdr:to>
      <xdr:col>81</xdr:col>
      <xdr:colOff>50800</xdr:colOff>
      <xdr:row>37</xdr:row>
      <xdr:rowOff>167640</xdr:rowOff>
    </xdr:to>
    <xdr:cxnSp macro="">
      <xdr:nvCxnSpPr>
        <xdr:cNvPr id="538" name="直線コネクタ 537">
          <a:extLst>
            <a:ext uri="{FF2B5EF4-FFF2-40B4-BE49-F238E27FC236}">
              <a16:creationId xmlns:a16="http://schemas.microsoft.com/office/drawing/2014/main" id="{36BB937C-3CDD-4951-ADA3-998B110FAC8D}"/>
            </a:ext>
          </a:extLst>
        </xdr:cNvPr>
        <xdr:cNvCxnSpPr/>
      </xdr:nvCxnSpPr>
      <xdr:spPr>
        <a:xfrm>
          <a:off x="13226451" y="6240636"/>
          <a:ext cx="799141"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41</xdr:row>
      <xdr:rowOff>135890</xdr:rowOff>
    </xdr:from>
    <xdr:to>
      <xdr:col>72</xdr:col>
      <xdr:colOff>38100</xdr:colOff>
      <xdr:row>42</xdr:row>
      <xdr:rowOff>66040</xdr:rowOff>
    </xdr:to>
    <xdr:sp macro="" textlink="">
      <xdr:nvSpPr>
        <xdr:cNvPr id="539" name="楕円 538">
          <a:extLst>
            <a:ext uri="{FF2B5EF4-FFF2-40B4-BE49-F238E27FC236}">
              <a16:creationId xmlns:a16="http://schemas.microsoft.com/office/drawing/2014/main" id="{59FDD5AF-4678-4D7C-BDF4-5170E32B0AC7}"/>
            </a:ext>
          </a:extLst>
        </xdr:cNvPr>
        <xdr:cNvSpPr/>
      </xdr:nvSpPr>
      <xdr:spPr>
        <a:xfrm>
          <a:off x="12376509" y="6864494"/>
          <a:ext cx="83629"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37</xdr:row>
      <xdr:rowOff>167640</xdr:rowOff>
    </xdr:from>
    <xdr:to>
      <xdr:col>76</xdr:col>
      <xdr:colOff>114300</xdr:colOff>
      <xdr:row>42</xdr:row>
      <xdr:rowOff>15240</xdr:rowOff>
    </xdr:to>
    <xdr:cxnSp macro="">
      <xdr:nvCxnSpPr>
        <xdr:cNvPr id="540" name="直線コネクタ 539">
          <a:extLst>
            <a:ext uri="{FF2B5EF4-FFF2-40B4-BE49-F238E27FC236}">
              <a16:creationId xmlns:a16="http://schemas.microsoft.com/office/drawing/2014/main" id="{96779C80-7261-44DD-AAAF-FD39E038230A}"/>
            </a:ext>
          </a:extLst>
        </xdr:cNvPr>
        <xdr:cNvCxnSpPr/>
      </xdr:nvCxnSpPr>
      <xdr:spPr>
        <a:xfrm flipV="1">
          <a:off x="12418682" y="6240636"/>
          <a:ext cx="807769" cy="6671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41</xdr:row>
      <xdr:rowOff>137795</xdr:rowOff>
    </xdr:from>
    <xdr:to>
      <xdr:col>67</xdr:col>
      <xdr:colOff>101600</xdr:colOff>
      <xdr:row>42</xdr:row>
      <xdr:rowOff>67945</xdr:rowOff>
    </xdr:to>
    <xdr:sp macro="" textlink="">
      <xdr:nvSpPr>
        <xdr:cNvPr id="541" name="楕円 540">
          <a:extLst>
            <a:ext uri="{FF2B5EF4-FFF2-40B4-BE49-F238E27FC236}">
              <a16:creationId xmlns:a16="http://schemas.microsoft.com/office/drawing/2014/main" id="{3AD0E8BB-0340-4211-829F-F1A9628FEDAC}"/>
            </a:ext>
          </a:extLst>
        </xdr:cNvPr>
        <xdr:cNvSpPr/>
      </xdr:nvSpPr>
      <xdr:spPr>
        <a:xfrm>
          <a:off x="11559396" y="6866399"/>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42</xdr:row>
      <xdr:rowOff>15240</xdr:rowOff>
    </xdr:from>
    <xdr:to>
      <xdr:col>71</xdr:col>
      <xdr:colOff>177800</xdr:colOff>
      <xdr:row>42</xdr:row>
      <xdr:rowOff>17145</xdr:rowOff>
    </xdr:to>
    <xdr:cxnSp macro="">
      <xdr:nvCxnSpPr>
        <xdr:cNvPr id="542" name="直線コネクタ 541">
          <a:extLst>
            <a:ext uri="{FF2B5EF4-FFF2-40B4-BE49-F238E27FC236}">
              <a16:creationId xmlns:a16="http://schemas.microsoft.com/office/drawing/2014/main" id="{64D6963F-4D6A-46D4-BEDF-5A56C39F710A}"/>
            </a:ext>
          </a:extLst>
        </xdr:cNvPr>
        <xdr:cNvCxnSpPr/>
      </xdr:nvCxnSpPr>
      <xdr:spPr>
        <a:xfrm flipV="1">
          <a:off x="11610196" y="6907746"/>
          <a:ext cx="808486"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652</xdr:rowOff>
    </xdr:from>
    <xdr:ext cx="405111" cy="259045"/>
    <xdr:sp macro="" textlink="">
      <xdr:nvSpPr>
        <xdr:cNvPr id="543" name="n_1aveValue【認定こども園・幼稚園・保育所】&#10;有形固定資産減価償却率">
          <a:extLst>
            <a:ext uri="{FF2B5EF4-FFF2-40B4-BE49-F238E27FC236}">
              <a16:creationId xmlns:a16="http://schemas.microsoft.com/office/drawing/2014/main" id="{2065CA9B-F5FF-4BA4-B3BA-B20AB5FE02D6}"/>
            </a:ext>
          </a:extLst>
        </xdr:cNvPr>
        <xdr:cNvSpPr txBox="1"/>
      </xdr:nvSpPr>
      <xdr:spPr>
        <a:xfrm>
          <a:off x="13828308" y="59097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4462</xdr:rowOff>
    </xdr:from>
    <xdr:ext cx="405111" cy="259045"/>
    <xdr:sp macro="" textlink="">
      <xdr:nvSpPr>
        <xdr:cNvPr id="544" name="n_2aveValue【認定こども園・幼稚園・保育所】&#10;有形固定資産減価償却率">
          <a:extLst>
            <a:ext uri="{FF2B5EF4-FFF2-40B4-BE49-F238E27FC236}">
              <a16:creationId xmlns:a16="http://schemas.microsoft.com/office/drawing/2014/main" id="{35353568-0582-4596-A915-C3C1D1247D78}"/>
            </a:ext>
          </a:extLst>
        </xdr:cNvPr>
        <xdr:cNvSpPr txBox="1"/>
      </xdr:nvSpPr>
      <xdr:spPr>
        <a:xfrm>
          <a:off x="13041867" y="59135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10177</xdr:rowOff>
    </xdr:from>
    <xdr:ext cx="405111" cy="259045"/>
    <xdr:sp macro="" textlink="">
      <xdr:nvSpPr>
        <xdr:cNvPr id="545" name="n_3aveValue【認定こども園・幼稚園・保育所】&#10;有形固定資産減価償却率">
          <a:extLst>
            <a:ext uri="{FF2B5EF4-FFF2-40B4-BE49-F238E27FC236}">
              <a16:creationId xmlns:a16="http://schemas.microsoft.com/office/drawing/2014/main" id="{7F4A32CE-E802-450F-9C37-13D26A4D30C2}"/>
            </a:ext>
          </a:extLst>
        </xdr:cNvPr>
        <xdr:cNvSpPr txBox="1"/>
      </xdr:nvSpPr>
      <xdr:spPr>
        <a:xfrm>
          <a:off x="12242725" y="59192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103522</xdr:rowOff>
    </xdr:from>
    <xdr:ext cx="405111" cy="259045"/>
    <xdr:sp macro="" textlink="">
      <xdr:nvSpPr>
        <xdr:cNvPr id="546" name="n_4aveValue【認定こども園・幼稚園・保育所】&#10;有形固定資産減価償却率">
          <a:extLst>
            <a:ext uri="{FF2B5EF4-FFF2-40B4-BE49-F238E27FC236}">
              <a16:creationId xmlns:a16="http://schemas.microsoft.com/office/drawing/2014/main" id="{CD79B249-FD4A-4578-94EE-8A9D8A652D80}"/>
            </a:ext>
          </a:extLst>
        </xdr:cNvPr>
        <xdr:cNvSpPr txBox="1"/>
      </xdr:nvSpPr>
      <xdr:spPr>
        <a:xfrm>
          <a:off x="11425612" y="58487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38</xdr:row>
      <xdr:rowOff>38117</xdr:rowOff>
    </xdr:from>
    <xdr:ext cx="405111" cy="259045"/>
    <xdr:sp macro="" textlink="">
      <xdr:nvSpPr>
        <xdr:cNvPr id="547" name="n_1mainValue【認定こども園・幼稚園・保育所】&#10;有形固定資産減価償却率">
          <a:extLst>
            <a:ext uri="{FF2B5EF4-FFF2-40B4-BE49-F238E27FC236}">
              <a16:creationId xmlns:a16="http://schemas.microsoft.com/office/drawing/2014/main" id="{1D6B7367-935E-4D17-B9C3-3F43E3B2183C}"/>
            </a:ext>
          </a:extLst>
        </xdr:cNvPr>
        <xdr:cNvSpPr txBox="1"/>
      </xdr:nvSpPr>
      <xdr:spPr>
        <a:xfrm>
          <a:off x="13828308" y="62750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38117</xdr:rowOff>
    </xdr:from>
    <xdr:ext cx="405111" cy="259045"/>
    <xdr:sp macro="" textlink="">
      <xdr:nvSpPr>
        <xdr:cNvPr id="548" name="n_2mainValue【認定こども園・幼稚園・保育所】&#10;有形固定資産減価償却率">
          <a:extLst>
            <a:ext uri="{FF2B5EF4-FFF2-40B4-BE49-F238E27FC236}">
              <a16:creationId xmlns:a16="http://schemas.microsoft.com/office/drawing/2014/main" id="{00748571-474B-4C8F-BDE2-B6DCCAECB496}"/>
            </a:ext>
          </a:extLst>
        </xdr:cNvPr>
        <xdr:cNvSpPr txBox="1"/>
      </xdr:nvSpPr>
      <xdr:spPr>
        <a:xfrm>
          <a:off x="13041867" y="62750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42</xdr:row>
      <xdr:rowOff>57167</xdr:rowOff>
    </xdr:from>
    <xdr:ext cx="405111" cy="259045"/>
    <xdr:sp macro="" textlink="">
      <xdr:nvSpPr>
        <xdr:cNvPr id="549" name="n_3mainValue【認定こども園・幼稚園・保育所】&#10;有形固定資産減価償却率">
          <a:extLst>
            <a:ext uri="{FF2B5EF4-FFF2-40B4-BE49-F238E27FC236}">
              <a16:creationId xmlns:a16="http://schemas.microsoft.com/office/drawing/2014/main" id="{E8241924-0F9F-4D16-B895-BA89D810D929}"/>
            </a:ext>
          </a:extLst>
        </xdr:cNvPr>
        <xdr:cNvSpPr txBox="1"/>
      </xdr:nvSpPr>
      <xdr:spPr>
        <a:xfrm>
          <a:off x="12242725" y="69496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42</xdr:row>
      <xdr:rowOff>59072</xdr:rowOff>
    </xdr:from>
    <xdr:ext cx="405111" cy="259045"/>
    <xdr:sp macro="" textlink="">
      <xdr:nvSpPr>
        <xdr:cNvPr id="550" name="n_4mainValue【認定こども園・幼稚園・保育所】&#10;有形固定資産減価償却率">
          <a:extLst>
            <a:ext uri="{FF2B5EF4-FFF2-40B4-BE49-F238E27FC236}">
              <a16:creationId xmlns:a16="http://schemas.microsoft.com/office/drawing/2014/main" id="{4C974F49-2737-4DF5-9E3E-5C7DB0F157E8}"/>
            </a:ext>
          </a:extLst>
        </xdr:cNvPr>
        <xdr:cNvSpPr txBox="1"/>
      </xdr:nvSpPr>
      <xdr:spPr>
        <a:xfrm>
          <a:off x="11425612" y="69515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51" name="正方形/長方形 550">
          <a:extLst>
            <a:ext uri="{FF2B5EF4-FFF2-40B4-BE49-F238E27FC236}">
              <a16:creationId xmlns:a16="http://schemas.microsoft.com/office/drawing/2014/main" id="{A00B2A9C-F019-45E8-A2EB-389DF8EE9109}"/>
            </a:ext>
          </a:extLst>
        </xdr:cNvPr>
        <xdr:cNvSpPr/>
      </xdr:nvSpPr>
      <xdr:spPr>
        <a:xfrm>
          <a:off x="16562717" y="4018472"/>
          <a:ext cx="4293079" cy="60480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52" name="正方形/長方形 551">
          <a:extLst>
            <a:ext uri="{FF2B5EF4-FFF2-40B4-BE49-F238E27FC236}">
              <a16:creationId xmlns:a16="http://schemas.microsoft.com/office/drawing/2014/main" id="{ADDDC484-29E3-43DD-A666-50AF658E1552}"/>
            </a:ext>
          </a:extLst>
        </xdr:cNvPr>
        <xdr:cNvSpPr/>
      </xdr:nvSpPr>
      <xdr:spPr>
        <a:xfrm>
          <a:off x="16689717" y="4648679"/>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53" name="正方形/長方形 552">
          <a:extLst>
            <a:ext uri="{FF2B5EF4-FFF2-40B4-BE49-F238E27FC236}">
              <a16:creationId xmlns:a16="http://schemas.microsoft.com/office/drawing/2014/main" id="{D26C042B-2F01-416D-A944-A448CAEE4EB7}"/>
            </a:ext>
          </a:extLst>
        </xdr:cNvPr>
        <xdr:cNvSpPr/>
      </xdr:nvSpPr>
      <xdr:spPr>
        <a:xfrm>
          <a:off x="16689717" y="4844331"/>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54" name="正方形/長方形 553">
          <a:extLst>
            <a:ext uri="{FF2B5EF4-FFF2-40B4-BE49-F238E27FC236}">
              <a16:creationId xmlns:a16="http://schemas.microsoft.com/office/drawing/2014/main" id="{C9A9C94D-8E52-4BA0-B9A0-E75D016BB37E}"/>
            </a:ext>
          </a:extLst>
        </xdr:cNvPr>
        <xdr:cNvSpPr/>
      </xdr:nvSpPr>
      <xdr:spPr>
        <a:xfrm>
          <a:off x="17597887" y="4648679"/>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55" name="正方形/長方形 554">
          <a:extLst>
            <a:ext uri="{FF2B5EF4-FFF2-40B4-BE49-F238E27FC236}">
              <a16:creationId xmlns:a16="http://schemas.microsoft.com/office/drawing/2014/main" id="{994EBBC3-81B4-424F-B7C1-00DBCD300E46}"/>
            </a:ext>
          </a:extLst>
        </xdr:cNvPr>
        <xdr:cNvSpPr/>
      </xdr:nvSpPr>
      <xdr:spPr>
        <a:xfrm>
          <a:off x="17597887" y="4844331"/>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56" name="正方形/長方形 555">
          <a:extLst>
            <a:ext uri="{FF2B5EF4-FFF2-40B4-BE49-F238E27FC236}">
              <a16:creationId xmlns:a16="http://schemas.microsoft.com/office/drawing/2014/main" id="{563C7076-CBF5-4FED-BB00-90479F2EC8C3}"/>
            </a:ext>
          </a:extLst>
        </xdr:cNvPr>
        <xdr:cNvSpPr/>
      </xdr:nvSpPr>
      <xdr:spPr>
        <a:xfrm>
          <a:off x="18633057" y="4648679"/>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57" name="正方形/長方形 556">
          <a:extLst>
            <a:ext uri="{FF2B5EF4-FFF2-40B4-BE49-F238E27FC236}">
              <a16:creationId xmlns:a16="http://schemas.microsoft.com/office/drawing/2014/main" id="{05FF72A6-4BBC-4CA5-8996-49043DC8BCB4}"/>
            </a:ext>
          </a:extLst>
        </xdr:cNvPr>
        <xdr:cNvSpPr/>
      </xdr:nvSpPr>
      <xdr:spPr>
        <a:xfrm>
          <a:off x="18633057" y="4844331"/>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58" name="正方形/長方形 557">
          <a:extLst>
            <a:ext uri="{FF2B5EF4-FFF2-40B4-BE49-F238E27FC236}">
              <a16:creationId xmlns:a16="http://schemas.microsoft.com/office/drawing/2014/main" id="{90BF73C7-BEF2-4DDC-B88E-B072FAE5E7FE}"/>
            </a:ext>
          </a:extLst>
        </xdr:cNvPr>
        <xdr:cNvSpPr/>
      </xdr:nvSpPr>
      <xdr:spPr>
        <a:xfrm>
          <a:off x="16562717" y="5108635"/>
          <a:ext cx="4293079" cy="2187874"/>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59" name="テキスト ボックス 558">
          <a:extLst>
            <a:ext uri="{FF2B5EF4-FFF2-40B4-BE49-F238E27FC236}">
              <a16:creationId xmlns:a16="http://schemas.microsoft.com/office/drawing/2014/main" id="{42C2CA6F-7A0E-4AC8-983F-7AD450D3AEBC}"/>
            </a:ext>
          </a:extLst>
        </xdr:cNvPr>
        <xdr:cNvSpPr txBox="1"/>
      </xdr:nvSpPr>
      <xdr:spPr>
        <a:xfrm>
          <a:off x="16542589" y="4925683"/>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60" name="直線コネクタ 559">
          <a:extLst>
            <a:ext uri="{FF2B5EF4-FFF2-40B4-BE49-F238E27FC236}">
              <a16:creationId xmlns:a16="http://schemas.microsoft.com/office/drawing/2014/main" id="{D65329D6-A4F8-4FCB-BBB1-A677EDEE87F8}"/>
            </a:ext>
          </a:extLst>
        </xdr:cNvPr>
        <xdr:cNvCxnSpPr/>
      </xdr:nvCxnSpPr>
      <xdr:spPr>
        <a:xfrm>
          <a:off x="16562717" y="7296509"/>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561" name="直線コネクタ 560">
          <a:extLst>
            <a:ext uri="{FF2B5EF4-FFF2-40B4-BE49-F238E27FC236}">
              <a16:creationId xmlns:a16="http://schemas.microsoft.com/office/drawing/2014/main" id="{E7ECA50A-CF38-4B77-B72D-8BE59339B20A}"/>
            </a:ext>
          </a:extLst>
        </xdr:cNvPr>
        <xdr:cNvCxnSpPr/>
      </xdr:nvCxnSpPr>
      <xdr:spPr>
        <a:xfrm>
          <a:off x="16562717" y="6930606"/>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67327</xdr:rowOff>
    </xdr:from>
    <xdr:ext cx="467179" cy="259045"/>
    <xdr:sp macro="" textlink="">
      <xdr:nvSpPr>
        <xdr:cNvPr id="562" name="テキスト ボックス 561">
          <a:extLst>
            <a:ext uri="{FF2B5EF4-FFF2-40B4-BE49-F238E27FC236}">
              <a16:creationId xmlns:a16="http://schemas.microsoft.com/office/drawing/2014/main" id="{511B7574-EC52-4994-BBBF-97C6DF95E3ED}"/>
            </a:ext>
          </a:extLst>
        </xdr:cNvPr>
        <xdr:cNvSpPr txBox="1"/>
      </xdr:nvSpPr>
      <xdr:spPr>
        <a:xfrm>
          <a:off x="16149453" y="679593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563" name="直線コネクタ 562">
          <a:extLst>
            <a:ext uri="{FF2B5EF4-FFF2-40B4-BE49-F238E27FC236}">
              <a16:creationId xmlns:a16="http://schemas.microsoft.com/office/drawing/2014/main" id="{B70FEF28-D533-4A14-8BEE-C79D1676565E}"/>
            </a:ext>
          </a:extLst>
        </xdr:cNvPr>
        <xdr:cNvCxnSpPr/>
      </xdr:nvCxnSpPr>
      <xdr:spPr>
        <a:xfrm>
          <a:off x="16562717" y="6564702"/>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29227</xdr:rowOff>
    </xdr:from>
    <xdr:ext cx="467179" cy="259045"/>
    <xdr:sp macro="" textlink="">
      <xdr:nvSpPr>
        <xdr:cNvPr id="564" name="テキスト ボックス 563">
          <a:extLst>
            <a:ext uri="{FF2B5EF4-FFF2-40B4-BE49-F238E27FC236}">
              <a16:creationId xmlns:a16="http://schemas.microsoft.com/office/drawing/2014/main" id="{EB9F6425-4471-4590-B7A4-AED3CE40593F}"/>
            </a:ext>
          </a:extLst>
        </xdr:cNvPr>
        <xdr:cNvSpPr txBox="1"/>
      </xdr:nvSpPr>
      <xdr:spPr>
        <a:xfrm>
          <a:off x="16149453" y="6430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565" name="直線コネクタ 564">
          <a:extLst>
            <a:ext uri="{FF2B5EF4-FFF2-40B4-BE49-F238E27FC236}">
              <a16:creationId xmlns:a16="http://schemas.microsoft.com/office/drawing/2014/main" id="{6BB4496F-CB02-4DC5-83B1-345DE5A8853A}"/>
            </a:ext>
          </a:extLst>
        </xdr:cNvPr>
        <xdr:cNvCxnSpPr/>
      </xdr:nvCxnSpPr>
      <xdr:spPr>
        <a:xfrm>
          <a:off x="16562717" y="6206346"/>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162577</xdr:rowOff>
    </xdr:from>
    <xdr:ext cx="467179" cy="259045"/>
    <xdr:sp macro="" textlink="">
      <xdr:nvSpPr>
        <xdr:cNvPr id="566" name="テキスト ボックス 565">
          <a:extLst>
            <a:ext uri="{FF2B5EF4-FFF2-40B4-BE49-F238E27FC236}">
              <a16:creationId xmlns:a16="http://schemas.microsoft.com/office/drawing/2014/main" id="{EA736207-C5D5-4BA6-93C4-D6D1445A1C5C}"/>
            </a:ext>
          </a:extLst>
        </xdr:cNvPr>
        <xdr:cNvSpPr txBox="1"/>
      </xdr:nvSpPr>
      <xdr:spPr>
        <a:xfrm>
          <a:off x="16149453" y="607167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567" name="直線コネクタ 566">
          <a:extLst>
            <a:ext uri="{FF2B5EF4-FFF2-40B4-BE49-F238E27FC236}">
              <a16:creationId xmlns:a16="http://schemas.microsoft.com/office/drawing/2014/main" id="{9DA68026-C618-4046-AA6A-FA563990B1DF}"/>
            </a:ext>
          </a:extLst>
        </xdr:cNvPr>
        <xdr:cNvCxnSpPr/>
      </xdr:nvCxnSpPr>
      <xdr:spPr>
        <a:xfrm>
          <a:off x="16562717" y="5840442"/>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124477</xdr:rowOff>
    </xdr:from>
    <xdr:ext cx="467179" cy="259045"/>
    <xdr:sp macro="" textlink="">
      <xdr:nvSpPr>
        <xdr:cNvPr id="568" name="テキスト ボックス 567">
          <a:extLst>
            <a:ext uri="{FF2B5EF4-FFF2-40B4-BE49-F238E27FC236}">
              <a16:creationId xmlns:a16="http://schemas.microsoft.com/office/drawing/2014/main" id="{2A0DF51D-8BE1-405F-B674-D44BD37C4EB8}"/>
            </a:ext>
          </a:extLst>
        </xdr:cNvPr>
        <xdr:cNvSpPr txBox="1"/>
      </xdr:nvSpPr>
      <xdr:spPr>
        <a:xfrm>
          <a:off x="16149453" y="570576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569" name="直線コネクタ 568">
          <a:extLst>
            <a:ext uri="{FF2B5EF4-FFF2-40B4-BE49-F238E27FC236}">
              <a16:creationId xmlns:a16="http://schemas.microsoft.com/office/drawing/2014/main" id="{5E20E90B-6AA4-4717-B49E-3231B2888E0E}"/>
            </a:ext>
          </a:extLst>
        </xdr:cNvPr>
        <xdr:cNvCxnSpPr/>
      </xdr:nvCxnSpPr>
      <xdr:spPr>
        <a:xfrm>
          <a:off x="16562717" y="5474539"/>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86377</xdr:rowOff>
    </xdr:from>
    <xdr:ext cx="467179" cy="259045"/>
    <xdr:sp macro="" textlink="">
      <xdr:nvSpPr>
        <xdr:cNvPr id="570" name="テキスト ボックス 569">
          <a:extLst>
            <a:ext uri="{FF2B5EF4-FFF2-40B4-BE49-F238E27FC236}">
              <a16:creationId xmlns:a16="http://schemas.microsoft.com/office/drawing/2014/main" id="{D26B6A48-83DB-4BA2-9D68-579F48DA301C}"/>
            </a:ext>
          </a:extLst>
        </xdr:cNvPr>
        <xdr:cNvSpPr txBox="1"/>
      </xdr:nvSpPr>
      <xdr:spPr>
        <a:xfrm>
          <a:off x="16149453" y="533986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71" name="直線コネクタ 570">
          <a:extLst>
            <a:ext uri="{FF2B5EF4-FFF2-40B4-BE49-F238E27FC236}">
              <a16:creationId xmlns:a16="http://schemas.microsoft.com/office/drawing/2014/main" id="{607F0B16-263E-4B03-B0FB-93A66139DCE5}"/>
            </a:ext>
          </a:extLst>
        </xdr:cNvPr>
        <xdr:cNvCxnSpPr/>
      </xdr:nvCxnSpPr>
      <xdr:spPr>
        <a:xfrm>
          <a:off x="16562717" y="5108635"/>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572" name="テキスト ボックス 571">
          <a:extLst>
            <a:ext uri="{FF2B5EF4-FFF2-40B4-BE49-F238E27FC236}">
              <a16:creationId xmlns:a16="http://schemas.microsoft.com/office/drawing/2014/main" id="{A2BAC187-5FAB-4D47-8CF1-5968FD0738C5}"/>
            </a:ext>
          </a:extLst>
        </xdr:cNvPr>
        <xdr:cNvSpPr txBox="1"/>
      </xdr:nvSpPr>
      <xdr:spPr>
        <a:xfrm>
          <a:off x="16149453" y="497396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73" name="【認定こども園・幼稚園・保育所】&#10;一人当たり面積グラフ枠">
          <a:extLst>
            <a:ext uri="{FF2B5EF4-FFF2-40B4-BE49-F238E27FC236}">
              <a16:creationId xmlns:a16="http://schemas.microsoft.com/office/drawing/2014/main" id="{1C0D2213-4F4A-43C3-AB58-F444172DE0CA}"/>
            </a:ext>
          </a:extLst>
        </xdr:cNvPr>
        <xdr:cNvSpPr/>
      </xdr:nvSpPr>
      <xdr:spPr>
        <a:xfrm>
          <a:off x="16562717" y="5108635"/>
          <a:ext cx="4293079" cy="2187874"/>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108585</xdr:rowOff>
    </xdr:from>
    <xdr:to>
      <xdr:col>116</xdr:col>
      <xdr:colOff>62864</xdr:colOff>
      <xdr:row>41</xdr:row>
      <xdr:rowOff>158115</xdr:rowOff>
    </xdr:to>
    <xdr:cxnSp macro="">
      <xdr:nvCxnSpPr>
        <xdr:cNvPr id="574" name="直線コネクタ 573">
          <a:extLst>
            <a:ext uri="{FF2B5EF4-FFF2-40B4-BE49-F238E27FC236}">
              <a16:creationId xmlns:a16="http://schemas.microsoft.com/office/drawing/2014/main" id="{8412CCD6-15B4-43E5-8574-09FE55BBED21}"/>
            </a:ext>
          </a:extLst>
        </xdr:cNvPr>
        <xdr:cNvCxnSpPr/>
      </xdr:nvCxnSpPr>
      <xdr:spPr>
        <a:xfrm flipV="1">
          <a:off x="20076147" y="5689876"/>
          <a:ext cx="0" cy="11968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161942</xdr:rowOff>
    </xdr:from>
    <xdr:ext cx="469744" cy="259045"/>
    <xdr:sp macro="" textlink="">
      <xdr:nvSpPr>
        <xdr:cNvPr id="575" name="【認定こども園・幼稚園・保育所】&#10;一人当たり面積最小値テキスト">
          <a:extLst>
            <a:ext uri="{FF2B5EF4-FFF2-40B4-BE49-F238E27FC236}">
              <a16:creationId xmlns:a16="http://schemas.microsoft.com/office/drawing/2014/main" id="{01EB8496-7100-491F-9E02-BC16284A2538}"/>
            </a:ext>
          </a:extLst>
        </xdr:cNvPr>
        <xdr:cNvSpPr txBox="1"/>
      </xdr:nvSpPr>
      <xdr:spPr>
        <a:xfrm>
          <a:off x="20114883" y="68905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158115</xdr:rowOff>
    </xdr:from>
    <xdr:to>
      <xdr:col>116</xdr:col>
      <xdr:colOff>152400</xdr:colOff>
      <xdr:row>41</xdr:row>
      <xdr:rowOff>158115</xdr:rowOff>
    </xdr:to>
    <xdr:cxnSp macro="">
      <xdr:nvCxnSpPr>
        <xdr:cNvPr id="576" name="直線コネクタ 575">
          <a:extLst>
            <a:ext uri="{FF2B5EF4-FFF2-40B4-BE49-F238E27FC236}">
              <a16:creationId xmlns:a16="http://schemas.microsoft.com/office/drawing/2014/main" id="{A28AE448-CB0B-466F-BE26-8C6C2857996D}"/>
            </a:ext>
          </a:extLst>
        </xdr:cNvPr>
        <xdr:cNvCxnSpPr/>
      </xdr:nvCxnSpPr>
      <xdr:spPr>
        <a:xfrm>
          <a:off x="20005855" y="6886719"/>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33</xdr:row>
      <xdr:rowOff>55262</xdr:rowOff>
    </xdr:from>
    <xdr:ext cx="469744" cy="259045"/>
    <xdr:sp macro="" textlink="">
      <xdr:nvSpPr>
        <xdr:cNvPr id="577" name="【認定こども園・幼稚園・保育所】&#10;一人当たり面積最大値テキスト">
          <a:extLst>
            <a:ext uri="{FF2B5EF4-FFF2-40B4-BE49-F238E27FC236}">
              <a16:creationId xmlns:a16="http://schemas.microsoft.com/office/drawing/2014/main" id="{DC63D0C0-B80B-43DF-93B1-7CF419EC2A8B}"/>
            </a:ext>
          </a:extLst>
        </xdr:cNvPr>
        <xdr:cNvSpPr txBox="1"/>
      </xdr:nvSpPr>
      <xdr:spPr>
        <a:xfrm>
          <a:off x="20114883" y="54726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108585</xdr:rowOff>
    </xdr:from>
    <xdr:to>
      <xdr:col>116</xdr:col>
      <xdr:colOff>152400</xdr:colOff>
      <xdr:row>34</xdr:row>
      <xdr:rowOff>108585</xdr:rowOff>
    </xdr:to>
    <xdr:cxnSp macro="">
      <xdr:nvCxnSpPr>
        <xdr:cNvPr id="578" name="直線コネクタ 577">
          <a:extLst>
            <a:ext uri="{FF2B5EF4-FFF2-40B4-BE49-F238E27FC236}">
              <a16:creationId xmlns:a16="http://schemas.microsoft.com/office/drawing/2014/main" id="{36ED1D4E-B485-47F6-9DAE-19821AC3310E}"/>
            </a:ext>
          </a:extLst>
        </xdr:cNvPr>
        <xdr:cNvCxnSpPr/>
      </xdr:nvCxnSpPr>
      <xdr:spPr>
        <a:xfrm>
          <a:off x="20005855" y="5689876"/>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4462</xdr:rowOff>
    </xdr:from>
    <xdr:ext cx="469744" cy="259045"/>
    <xdr:sp macro="" textlink="">
      <xdr:nvSpPr>
        <xdr:cNvPr id="579" name="【認定こども園・幼稚園・保育所】&#10;一人当たり面積平均値テキスト">
          <a:extLst>
            <a:ext uri="{FF2B5EF4-FFF2-40B4-BE49-F238E27FC236}">
              <a16:creationId xmlns:a16="http://schemas.microsoft.com/office/drawing/2014/main" id="{5BE33E18-41E7-4386-B644-7F3B9C568A29}"/>
            </a:ext>
          </a:extLst>
        </xdr:cNvPr>
        <xdr:cNvSpPr txBox="1"/>
      </xdr:nvSpPr>
      <xdr:spPr>
        <a:xfrm>
          <a:off x="20114883" y="624136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153035</xdr:rowOff>
    </xdr:from>
    <xdr:to>
      <xdr:col>116</xdr:col>
      <xdr:colOff>114300</xdr:colOff>
      <xdr:row>39</xdr:row>
      <xdr:rowOff>83185</xdr:rowOff>
    </xdr:to>
    <xdr:sp macro="" textlink="">
      <xdr:nvSpPr>
        <xdr:cNvPr id="580" name="フローチャート: 判断 579">
          <a:extLst>
            <a:ext uri="{FF2B5EF4-FFF2-40B4-BE49-F238E27FC236}">
              <a16:creationId xmlns:a16="http://schemas.microsoft.com/office/drawing/2014/main" id="{E9809B36-025B-4FF0-BFBA-4CC7907B4A72}"/>
            </a:ext>
          </a:extLst>
        </xdr:cNvPr>
        <xdr:cNvSpPr/>
      </xdr:nvSpPr>
      <xdr:spPr>
        <a:xfrm>
          <a:off x="20025983" y="6389933"/>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12065</xdr:rowOff>
    </xdr:from>
    <xdr:to>
      <xdr:col>112</xdr:col>
      <xdr:colOff>38100</xdr:colOff>
      <xdr:row>39</xdr:row>
      <xdr:rowOff>113665</xdr:rowOff>
    </xdr:to>
    <xdr:sp macro="" textlink="">
      <xdr:nvSpPr>
        <xdr:cNvPr id="581" name="フローチャート: 判断 580">
          <a:extLst>
            <a:ext uri="{FF2B5EF4-FFF2-40B4-BE49-F238E27FC236}">
              <a16:creationId xmlns:a16="http://schemas.microsoft.com/office/drawing/2014/main" id="{8601AF70-D59C-498A-B840-208AB60AC0CA}"/>
            </a:ext>
          </a:extLst>
        </xdr:cNvPr>
        <xdr:cNvSpPr/>
      </xdr:nvSpPr>
      <xdr:spPr>
        <a:xfrm>
          <a:off x="19277642" y="6412865"/>
          <a:ext cx="83628"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50165</xdr:rowOff>
    </xdr:from>
    <xdr:to>
      <xdr:col>107</xdr:col>
      <xdr:colOff>101600</xdr:colOff>
      <xdr:row>39</xdr:row>
      <xdr:rowOff>151765</xdr:rowOff>
    </xdr:to>
    <xdr:sp macro="" textlink="">
      <xdr:nvSpPr>
        <xdr:cNvPr id="582" name="フローチャート: 判断 581">
          <a:extLst>
            <a:ext uri="{FF2B5EF4-FFF2-40B4-BE49-F238E27FC236}">
              <a16:creationId xmlns:a16="http://schemas.microsoft.com/office/drawing/2014/main" id="{2CA003D2-E382-4195-80B0-929791E9D7EE}"/>
            </a:ext>
          </a:extLst>
        </xdr:cNvPr>
        <xdr:cNvSpPr/>
      </xdr:nvSpPr>
      <xdr:spPr>
        <a:xfrm>
          <a:off x="18460528" y="6450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50165</xdr:rowOff>
    </xdr:from>
    <xdr:to>
      <xdr:col>102</xdr:col>
      <xdr:colOff>165100</xdr:colOff>
      <xdr:row>39</xdr:row>
      <xdr:rowOff>151765</xdr:rowOff>
    </xdr:to>
    <xdr:sp macro="" textlink="">
      <xdr:nvSpPr>
        <xdr:cNvPr id="583" name="フローチャート: 判断 582">
          <a:extLst>
            <a:ext uri="{FF2B5EF4-FFF2-40B4-BE49-F238E27FC236}">
              <a16:creationId xmlns:a16="http://schemas.microsoft.com/office/drawing/2014/main" id="{5E0F0BED-DF62-4491-8100-0100A7DDCF08}"/>
            </a:ext>
          </a:extLst>
        </xdr:cNvPr>
        <xdr:cNvSpPr/>
      </xdr:nvSpPr>
      <xdr:spPr>
        <a:xfrm>
          <a:off x="17661387" y="6450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59690</xdr:rowOff>
    </xdr:from>
    <xdr:to>
      <xdr:col>98</xdr:col>
      <xdr:colOff>38100</xdr:colOff>
      <xdr:row>39</xdr:row>
      <xdr:rowOff>161290</xdr:rowOff>
    </xdr:to>
    <xdr:sp macro="" textlink="">
      <xdr:nvSpPr>
        <xdr:cNvPr id="584" name="フローチャート: 判断 583">
          <a:extLst>
            <a:ext uri="{FF2B5EF4-FFF2-40B4-BE49-F238E27FC236}">
              <a16:creationId xmlns:a16="http://schemas.microsoft.com/office/drawing/2014/main" id="{5B0BA423-3B55-4459-9F31-C8BE99D8DED4}"/>
            </a:ext>
          </a:extLst>
        </xdr:cNvPr>
        <xdr:cNvSpPr/>
      </xdr:nvSpPr>
      <xdr:spPr>
        <a:xfrm>
          <a:off x="16862245" y="6460490"/>
          <a:ext cx="83629"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85" name="テキスト ボックス 584">
          <a:extLst>
            <a:ext uri="{FF2B5EF4-FFF2-40B4-BE49-F238E27FC236}">
              <a16:creationId xmlns:a16="http://schemas.microsoft.com/office/drawing/2014/main" id="{D2E81C99-407E-4DDE-B4D8-9E56A5C63B8D}"/>
            </a:ext>
          </a:extLst>
        </xdr:cNvPr>
        <xdr:cNvSpPr txBox="1"/>
      </xdr:nvSpPr>
      <xdr:spPr>
        <a:xfrm>
          <a:off x="19904255"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86" name="テキスト ボックス 585">
          <a:extLst>
            <a:ext uri="{FF2B5EF4-FFF2-40B4-BE49-F238E27FC236}">
              <a16:creationId xmlns:a16="http://schemas.microsoft.com/office/drawing/2014/main" id="{2E4A214F-B02D-484A-B640-E8CADFA22900}"/>
            </a:ext>
          </a:extLst>
        </xdr:cNvPr>
        <xdr:cNvSpPr txBox="1"/>
      </xdr:nvSpPr>
      <xdr:spPr>
        <a:xfrm>
          <a:off x="19147286"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87" name="テキスト ボックス 586">
          <a:extLst>
            <a:ext uri="{FF2B5EF4-FFF2-40B4-BE49-F238E27FC236}">
              <a16:creationId xmlns:a16="http://schemas.microsoft.com/office/drawing/2014/main" id="{51840E76-89C7-4594-B2F7-3355743124BD}"/>
            </a:ext>
          </a:extLst>
        </xdr:cNvPr>
        <xdr:cNvSpPr txBox="1"/>
      </xdr:nvSpPr>
      <xdr:spPr>
        <a:xfrm>
          <a:off x="18338800"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88" name="テキスト ボックス 587">
          <a:extLst>
            <a:ext uri="{FF2B5EF4-FFF2-40B4-BE49-F238E27FC236}">
              <a16:creationId xmlns:a16="http://schemas.microsoft.com/office/drawing/2014/main" id="{0007CAF6-FE31-4420-9349-CF17BEB01728}"/>
            </a:ext>
          </a:extLst>
        </xdr:cNvPr>
        <xdr:cNvSpPr txBox="1"/>
      </xdr:nvSpPr>
      <xdr:spPr>
        <a:xfrm>
          <a:off x="17539658"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89" name="テキスト ボックス 588">
          <a:extLst>
            <a:ext uri="{FF2B5EF4-FFF2-40B4-BE49-F238E27FC236}">
              <a16:creationId xmlns:a16="http://schemas.microsoft.com/office/drawing/2014/main" id="{01E5651B-B3E0-4AB8-922F-8A6358616C1F}"/>
            </a:ext>
          </a:extLst>
        </xdr:cNvPr>
        <xdr:cNvSpPr txBox="1"/>
      </xdr:nvSpPr>
      <xdr:spPr>
        <a:xfrm>
          <a:off x="16731890"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17780</xdr:rowOff>
    </xdr:from>
    <xdr:to>
      <xdr:col>116</xdr:col>
      <xdr:colOff>114300</xdr:colOff>
      <xdr:row>39</xdr:row>
      <xdr:rowOff>119380</xdr:rowOff>
    </xdr:to>
    <xdr:sp macro="" textlink="">
      <xdr:nvSpPr>
        <xdr:cNvPr id="590" name="楕円 589">
          <a:extLst>
            <a:ext uri="{FF2B5EF4-FFF2-40B4-BE49-F238E27FC236}">
              <a16:creationId xmlns:a16="http://schemas.microsoft.com/office/drawing/2014/main" id="{7AC12BE3-DFAE-4360-AD34-082111EE9E34}"/>
            </a:ext>
          </a:extLst>
        </xdr:cNvPr>
        <xdr:cNvSpPr/>
      </xdr:nvSpPr>
      <xdr:spPr>
        <a:xfrm>
          <a:off x="20025983" y="6418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38</xdr:row>
      <xdr:rowOff>167657</xdr:rowOff>
    </xdr:from>
    <xdr:ext cx="469744" cy="259045"/>
    <xdr:sp macro="" textlink="">
      <xdr:nvSpPr>
        <xdr:cNvPr id="591" name="【認定こども園・幼稚園・保育所】&#10;一人当たり面積該当値テキスト">
          <a:extLst>
            <a:ext uri="{FF2B5EF4-FFF2-40B4-BE49-F238E27FC236}">
              <a16:creationId xmlns:a16="http://schemas.microsoft.com/office/drawing/2014/main" id="{B60F9652-CF1F-4C81-B10D-9FE5226E21D3}"/>
            </a:ext>
          </a:extLst>
        </xdr:cNvPr>
        <xdr:cNvSpPr txBox="1"/>
      </xdr:nvSpPr>
      <xdr:spPr>
        <a:xfrm>
          <a:off x="20114883" y="64045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29210</xdr:rowOff>
    </xdr:from>
    <xdr:to>
      <xdr:col>112</xdr:col>
      <xdr:colOff>38100</xdr:colOff>
      <xdr:row>39</xdr:row>
      <xdr:rowOff>130810</xdr:rowOff>
    </xdr:to>
    <xdr:sp macro="" textlink="">
      <xdr:nvSpPr>
        <xdr:cNvPr id="592" name="楕円 591">
          <a:extLst>
            <a:ext uri="{FF2B5EF4-FFF2-40B4-BE49-F238E27FC236}">
              <a16:creationId xmlns:a16="http://schemas.microsoft.com/office/drawing/2014/main" id="{3F1EEBE2-2AE8-4B05-8710-FEEDB2C45733}"/>
            </a:ext>
          </a:extLst>
        </xdr:cNvPr>
        <xdr:cNvSpPr/>
      </xdr:nvSpPr>
      <xdr:spPr>
        <a:xfrm>
          <a:off x="19277642" y="6430010"/>
          <a:ext cx="83628"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39</xdr:row>
      <xdr:rowOff>68580</xdr:rowOff>
    </xdr:from>
    <xdr:to>
      <xdr:col>116</xdr:col>
      <xdr:colOff>63500</xdr:colOff>
      <xdr:row>39</xdr:row>
      <xdr:rowOff>80010</xdr:rowOff>
    </xdr:to>
    <xdr:cxnSp macro="">
      <xdr:nvCxnSpPr>
        <xdr:cNvPr id="593" name="直線コネクタ 592">
          <a:extLst>
            <a:ext uri="{FF2B5EF4-FFF2-40B4-BE49-F238E27FC236}">
              <a16:creationId xmlns:a16="http://schemas.microsoft.com/office/drawing/2014/main" id="{9F5FF559-6134-4E4E-81D0-CAC0A10228D7}"/>
            </a:ext>
          </a:extLst>
        </xdr:cNvPr>
        <xdr:cNvCxnSpPr/>
      </xdr:nvCxnSpPr>
      <xdr:spPr>
        <a:xfrm flipV="1">
          <a:off x="19319815" y="6469380"/>
          <a:ext cx="756968"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42545</xdr:rowOff>
    </xdr:from>
    <xdr:to>
      <xdr:col>107</xdr:col>
      <xdr:colOff>101600</xdr:colOff>
      <xdr:row>39</xdr:row>
      <xdr:rowOff>144145</xdr:rowOff>
    </xdr:to>
    <xdr:sp macro="" textlink="">
      <xdr:nvSpPr>
        <xdr:cNvPr id="594" name="楕円 593">
          <a:extLst>
            <a:ext uri="{FF2B5EF4-FFF2-40B4-BE49-F238E27FC236}">
              <a16:creationId xmlns:a16="http://schemas.microsoft.com/office/drawing/2014/main" id="{27EBE831-3789-4EB2-9C96-8E24BA039B86}"/>
            </a:ext>
          </a:extLst>
        </xdr:cNvPr>
        <xdr:cNvSpPr/>
      </xdr:nvSpPr>
      <xdr:spPr>
        <a:xfrm>
          <a:off x="18460528" y="6443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80010</xdr:rowOff>
    </xdr:from>
    <xdr:to>
      <xdr:col>111</xdr:col>
      <xdr:colOff>177800</xdr:colOff>
      <xdr:row>39</xdr:row>
      <xdr:rowOff>93345</xdr:rowOff>
    </xdr:to>
    <xdr:cxnSp macro="">
      <xdr:nvCxnSpPr>
        <xdr:cNvPr id="595" name="直線コネクタ 594">
          <a:extLst>
            <a:ext uri="{FF2B5EF4-FFF2-40B4-BE49-F238E27FC236}">
              <a16:creationId xmlns:a16="http://schemas.microsoft.com/office/drawing/2014/main" id="{1F5623AA-647D-470B-8885-14B4D3175515}"/>
            </a:ext>
          </a:extLst>
        </xdr:cNvPr>
        <xdr:cNvCxnSpPr/>
      </xdr:nvCxnSpPr>
      <xdr:spPr>
        <a:xfrm flipV="1">
          <a:off x="18511328" y="6480810"/>
          <a:ext cx="808487" cy="13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93980</xdr:rowOff>
    </xdr:from>
    <xdr:to>
      <xdr:col>102</xdr:col>
      <xdr:colOff>165100</xdr:colOff>
      <xdr:row>40</xdr:row>
      <xdr:rowOff>24130</xdr:rowOff>
    </xdr:to>
    <xdr:sp macro="" textlink="">
      <xdr:nvSpPr>
        <xdr:cNvPr id="596" name="楕円 595">
          <a:extLst>
            <a:ext uri="{FF2B5EF4-FFF2-40B4-BE49-F238E27FC236}">
              <a16:creationId xmlns:a16="http://schemas.microsoft.com/office/drawing/2014/main" id="{1534F02B-074C-4C99-BCA2-88E149B58C44}"/>
            </a:ext>
          </a:extLst>
        </xdr:cNvPr>
        <xdr:cNvSpPr/>
      </xdr:nvSpPr>
      <xdr:spPr>
        <a:xfrm>
          <a:off x="17661387" y="6494780"/>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39</xdr:row>
      <xdr:rowOff>93345</xdr:rowOff>
    </xdr:from>
    <xdr:to>
      <xdr:col>107</xdr:col>
      <xdr:colOff>50800</xdr:colOff>
      <xdr:row>39</xdr:row>
      <xdr:rowOff>144780</xdr:rowOff>
    </xdr:to>
    <xdr:cxnSp macro="">
      <xdr:nvCxnSpPr>
        <xdr:cNvPr id="597" name="直線コネクタ 596">
          <a:extLst>
            <a:ext uri="{FF2B5EF4-FFF2-40B4-BE49-F238E27FC236}">
              <a16:creationId xmlns:a16="http://schemas.microsoft.com/office/drawing/2014/main" id="{449CCD1B-8767-4306-885E-6216BE156AFD}"/>
            </a:ext>
          </a:extLst>
        </xdr:cNvPr>
        <xdr:cNvCxnSpPr/>
      </xdr:nvCxnSpPr>
      <xdr:spPr>
        <a:xfrm flipV="1">
          <a:off x="17712187" y="6494145"/>
          <a:ext cx="799141" cy="51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39</xdr:row>
      <xdr:rowOff>101600</xdr:rowOff>
    </xdr:from>
    <xdr:to>
      <xdr:col>98</xdr:col>
      <xdr:colOff>38100</xdr:colOff>
      <xdr:row>40</xdr:row>
      <xdr:rowOff>31750</xdr:rowOff>
    </xdr:to>
    <xdr:sp macro="" textlink="">
      <xdr:nvSpPr>
        <xdr:cNvPr id="598" name="楕円 597">
          <a:extLst>
            <a:ext uri="{FF2B5EF4-FFF2-40B4-BE49-F238E27FC236}">
              <a16:creationId xmlns:a16="http://schemas.microsoft.com/office/drawing/2014/main" id="{3120B593-C344-42A2-A63A-FFF3DB1DA7F0}"/>
            </a:ext>
          </a:extLst>
        </xdr:cNvPr>
        <xdr:cNvSpPr/>
      </xdr:nvSpPr>
      <xdr:spPr>
        <a:xfrm>
          <a:off x="16862245" y="6502400"/>
          <a:ext cx="83629"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39</xdr:row>
      <xdr:rowOff>144780</xdr:rowOff>
    </xdr:from>
    <xdr:to>
      <xdr:col>102</xdr:col>
      <xdr:colOff>114300</xdr:colOff>
      <xdr:row>39</xdr:row>
      <xdr:rowOff>152400</xdr:rowOff>
    </xdr:to>
    <xdr:cxnSp macro="">
      <xdr:nvCxnSpPr>
        <xdr:cNvPr id="599" name="直線コネクタ 598">
          <a:extLst>
            <a:ext uri="{FF2B5EF4-FFF2-40B4-BE49-F238E27FC236}">
              <a16:creationId xmlns:a16="http://schemas.microsoft.com/office/drawing/2014/main" id="{388F82ED-FF4C-4F69-A47B-5906E4030462}"/>
            </a:ext>
          </a:extLst>
        </xdr:cNvPr>
        <xdr:cNvCxnSpPr/>
      </xdr:nvCxnSpPr>
      <xdr:spPr>
        <a:xfrm flipV="1">
          <a:off x="16904418" y="6545580"/>
          <a:ext cx="807769"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37</xdr:row>
      <xdr:rowOff>130192</xdr:rowOff>
    </xdr:from>
    <xdr:ext cx="469744" cy="259045"/>
    <xdr:sp macro="" textlink="">
      <xdr:nvSpPr>
        <xdr:cNvPr id="600" name="n_1aveValue【認定こども園・幼稚園・保育所】&#10;一人当たり面積">
          <a:extLst>
            <a:ext uri="{FF2B5EF4-FFF2-40B4-BE49-F238E27FC236}">
              <a16:creationId xmlns:a16="http://schemas.microsoft.com/office/drawing/2014/main" id="{20201E43-DEA2-4926-AEC0-DE2E4D2A9CF3}"/>
            </a:ext>
          </a:extLst>
        </xdr:cNvPr>
        <xdr:cNvSpPr txBox="1"/>
      </xdr:nvSpPr>
      <xdr:spPr>
        <a:xfrm>
          <a:off x="19098840" y="62031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39</xdr:row>
      <xdr:rowOff>142892</xdr:rowOff>
    </xdr:from>
    <xdr:ext cx="469744" cy="259045"/>
    <xdr:sp macro="" textlink="">
      <xdr:nvSpPr>
        <xdr:cNvPr id="601" name="n_2aveValue【認定こども園・幼稚園・保育所】&#10;一人当たり面積">
          <a:extLst>
            <a:ext uri="{FF2B5EF4-FFF2-40B4-BE49-F238E27FC236}">
              <a16:creationId xmlns:a16="http://schemas.microsoft.com/office/drawing/2014/main" id="{541ED3BD-9117-460F-AA72-5028C71F945A}"/>
            </a:ext>
          </a:extLst>
        </xdr:cNvPr>
        <xdr:cNvSpPr txBox="1"/>
      </xdr:nvSpPr>
      <xdr:spPr>
        <a:xfrm>
          <a:off x="18294427" y="65436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37</xdr:row>
      <xdr:rowOff>168292</xdr:rowOff>
    </xdr:from>
    <xdr:ext cx="469744" cy="259045"/>
    <xdr:sp macro="" textlink="">
      <xdr:nvSpPr>
        <xdr:cNvPr id="602" name="n_3aveValue【認定こども園・幼稚園・保育所】&#10;一人当たり面積">
          <a:extLst>
            <a:ext uri="{FF2B5EF4-FFF2-40B4-BE49-F238E27FC236}">
              <a16:creationId xmlns:a16="http://schemas.microsoft.com/office/drawing/2014/main" id="{EBF2D941-9614-4202-9D71-3533B9D71519}"/>
            </a:ext>
          </a:extLst>
        </xdr:cNvPr>
        <xdr:cNvSpPr txBox="1"/>
      </xdr:nvSpPr>
      <xdr:spPr>
        <a:xfrm>
          <a:off x="17495285" y="62326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38</xdr:row>
      <xdr:rowOff>6367</xdr:rowOff>
    </xdr:from>
    <xdr:ext cx="469744" cy="259045"/>
    <xdr:sp macro="" textlink="">
      <xdr:nvSpPr>
        <xdr:cNvPr id="603" name="n_4aveValue【認定こども園・幼稚園・保育所】&#10;一人当たり面積">
          <a:extLst>
            <a:ext uri="{FF2B5EF4-FFF2-40B4-BE49-F238E27FC236}">
              <a16:creationId xmlns:a16="http://schemas.microsoft.com/office/drawing/2014/main" id="{A7CD74D1-64F1-43A8-8012-03473AEFB8B6}"/>
            </a:ext>
          </a:extLst>
        </xdr:cNvPr>
        <xdr:cNvSpPr txBox="1"/>
      </xdr:nvSpPr>
      <xdr:spPr>
        <a:xfrm>
          <a:off x="16696144" y="62432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39</xdr:row>
      <xdr:rowOff>121937</xdr:rowOff>
    </xdr:from>
    <xdr:ext cx="469744" cy="259045"/>
    <xdr:sp macro="" textlink="">
      <xdr:nvSpPr>
        <xdr:cNvPr id="604" name="n_1mainValue【認定こども園・幼稚園・保育所】&#10;一人当たり面積">
          <a:extLst>
            <a:ext uri="{FF2B5EF4-FFF2-40B4-BE49-F238E27FC236}">
              <a16:creationId xmlns:a16="http://schemas.microsoft.com/office/drawing/2014/main" id="{C1C121DD-BDA5-4D5C-AE3C-5E49211C6F69}"/>
            </a:ext>
          </a:extLst>
        </xdr:cNvPr>
        <xdr:cNvSpPr txBox="1"/>
      </xdr:nvSpPr>
      <xdr:spPr>
        <a:xfrm>
          <a:off x="19098840" y="65227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37</xdr:row>
      <xdr:rowOff>160672</xdr:rowOff>
    </xdr:from>
    <xdr:ext cx="469744" cy="259045"/>
    <xdr:sp macro="" textlink="">
      <xdr:nvSpPr>
        <xdr:cNvPr id="605" name="n_2mainValue【認定こども園・幼稚園・保育所】&#10;一人当たり面積">
          <a:extLst>
            <a:ext uri="{FF2B5EF4-FFF2-40B4-BE49-F238E27FC236}">
              <a16:creationId xmlns:a16="http://schemas.microsoft.com/office/drawing/2014/main" id="{B5A2B132-7F63-469C-9730-58839DC3D712}"/>
            </a:ext>
          </a:extLst>
        </xdr:cNvPr>
        <xdr:cNvSpPr txBox="1"/>
      </xdr:nvSpPr>
      <xdr:spPr>
        <a:xfrm>
          <a:off x="18294427" y="62336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40</xdr:row>
      <xdr:rowOff>15257</xdr:rowOff>
    </xdr:from>
    <xdr:ext cx="469744" cy="259045"/>
    <xdr:sp macro="" textlink="">
      <xdr:nvSpPr>
        <xdr:cNvPr id="606" name="n_3mainValue【認定こども園・幼稚園・保育所】&#10;一人当たり面積">
          <a:extLst>
            <a:ext uri="{FF2B5EF4-FFF2-40B4-BE49-F238E27FC236}">
              <a16:creationId xmlns:a16="http://schemas.microsoft.com/office/drawing/2014/main" id="{1C99DD90-5BE1-46B2-91B2-3D7BB797E3B9}"/>
            </a:ext>
          </a:extLst>
        </xdr:cNvPr>
        <xdr:cNvSpPr txBox="1"/>
      </xdr:nvSpPr>
      <xdr:spPr>
        <a:xfrm>
          <a:off x="17495285" y="65799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40</xdr:row>
      <xdr:rowOff>22877</xdr:rowOff>
    </xdr:from>
    <xdr:ext cx="469744" cy="259045"/>
    <xdr:sp macro="" textlink="">
      <xdr:nvSpPr>
        <xdr:cNvPr id="607" name="n_4mainValue【認定こども園・幼稚園・保育所】&#10;一人当たり面積">
          <a:extLst>
            <a:ext uri="{FF2B5EF4-FFF2-40B4-BE49-F238E27FC236}">
              <a16:creationId xmlns:a16="http://schemas.microsoft.com/office/drawing/2014/main" id="{F7338815-29E0-4281-8E94-2763151BAE45}"/>
            </a:ext>
          </a:extLst>
        </xdr:cNvPr>
        <xdr:cNvSpPr txBox="1"/>
      </xdr:nvSpPr>
      <xdr:spPr>
        <a:xfrm>
          <a:off x="16696144" y="65875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608" name="正方形/長方形 607">
          <a:extLst>
            <a:ext uri="{FF2B5EF4-FFF2-40B4-BE49-F238E27FC236}">
              <a16:creationId xmlns:a16="http://schemas.microsoft.com/office/drawing/2014/main" id="{0CA68497-97BE-4446-BD5C-856243AB6469}"/>
            </a:ext>
          </a:extLst>
        </xdr:cNvPr>
        <xdr:cNvSpPr/>
      </xdr:nvSpPr>
      <xdr:spPr>
        <a:xfrm>
          <a:off x="11277840" y="7662413"/>
          <a:ext cx="4275107" cy="604808"/>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609" name="正方形/長方形 608">
          <a:extLst>
            <a:ext uri="{FF2B5EF4-FFF2-40B4-BE49-F238E27FC236}">
              <a16:creationId xmlns:a16="http://schemas.microsoft.com/office/drawing/2014/main" id="{67FC1C9C-C24E-42C3-ABA8-C21BCE9A6EC0}"/>
            </a:ext>
          </a:extLst>
        </xdr:cNvPr>
        <xdr:cNvSpPr/>
      </xdr:nvSpPr>
      <xdr:spPr>
        <a:xfrm>
          <a:off x="11386868" y="8292621"/>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610" name="正方形/長方形 609">
          <a:extLst>
            <a:ext uri="{FF2B5EF4-FFF2-40B4-BE49-F238E27FC236}">
              <a16:creationId xmlns:a16="http://schemas.microsoft.com/office/drawing/2014/main" id="{9CAE7E01-E24C-4990-9579-17F3B1FC2F66}"/>
            </a:ext>
          </a:extLst>
        </xdr:cNvPr>
        <xdr:cNvSpPr/>
      </xdr:nvSpPr>
      <xdr:spPr>
        <a:xfrm>
          <a:off x="11386868" y="8488273"/>
          <a:ext cx="1380226"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611" name="正方形/長方形 610">
          <a:extLst>
            <a:ext uri="{FF2B5EF4-FFF2-40B4-BE49-F238E27FC236}">
              <a16:creationId xmlns:a16="http://schemas.microsoft.com/office/drawing/2014/main" id="{91D8A012-7F1B-4ECD-A026-886230AC9A04}"/>
            </a:ext>
          </a:extLst>
        </xdr:cNvPr>
        <xdr:cNvSpPr/>
      </xdr:nvSpPr>
      <xdr:spPr>
        <a:xfrm>
          <a:off x="12313009" y="8292621"/>
          <a:ext cx="1380227"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612" name="正方形/長方形 611">
          <a:extLst>
            <a:ext uri="{FF2B5EF4-FFF2-40B4-BE49-F238E27FC236}">
              <a16:creationId xmlns:a16="http://schemas.microsoft.com/office/drawing/2014/main" id="{813B2991-4483-403F-94B2-393AE0A74192}"/>
            </a:ext>
          </a:extLst>
        </xdr:cNvPr>
        <xdr:cNvSpPr/>
      </xdr:nvSpPr>
      <xdr:spPr>
        <a:xfrm>
          <a:off x="12313009" y="8488273"/>
          <a:ext cx="1380227"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613" name="正方形/長方形 612">
          <a:extLst>
            <a:ext uri="{FF2B5EF4-FFF2-40B4-BE49-F238E27FC236}">
              <a16:creationId xmlns:a16="http://schemas.microsoft.com/office/drawing/2014/main" id="{087D7F88-BBAA-436C-BAA5-A68011E48307}"/>
            </a:ext>
          </a:extLst>
        </xdr:cNvPr>
        <xdr:cNvSpPr/>
      </xdr:nvSpPr>
      <xdr:spPr>
        <a:xfrm>
          <a:off x="13348179" y="8292621"/>
          <a:ext cx="1380227"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614" name="正方形/長方形 613">
          <a:extLst>
            <a:ext uri="{FF2B5EF4-FFF2-40B4-BE49-F238E27FC236}">
              <a16:creationId xmlns:a16="http://schemas.microsoft.com/office/drawing/2014/main" id="{606DA673-5ACF-459C-B911-A038E0B701B3}"/>
            </a:ext>
          </a:extLst>
        </xdr:cNvPr>
        <xdr:cNvSpPr/>
      </xdr:nvSpPr>
      <xdr:spPr>
        <a:xfrm>
          <a:off x="13348179" y="8488273"/>
          <a:ext cx="1380227"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615" name="正方形/長方形 614">
          <a:extLst>
            <a:ext uri="{FF2B5EF4-FFF2-40B4-BE49-F238E27FC236}">
              <a16:creationId xmlns:a16="http://schemas.microsoft.com/office/drawing/2014/main" id="{E79C2949-048A-4C18-AC24-C193C10C21BB}"/>
            </a:ext>
          </a:extLst>
        </xdr:cNvPr>
        <xdr:cNvSpPr/>
      </xdr:nvSpPr>
      <xdr:spPr>
        <a:xfrm>
          <a:off x="11277840" y="8752576"/>
          <a:ext cx="4275107" cy="2187875"/>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616" name="テキスト ボックス 615">
          <a:extLst>
            <a:ext uri="{FF2B5EF4-FFF2-40B4-BE49-F238E27FC236}">
              <a16:creationId xmlns:a16="http://schemas.microsoft.com/office/drawing/2014/main" id="{03A9319C-07E1-4577-ABD1-27D829EA778F}"/>
            </a:ext>
          </a:extLst>
        </xdr:cNvPr>
        <xdr:cNvSpPr txBox="1"/>
      </xdr:nvSpPr>
      <xdr:spPr>
        <a:xfrm>
          <a:off x="11239740" y="8569625"/>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617" name="直線コネクタ 616">
          <a:extLst>
            <a:ext uri="{FF2B5EF4-FFF2-40B4-BE49-F238E27FC236}">
              <a16:creationId xmlns:a16="http://schemas.microsoft.com/office/drawing/2014/main" id="{F9A8D32A-E3C5-42C1-ADA4-6F014CF0CB97}"/>
            </a:ext>
          </a:extLst>
        </xdr:cNvPr>
        <xdr:cNvCxnSpPr/>
      </xdr:nvCxnSpPr>
      <xdr:spPr>
        <a:xfrm>
          <a:off x="11277840" y="10940451"/>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618" name="テキスト ボックス 617">
          <a:extLst>
            <a:ext uri="{FF2B5EF4-FFF2-40B4-BE49-F238E27FC236}">
              <a16:creationId xmlns:a16="http://schemas.microsoft.com/office/drawing/2014/main" id="{BC9B190C-DF80-4091-9144-464CDEA390D0}"/>
            </a:ext>
          </a:extLst>
        </xdr:cNvPr>
        <xdr:cNvSpPr txBox="1"/>
      </xdr:nvSpPr>
      <xdr:spPr>
        <a:xfrm>
          <a:off x="10864576" y="1080577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619" name="直線コネクタ 618">
          <a:extLst>
            <a:ext uri="{FF2B5EF4-FFF2-40B4-BE49-F238E27FC236}">
              <a16:creationId xmlns:a16="http://schemas.microsoft.com/office/drawing/2014/main" id="{F6D93635-A439-440D-93FB-8254FB12DBD4}"/>
            </a:ext>
          </a:extLst>
        </xdr:cNvPr>
        <xdr:cNvCxnSpPr/>
      </xdr:nvCxnSpPr>
      <xdr:spPr>
        <a:xfrm>
          <a:off x="11277840" y="10628975"/>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159855</xdr:rowOff>
    </xdr:from>
    <xdr:ext cx="403059" cy="259045"/>
    <xdr:sp macro="" textlink="">
      <xdr:nvSpPr>
        <xdr:cNvPr id="620" name="テキスト ボックス 619">
          <a:extLst>
            <a:ext uri="{FF2B5EF4-FFF2-40B4-BE49-F238E27FC236}">
              <a16:creationId xmlns:a16="http://schemas.microsoft.com/office/drawing/2014/main" id="{15930203-AA00-4C6B-AD5F-18146C5185BA}"/>
            </a:ext>
          </a:extLst>
        </xdr:cNvPr>
        <xdr:cNvSpPr txBox="1"/>
      </xdr:nvSpPr>
      <xdr:spPr>
        <a:xfrm>
          <a:off x="10910724" y="1049430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621" name="直線コネクタ 620">
          <a:extLst>
            <a:ext uri="{FF2B5EF4-FFF2-40B4-BE49-F238E27FC236}">
              <a16:creationId xmlns:a16="http://schemas.microsoft.com/office/drawing/2014/main" id="{27DA23C4-0578-478A-90E6-61058BE413F6}"/>
            </a:ext>
          </a:extLst>
        </xdr:cNvPr>
        <xdr:cNvCxnSpPr/>
      </xdr:nvCxnSpPr>
      <xdr:spPr>
        <a:xfrm>
          <a:off x="11277840" y="10317500"/>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622" name="テキスト ボックス 621">
          <a:extLst>
            <a:ext uri="{FF2B5EF4-FFF2-40B4-BE49-F238E27FC236}">
              <a16:creationId xmlns:a16="http://schemas.microsoft.com/office/drawing/2014/main" id="{203A717B-6A57-41E8-ABA6-E7265E24A7D7}"/>
            </a:ext>
          </a:extLst>
        </xdr:cNvPr>
        <xdr:cNvSpPr txBox="1"/>
      </xdr:nvSpPr>
      <xdr:spPr>
        <a:xfrm>
          <a:off x="10910724" y="10175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623" name="直線コネクタ 622">
          <a:extLst>
            <a:ext uri="{FF2B5EF4-FFF2-40B4-BE49-F238E27FC236}">
              <a16:creationId xmlns:a16="http://schemas.microsoft.com/office/drawing/2014/main" id="{97EE8987-AFF1-435F-AF8B-B64C931A68DC}"/>
            </a:ext>
          </a:extLst>
        </xdr:cNvPr>
        <xdr:cNvCxnSpPr/>
      </xdr:nvCxnSpPr>
      <xdr:spPr>
        <a:xfrm>
          <a:off x="11277840" y="10006025"/>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624" name="テキスト ボックス 623">
          <a:extLst>
            <a:ext uri="{FF2B5EF4-FFF2-40B4-BE49-F238E27FC236}">
              <a16:creationId xmlns:a16="http://schemas.microsoft.com/office/drawing/2014/main" id="{C5B138A2-B764-4558-8C86-31D52DF778C6}"/>
            </a:ext>
          </a:extLst>
        </xdr:cNvPr>
        <xdr:cNvSpPr txBox="1"/>
      </xdr:nvSpPr>
      <xdr:spPr>
        <a:xfrm>
          <a:off x="10910724" y="986380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625" name="直線コネクタ 624">
          <a:extLst>
            <a:ext uri="{FF2B5EF4-FFF2-40B4-BE49-F238E27FC236}">
              <a16:creationId xmlns:a16="http://schemas.microsoft.com/office/drawing/2014/main" id="{1BF9D829-7AB9-492E-9785-7BCE22BBABDD}"/>
            </a:ext>
          </a:extLst>
        </xdr:cNvPr>
        <xdr:cNvCxnSpPr/>
      </xdr:nvCxnSpPr>
      <xdr:spPr>
        <a:xfrm>
          <a:off x="11277840" y="9687003"/>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626" name="テキスト ボックス 625">
          <a:extLst>
            <a:ext uri="{FF2B5EF4-FFF2-40B4-BE49-F238E27FC236}">
              <a16:creationId xmlns:a16="http://schemas.microsoft.com/office/drawing/2014/main" id="{E74BA007-BB84-40DD-93B3-DC4D19893CD6}"/>
            </a:ext>
          </a:extLst>
        </xdr:cNvPr>
        <xdr:cNvSpPr txBox="1"/>
      </xdr:nvSpPr>
      <xdr:spPr>
        <a:xfrm>
          <a:off x="10910724" y="9552328"/>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627" name="直線コネクタ 626">
          <a:extLst>
            <a:ext uri="{FF2B5EF4-FFF2-40B4-BE49-F238E27FC236}">
              <a16:creationId xmlns:a16="http://schemas.microsoft.com/office/drawing/2014/main" id="{4901A2E1-B198-45CD-924F-1DA1D1400544}"/>
            </a:ext>
          </a:extLst>
        </xdr:cNvPr>
        <xdr:cNvCxnSpPr/>
      </xdr:nvCxnSpPr>
      <xdr:spPr>
        <a:xfrm>
          <a:off x="11277840" y="9375527"/>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628" name="テキスト ボックス 627">
          <a:extLst>
            <a:ext uri="{FF2B5EF4-FFF2-40B4-BE49-F238E27FC236}">
              <a16:creationId xmlns:a16="http://schemas.microsoft.com/office/drawing/2014/main" id="{FF50D35E-94B9-4E1B-A1D8-5F3FF4D7AEB9}"/>
            </a:ext>
          </a:extLst>
        </xdr:cNvPr>
        <xdr:cNvSpPr txBox="1"/>
      </xdr:nvSpPr>
      <xdr:spPr>
        <a:xfrm>
          <a:off x="10910724" y="924085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629" name="直線コネクタ 628">
          <a:extLst>
            <a:ext uri="{FF2B5EF4-FFF2-40B4-BE49-F238E27FC236}">
              <a16:creationId xmlns:a16="http://schemas.microsoft.com/office/drawing/2014/main" id="{DE0930B1-40F0-46BF-A668-A2963EE58DEE}"/>
            </a:ext>
          </a:extLst>
        </xdr:cNvPr>
        <xdr:cNvCxnSpPr/>
      </xdr:nvCxnSpPr>
      <xdr:spPr>
        <a:xfrm>
          <a:off x="11277840" y="9064052"/>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70049</xdr:rowOff>
    </xdr:from>
    <xdr:ext cx="403059" cy="259045"/>
    <xdr:sp macro="" textlink="">
      <xdr:nvSpPr>
        <xdr:cNvPr id="630" name="テキスト ボックス 629">
          <a:extLst>
            <a:ext uri="{FF2B5EF4-FFF2-40B4-BE49-F238E27FC236}">
              <a16:creationId xmlns:a16="http://schemas.microsoft.com/office/drawing/2014/main" id="{7EC1750E-2EEB-46E6-BDD2-B04AAFFED35C}"/>
            </a:ext>
          </a:extLst>
        </xdr:cNvPr>
        <xdr:cNvSpPr txBox="1"/>
      </xdr:nvSpPr>
      <xdr:spPr>
        <a:xfrm>
          <a:off x="10910724" y="8929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631" name="直線コネクタ 630">
          <a:extLst>
            <a:ext uri="{FF2B5EF4-FFF2-40B4-BE49-F238E27FC236}">
              <a16:creationId xmlns:a16="http://schemas.microsoft.com/office/drawing/2014/main" id="{38E111FE-79C5-4650-83E5-D24FD029DCFF}"/>
            </a:ext>
          </a:extLst>
        </xdr:cNvPr>
        <xdr:cNvCxnSpPr/>
      </xdr:nvCxnSpPr>
      <xdr:spPr>
        <a:xfrm>
          <a:off x="11277840" y="8752576"/>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632" name="テキスト ボックス 631">
          <a:extLst>
            <a:ext uri="{FF2B5EF4-FFF2-40B4-BE49-F238E27FC236}">
              <a16:creationId xmlns:a16="http://schemas.microsoft.com/office/drawing/2014/main" id="{20B20927-2662-45F8-8C86-88353D3A69B9}"/>
            </a:ext>
          </a:extLst>
        </xdr:cNvPr>
        <xdr:cNvSpPr txBox="1"/>
      </xdr:nvSpPr>
      <xdr:spPr>
        <a:xfrm>
          <a:off x="10910724" y="861790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633" name="【学校施設】&#10;有形固定資産減価償却率グラフ枠">
          <a:extLst>
            <a:ext uri="{FF2B5EF4-FFF2-40B4-BE49-F238E27FC236}">
              <a16:creationId xmlns:a16="http://schemas.microsoft.com/office/drawing/2014/main" id="{EA2C7977-71BC-4B8C-B139-DE213E13D588}"/>
            </a:ext>
          </a:extLst>
        </xdr:cNvPr>
        <xdr:cNvSpPr/>
      </xdr:nvSpPr>
      <xdr:spPr>
        <a:xfrm>
          <a:off x="11277840" y="8752576"/>
          <a:ext cx="4275107" cy="2187875"/>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44087</xdr:rowOff>
    </xdr:from>
    <xdr:to>
      <xdr:col>85</xdr:col>
      <xdr:colOff>126364</xdr:colOff>
      <xdr:row>64</xdr:row>
      <xdr:rowOff>55517</xdr:rowOff>
    </xdr:to>
    <xdr:cxnSp macro="">
      <xdr:nvCxnSpPr>
        <xdr:cNvPr id="634" name="直線コネクタ 633">
          <a:extLst>
            <a:ext uri="{FF2B5EF4-FFF2-40B4-BE49-F238E27FC236}">
              <a16:creationId xmlns:a16="http://schemas.microsoft.com/office/drawing/2014/main" id="{C6582B92-4E34-4D2D-AFF3-3D05FF7C8F4E}"/>
            </a:ext>
          </a:extLst>
        </xdr:cNvPr>
        <xdr:cNvCxnSpPr/>
      </xdr:nvCxnSpPr>
      <xdr:spPr>
        <a:xfrm flipV="1">
          <a:off x="14791270" y="9067317"/>
          <a:ext cx="0" cy="14865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59344</xdr:rowOff>
    </xdr:from>
    <xdr:ext cx="405111" cy="259045"/>
    <xdr:sp macro="" textlink="">
      <xdr:nvSpPr>
        <xdr:cNvPr id="635" name="【学校施設】&#10;有形固定資産減価償却率最小値テキスト">
          <a:extLst>
            <a:ext uri="{FF2B5EF4-FFF2-40B4-BE49-F238E27FC236}">
              <a16:creationId xmlns:a16="http://schemas.microsoft.com/office/drawing/2014/main" id="{1B766E17-671E-448E-8764-613C7F1D763E}"/>
            </a:ext>
          </a:extLst>
        </xdr:cNvPr>
        <xdr:cNvSpPr txBox="1"/>
      </xdr:nvSpPr>
      <xdr:spPr>
        <a:xfrm>
          <a:off x="14830006" y="105576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55517</xdr:rowOff>
    </xdr:from>
    <xdr:to>
      <xdr:col>86</xdr:col>
      <xdr:colOff>25400</xdr:colOff>
      <xdr:row>64</xdr:row>
      <xdr:rowOff>55517</xdr:rowOff>
    </xdr:to>
    <xdr:cxnSp macro="">
      <xdr:nvCxnSpPr>
        <xdr:cNvPr id="636" name="直線コネクタ 635">
          <a:extLst>
            <a:ext uri="{FF2B5EF4-FFF2-40B4-BE49-F238E27FC236}">
              <a16:creationId xmlns:a16="http://schemas.microsoft.com/office/drawing/2014/main" id="{A3FC92FE-18E8-4ADD-A242-E4FD8CE7D09D}"/>
            </a:ext>
          </a:extLst>
        </xdr:cNvPr>
        <xdr:cNvCxnSpPr/>
      </xdr:nvCxnSpPr>
      <xdr:spPr>
        <a:xfrm>
          <a:off x="14703006" y="10553864"/>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53</xdr:row>
      <xdr:rowOff>162214</xdr:rowOff>
    </xdr:from>
    <xdr:ext cx="405111" cy="259045"/>
    <xdr:sp macro="" textlink="">
      <xdr:nvSpPr>
        <xdr:cNvPr id="637" name="【学校施設】&#10;有形固定資産減価償却率最大値テキスト">
          <a:extLst>
            <a:ext uri="{FF2B5EF4-FFF2-40B4-BE49-F238E27FC236}">
              <a16:creationId xmlns:a16="http://schemas.microsoft.com/office/drawing/2014/main" id="{066CD76A-BF6A-4F4B-8B2F-CAD8DA0CD90C}"/>
            </a:ext>
          </a:extLst>
        </xdr:cNvPr>
        <xdr:cNvSpPr txBox="1"/>
      </xdr:nvSpPr>
      <xdr:spPr>
        <a:xfrm>
          <a:off x="14830006" y="88576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44087</xdr:rowOff>
    </xdr:from>
    <xdr:to>
      <xdr:col>86</xdr:col>
      <xdr:colOff>25400</xdr:colOff>
      <xdr:row>55</xdr:row>
      <xdr:rowOff>44087</xdr:rowOff>
    </xdr:to>
    <xdr:cxnSp macro="">
      <xdr:nvCxnSpPr>
        <xdr:cNvPr id="638" name="直線コネクタ 637">
          <a:extLst>
            <a:ext uri="{FF2B5EF4-FFF2-40B4-BE49-F238E27FC236}">
              <a16:creationId xmlns:a16="http://schemas.microsoft.com/office/drawing/2014/main" id="{054E936E-5292-4791-8E86-522C4608EDE0}"/>
            </a:ext>
          </a:extLst>
        </xdr:cNvPr>
        <xdr:cNvCxnSpPr/>
      </xdr:nvCxnSpPr>
      <xdr:spPr>
        <a:xfrm>
          <a:off x="14703006" y="9067317"/>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21062</xdr:rowOff>
    </xdr:from>
    <xdr:ext cx="405111" cy="259045"/>
    <xdr:sp macro="" textlink="">
      <xdr:nvSpPr>
        <xdr:cNvPr id="639" name="【学校施設】&#10;有形固定資産減価償却率平均値テキスト">
          <a:extLst>
            <a:ext uri="{FF2B5EF4-FFF2-40B4-BE49-F238E27FC236}">
              <a16:creationId xmlns:a16="http://schemas.microsoft.com/office/drawing/2014/main" id="{6820244A-8FC1-4EDB-977B-3FDAEDF4FFFA}"/>
            </a:ext>
          </a:extLst>
        </xdr:cNvPr>
        <xdr:cNvSpPr txBox="1"/>
      </xdr:nvSpPr>
      <xdr:spPr>
        <a:xfrm>
          <a:off x="14830006" y="969990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169635</xdr:rowOff>
    </xdr:from>
    <xdr:to>
      <xdr:col>85</xdr:col>
      <xdr:colOff>177800</xdr:colOff>
      <xdr:row>60</xdr:row>
      <xdr:rowOff>99785</xdr:rowOff>
    </xdr:to>
    <xdr:sp macro="" textlink="">
      <xdr:nvSpPr>
        <xdr:cNvPr id="640" name="フローチャート: 判断 639">
          <a:extLst>
            <a:ext uri="{FF2B5EF4-FFF2-40B4-BE49-F238E27FC236}">
              <a16:creationId xmlns:a16="http://schemas.microsoft.com/office/drawing/2014/main" id="{3E7771F4-C500-4584-878A-D4980AD155B8}"/>
            </a:ext>
          </a:extLst>
        </xdr:cNvPr>
        <xdr:cNvSpPr/>
      </xdr:nvSpPr>
      <xdr:spPr>
        <a:xfrm>
          <a:off x="14741106" y="9839847"/>
          <a:ext cx="92973" cy="1026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169635</xdr:rowOff>
    </xdr:from>
    <xdr:to>
      <xdr:col>81</xdr:col>
      <xdr:colOff>101600</xdr:colOff>
      <xdr:row>60</xdr:row>
      <xdr:rowOff>99785</xdr:rowOff>
    </xdr:to>
    <xdr:sp macro="" textlink="">
      <xdr:nvSpPr>
        <xdr:cNvPr id="641" name="フローチャート: 判断 640">
          <a:extLst>
            <a:ext uri="{FF2B5EF4-FFF2-40B4-BE49-F238E27FC236}">
              <a16:creationId xmlns:a16="http://schemas.microsoft.com/office/drawing/2014/main" id="{E3D6C520-EEC2-4C47-A300-82BAAA172ED4}"/>
            </a:ext>
          </a:extLst>
        </xdr:cNvPr>
        <xdr:cNvSpPr/>
      </xdr:nvSpPr>
      <xdr:spPr>
        <a:xfrm>
          <a:off x="13974792" y="9839847"/>
          <a:ext cx="101600" cy="1026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60</xdr:row>
      <xdr:rowOff>40640</xdr:rowOff>
    </xdr:from>
    <xdr:to>
      <xdr:col>76</xdr:col>
      <xdr:colOff>165100</xdr:colOff>
      <xdr:row>60</xdr:row>
      <xdr:rowOff>142240</xdr:rowOff>
    </xdr:to>
    <xdr:sp macro="" textlink="">
      <xdr:nvSpPr>
        <xdr:cNvPr id="642" name="フローチャート: 判断 641">
          <a:extLst>
            <a:ext uri="{FF2B5EF4-FFF2-40B4-BE49-F238E27FC236}">
              <a16:creationId xmlns:a16="http://schemas.microsoft.com/office/drawing/2014/main" id="{5153DD54-232E-408B-B079-6925C5B50C9F}"/>
            </a:ext>
          </a:extLst>
        </xdr:cNvPr>
        <xdr:cNvSpPr/>
      </xdr:nvSpPr>
      <xdr:spPr>
        <a:xfrm>
          <a:off x="13175651" y="9883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150041</xdr:rowOff>
    </xdr:from>
    <xdr:to>
      <xdr:col>72</xdr:col>
      <xdr:colOff>38100</xdr:colOff>
      <xdr:row>60</xdr:row>
      <xdr:rowOff>80191</xdr:rowOff>
    </xdr:to>
    <xdr:sp macro="" textlink="">
      <xdr:nvSpPr>
        <xdr:cNvPr id="643" name="フローチャート: 判断 642">
          <a:extLst>
            <a:ext uri="{FF2B5EF4-FFF2-40B4-BE49-F238E27FC236}">
              <a16:creationId xmlns:a16="http://schemas.microsoft.com/office/drawing/2014/main" id="{FF77CF83-D903-4DD2-8C57-EEDA911E7E71}"/>
            </a:ext>
          </a:extLst>
        </xdr:cNvPr>
        <xdr:cNvSpPr/>
      </xdr:nvSpPr>
      <xdr:spPr>
        <a:xfrm>
          <a:off x="12376509" y="9828879"/>
          <a:ext cx="83629"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101056</xdr:rowOff>
    </xdr:from>
    <xdr:to>
      <xdr:col>67</xdr:col>
      <xdr:colOff>101600</xdr:colOff>
      <xdr:row>60</xdr:row>
      <xdr:rowOff>31206</xdr:rowOff>
    </xdr:to>
    <xdr:sp macro="" textlink="">
      <xdr:nvSpPr>
        <xdr:cNvPr id="644" name="フローチャート: 判断 643">
          <a:extLst>
            <a:ext uri="{FF2B5EF4-FFF2-40B4-BE49-F238E27FC236}">
              <a16:creationId xmlns:a16="http://schemas.microsoft.com/office/drawing/2014/main" id="{9F52583E-1AB3-4EB6-A40F-1A8DABF1583B}"/>
            </a:ext>
          </a:extLst>
        </xdr:cNvPr>
        <xdr:cNvSpPr/>
      </xdr:nvSpPr>
      <xdr:spPr>
        <a:xfrm>
          <a:off x="11559396" y="9779894"/>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645" name="テキスト ボックス 644">
          <a:extLst>
            <a:ext uri="{FF2B5EF4-FFF2-40B4-BE49-F238E27FC236}">
              <a16:creationId xmlns:a16="http://schemas.microsoft.com/office/drawing/2014/main" id="{97E0044B-9ECF-45EE-B85E-7D52523A50DA}"/>
            </a:ext>
          </a:extLst>
        </xdr:cNvPr>
        <xdr:cNvSpPr txBox="1"/>
      </xdr:nvSpPr>
      <xdr:spPr>
        <a:xfrm>
          <a:off x="14619377"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646" name="テキスト ボックス 645">
          <a:extLst>
            <a:ext uri="{FF2B5EF4-FFF2-40B4-BE49-F238E27FC236}">
              <a16:creationId xmlns:a16="http://schemas.microsoft.com/office/drawing/2014/main" id="{BB2208FD-28B3-433E-A7E3-77CB2CBEA313}"/>
            </a:ext>
          </a:extLst>
        </xdr:cNvPr>
        <xdr:cNvSpPr txBox="1"/>
      </xdr:nvSpPr>
      <xdr:spPr>
        <a:xfrm>
          <a:off x="13853064"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647" name="テキスト ボックス 646">
          <a:extLst>
            <a:ext uri="{FF2B5EF4-FFF2-40B4-BE49-F238E27FC236}">
              <a16:creationId xmlns:a16="http://schemas.microsoft.com/office/drawing/2014/main" id="{9BCAA2EE-7F95-471F-8EDD-8A02F1E74181}"/>
            </a:ext>
          </a:extLst>
        </xdr:cNvPr>
        <xdr:cNvSpPr txBox="1"/>
      </xdr:nvSpPr>
      <xdr:spPr>
        <a:xfrm>
          <a:off x="13053923"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648" name="テキスト ボックス 647">
          <a:extLst>
            <a:ext uri="{FF2B5EF4-FFF2-40B4-BE49-F238E27FC236}">
              <a16:creationId xmlns:a16="http://schemas.microsoft.com/office/drawing/2014/main" id="{9E81DE8D-A04C-4DBD-A454-9A75A83E36BD}"/>
            </a:ext>
          </a:extLst>
        </xdr:cNvPr>
        <xdr:cNvSpPr txBox="1"/>
      </xdr:nvSpPr>
      <xdr:spPr>
        <a:xfrm>
          <a:off x="12246154"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649" name="テキスト ボックス 648">
          <a:extLst>
            <a:ext uri="{FF2B5EF4-FFF2-40B4-BE49-F238E27FC236}">
              <a16:creationId xmlns:a16="http://schemas.microsoft.com/office/drawing/2014/main" id="{027E09B8-392D-44BF-805B-F65F792E672D}"/>
            </a:ext>
          </a:extLst>
        </xdr:cNvPr>
        <xdr:cNvSpPr txBox="1"/>
      </xdr:nvSpPr>
      <xdr:spPr>
        <a:xfrm>
          <a:off x="11437668"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64</xdr:row>
      <xdr:rowOff>4717</xdr:rowOff>
    </xdr:from>
    <xdr:to>
      <xdr:col>85</xdr:col>
      <xdr:colOff>177800</xdr:colOff>
      <xdr:row>64</xdr:row>
      <xdr:rowOff>106317</xdr:rowOff>
    </xdr:to>
    <xdr:sp macro="" textlink="">
      <xdr:nvSpPr>
        <xdr:cNvPr id="650" name="楕円 649">
          <a:extLst>
            <a:ext uri="{FF2B5EF4-FFF2-40B4-BE49-F238E27FC236}">
              <a16:creationId xmlns:a16="http://schemas.microsoft.com/office/drawing/2014/main" id="{0312B7E4-A401-4EC8-8119-B0A14114AF5B}"/>
            </a:ext>
          </a:extLst>
        </xdr:cNvPr>
        <xdr:cNvSpPr/>
      </xdr:nvSpPr>
      <xdr:spPr>
        <a:xfrm>
          <a:off x="14741106" y="10503064"/>
          <a:ext cx="92973"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63</xdr:row>
      <xdr:rowOff>91094</xdr:rowOff>
    </xdr:from>
    <xdr:ext cx="405111" cy="259045"/>
    <xdr:sp macro="" textlink="">
      <xdr:nvSpPr>
        <xdr:cNvPr id="651" name="【学校施設】&#10;有形固定資産減価償却率該当値テキスト">
          <a:extLst>
            <a:ext uri="{FF2B5EF4-FFF2-40B4-BE49-F238E27FC236}">
              <a16:creationId xmlns:a16="http://schemas.microsoft.com/office/drawing/2014/main" id="{0C279E42-90BD-4502-B4ED-AF5A291D8D65}"/>
            </a:ext>
          </a:extLst>
        </xdr:cNvPr>
        <xdr:cNvSpPr txBox="1"/>
      </xdr:nvSpPr>
      <xdr:spPr>
        <a:xfrm>
          <a:off x="14830006" y="104255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63</xdr:row>
      <xdr:rowOff>107587</xdr:rowOff>
    </xdr:from>
    <xdr:to>
      <xdr:col>81</xdr:col>
      <xdr:colOff>101600</xdr:colOff>
      <xdr:row>64</xdr:row>
      <xdr:rowOff>37737</xdr:rowOff>
    </xdr:to>
    <xdr:sp macro="" textlink="">
      <xdr:nvSpPr>
        <xdr:cNvPr id="652" name="楕円 651">
          <a:extLst>
            <a:ext uri="{FF2B5EF4-FFF2-40B4-BE49-F238E27FC236}">
              <a16:creationId xmlns:a16="http://schemas.microsoft.com/office/drawing/2014/main" id="{DDC3AC34-0370-455B-AF7A-5667C9215825}"/>
            </a:ext>
          </a:extLst>
        </xdr:cNvPr>
        <xdr:cNvSpPr/>
      </xdr:nvSpPr>
      <xdr:spPr>
        <a:xfrm>
          <a:off x="13974792" y="10442032"/>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63</xdr:row>
      <xdr:rowOff>158387</xdr:rowOff>
    </xdr:from>
    <xdr:to>
      <xdr:col>85</xdr:col>
      <xdr:colOff>127000</xdr:colOff>
      <xdr:row>64</xdr:row>
      <xdr:rowOff>55517</xdr:rowOff>
    </xdr:to>
    <xdr:cxnSp macro="">
      <xdr:nvCxnSpPr>
        <xdr:cNvPr id="653" name="直線コネクタ 652">
          <a:extLst>
            <a:ext uri="{FF2B5EF4-FFF2-40B4-BE49-F238E27FC236}">
              <a16:creationId xmlns:a16="http://schemas.microsoft.com/office/drawing/2014/main" id="{0C33F900-8DE6-4BDF-BF1F-13BE31F4A62F}"/>
            </a:ext>
          </a:extLst>
        </xdr:cNvPr>
        <xdr:cNvCxnSpPr/>
      </xdr:nvCxnSpPr>
      <xdr:spPr>
        <a:xfrm>
          <a:off x="14025592" y="10492832"/>
          <a:ext cx="766314" cy="61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63</xdr:row>
      <xdr:rowOff>107587</xdr:rowOff>
    </xdr:from>
    <xdr:to>
      <xdr:col>76</xdr:col>
      <xdr:colOff>165100</xdr:colOff>
      <xdr:row>64</xdr:row>
      <xdr:rowOff>37737</xdr:rowOff>
    </xdr:to>
    <xdr:sp macro="" textlink="">
      <xdr:nvSpPr>
        <xdr:cNvPr id="654" name="楕円 653">
          <a:extLst>
            <a:ext uri="{FF2B5EF4-FFF2-40B4-BE49-F238E27FC236}">
              <a16:creationId xmlns:a16="http://schemas.microsoft.com/office/drawing/2014/main" id="{571CEE37-B3A7-469E-B542-91ADDAEA12E1}"/>
            </a:ext>
          </a:extLst>
        </xdr:cNvPr>
        <xdr:cNvSpPr/>
      </xdr:nvSpPr>
      <xdr:spPr>
        <a:xfrm>
          <a:off x="13175651" y="10442032"/>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63</xdr:row>
      <xdr:rowOff>158387</xdr:rowOff>
    </xdr:from>
    <xdr:to>
      <xdr:col>81</xdr:col>
      <xdr:colOff>50800</xdr:colOff>
      <xdr:row>63</xdr:row>
      <xdr:rowOff>158387</xdr:rowOff>
    </xdr:to>
    <xdr:cxnSp macro="">
      <xdr:nvCxnSpPr>
        <xdr:cNvPr id="655" name="直線コネクタ 654">
          <a:extLst>
            <a:ext uri="{FF2B5EF4-FFF2-40B4-BE49-F238E27FC236}">
              <a16:creationId xmlns:a16="http://schemas.microsoft.com/office/drawing/2014/main" id="{CE6240B8-0195-4068-A6B1-81D539C9D02F}"/>
            </a:ext>
          </a:extLst>
        </xdr:cNvPr>
        <xdr:cNvCxnSpPr/>
      </xdr:nvCxnSpPr>
      <xdr:spPr>
        <a:xfrm>
          <a:off x="13226451" y="10492832"/>
          <a:ext cx="799141"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63</xdr:row>
      <xdr:rowOff>68399</xdr:rowOff>
    </xdr:from>
    <xdr:to>
      <xdr:col>72</xdr:col>
      <xdr:colOff>38100</xdr:colOff>
      <xdr:row>63</xdr:row>
      <xdr:rowOff>169999</xdr:rowOff>
    </xdr:to>
    <xdr:sp macro="" textlink="">
      <xdr:nvSpPr>
        <xdr:cNvPr id="656" name="楕円 655">
          <a:extLst>
            <a:ext uri="{FF2B5EF4-FFF2-40B4-BE49-F238E27FC236}">
              <a16:creationId xmlns:a16="http://schemas.microsoft.com/office/drawing/2014/main" id="{06EE826B-DF32-421A-8ED9-670725FE08B2}"/>
            </a:ext>
          </a:extLst>
        </xdr:cNvPr>
        <xdr:cNvSpPr/>
      </xdr:nvSpPr>
      <xdr:spPr>
        <a:xfrm>
          <a:off x="12376509" y="10402844"/>
          <a:ext cx="83629" cy="92974"/>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63</xdr:row>
      <xdr:rowOff>119199</xdr:rowOff>
    </xdr:from>
    <xdr:to>
      <xdr:col>76</xdr:col>
      <xdr:colOff>114300</xdr:colOff>
      <xdr:row>63</xdr:row>
      <xdr:rowOff>158387</xdr:rowOff>
    </xdr:to>
    <xdr:cxnSp macro="">
      <xdr:nvCxnSpPr>
        <xdr:cNvPr id="657" name="直線コネクタ 656">
          <a:extLst>
            <a:ext uri="{FF2B5EF4-FFF2-40B4-BE49-F238E27FC236}">
              <a16:creationId xmlns:a16="http://schemas.microsoft.com/office/drawing/2014/main" id="{27F72DAA-A96D-4BF3-82F5-35E3A7632082}"/>
            </a:ext>
          </a:extLst>
        </xdr:cNvPr>
        <xdr:cNvCxnSpPr/>
      </xdr:nvCxnSpPr>
      <xdr:spPr>
        <a:xfrm>
          <a:off x="12418682" y="10453644"/>
          <a:ext cx="807769" cy="39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63</xdr:row>
      <xdr:rowOff>32476</xdr:rowOff>
    </xdr:from>
    <xdr:to>
      <xdr:col>67</xdr:col>
      <xdr:colOff>101600</xdr:colOff>
      <xdr:row>63</xdr:row>
      <xdr:rowOff>134076</xdr:rowOff>
    </xdr:to>
    <xdr:sp macro="" textlink="">
      <xdr:nvSpPr>
        <xdr:cNvPr id="658" name="楕円 657">
          <a:extLst>
            <a:ext uri="{FF2B5EF4-FFF2-40B4-BE49-F238E27FC236}">
              <a16:creationId xmlns:a16="http://schemas.microsoft.com/office/drawing/2014/main" id="{7ED7FF01-679B-493B-B3D1-880893FF0515}"/>
            </a:ext>
          </a:extLst>
        </xdr:cNvPr>
        <xdr:cNvSpPr/>
      </xdr:nvSpPr>
      <xdr:spPr>
        <a:xfrm>
          <a:off x="11559396" y="103669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63</xdr:row>
      <xdr:rowOff>83276</xdr:rowOff>
    </xdr:from>
    <xdr:to>
      <xdr:col>71</xdr:col>
      <xdr:colOff>177800</xdr:colOff>
      <xdr:row>63</xdr:row>
      <xdr:rowOff>119199</xdr:rowOff>
    </xdr:to>
    <xdr:cxnSp macro="">
      <xdr:nvCxnSpPr>
        <xdr:cNvPr id="659" name="直線コネクタ 658">
          <a:extLst>
            <a:ext uri="{FF2B5EF4-FFF2-40B4-BE49-F238E27FC236}">
              <a16:creationId xmlns:a16="http://schemas.microsoft.com/office/drawing/2014/main" id="{B0EE3114-B1B7-4C4A-BF00-BAB515D19E25}"/>
            </a:ext>
          </a:extLst>
        </xdr:cNvPr>
        <xdr:cNvCxnSpPr/>
      </xdr:nvCxnSpPr>
      <xdr:spPr>
        <a:xfrm>
          <a:off x="11610196" y="10417721"/>
          <a:ext cx="808486"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58</xdr:row>
      <xdr:rowOff>116312</xdr:rowOff>
    </xdr:from>
    <xdr:ext cx="405111" cy="259045"/>
    <xdr:sp macro="" textlink="">
      <xdr:nvSpPr>
        <xdr:cNvPr id="660" name="n_1aveValue【学校施設】&#10;有形固定資産減価償却率">
          <a:extLst>
            <a:ext uri="{FF2B5EF4-FFF2-40B4-BE49-F238E27FC236}">
              <a16:creationId xmlns:a16="http://schemas.microsoft.com/office/drawing/2014/main" id="{046A579C-783E-4383-A3C3-A8D3CF509BAF}"/>
            </a:ext>
          </a:extLst>
        </xdr:cNvPr>
        <xdr:cNvSpPr txBox="1"/>
      </xdr:nvSpPr>
      <xdr:spPr>
        <a:xfrm>
          <a:off x="13828308" y="963124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158767</xdr:rowOff>
    </xdr:from>
    <xdr:ext cx="405111" cy="259045"/>
    <xdr:sp macro="" textlink="">
      <xdr:nvSpPr>
        <xdr:cNvPr id="661" name="n_2aveValue【学校施設】&#10;有形固定資産減価償却率">
          <a:extLst>
            <a:ext uri="{FF2B5EF4-FFF2-40B4-BE49-F238E27FC236}">
              <a16:creationId xmlns:a16="http://schemas.microsoft.com/office/drawing/2014/main" id="{60A1DEE7-16D0-40B3-A20B-E158DCE9D230}"/>
            </a:ext>
          </a:extLst>
        </xdr:cNvPr>
        <xdr:cNvSpPr txBox="1"/>
      </xdr:nvSpPr>
      <xdr:spPr>
        <a:xfrm>
          <a:off x="13041867" y="96737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96718</xdr:rowOff>
    </xdr:from>
    <xdr:ext cx="405111" cy="259045"/>
    <xdr:sp macro="" textlink="">
      <xdr:nvSpPr>
        <xdr:cNvPr id="662" name="n_3aveValue【学校施設】&#10;有形固定資産減価償却率">
          <a:extLst>
            <a:ext uri="{FF2B5EF4-FFF2-40B4-BE49-F238E27FC236}">
              <a16:creationId xmlns:a16="http://schemas.microsoft.com/office/drawing/2014/main" id="{BB547A1E-A26D-4A04-BF2C-BE531177E819}"/>
            </a:ext>
          </a:extLst>
        </xdr:cNvPr>
        <xdr:cNvSpPr txBox="1"/>
      </xdr:nvSpPr>
      <xdr:spPr>
        <a:xfrm>
          <a:off x="12242725" y="96116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58</xdr:row>
      <xdr:rowOff>47733</xdr:rowOff>
    </xdr:from>
    <xdr:ext cx="405111" cy="259045"/>
    <xdr:sp macro="" textlink="">
      <xdr:nvSpPr>
        <xdr:cNvPr id="663" name="n_4aveValue【学校施設】&#10;有形固定資産減価償却率">
          <a:extLst>
            <a:ext uri="{FF2B5EF4-FFF2-40B4-BE49-F238E27FC236}">
              <a16:creationId xmlns:a16="http://schemas.microsoft.com/office/drawing/2014/main" id="{DE38682F-F0D8-4CBB-B3DE-61A3C00ED397}"/>
            </a:ext>
          </a:extLst>
        </xdr:cNvPr>
        <xdr:cNvSpPr txBox="1"/>
      </xdr:nvSpPr>
      <xdr:spPr>
        <a:xfrm>
          <a:off x="11425612" y="95626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64</xdr:row>
      <xdr:rowOff>28864</xdr:rowOff>
    </xdr:from>
    <xdr:ext cx="405111" cy="259045"/>
    <xdr:sp macro="" textlink="">
      <xdr:nvSpPr>
        <xdr:cNvPr id="664" name="n_1mainValue【学校施設】&#10;有形固定資産減価償却率">
          <a:extLst>
            <a:ext uri="{FF2B5EF4-FFF2-40B4-BE49-F238E27FC236}">
              <a16:creationId xmlns:a16="http://schemas.microsoft.com/office/drawing/2014/main" id="{2A046CFC-EA1B-4550-921A-173DC72E8F5E}"/>
            </a:ext>
          </a:extLst>
        </xdr:cNvPr>
        <xdr:cNvSpPr txBox="1"/>
      </xdr:nvSpPr>
      <xdr:spPr>
        <a:xfrm>
          <a:off x="13828308" y="105272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64</xdr:row>
      <xdr:rowOff>28864</xdr:rowOff>
    </xdr:from>
    <xdr:ext cx="405111" cy="259045"/>
    <xdr:sp macro="" textlink="">
      <xdr:nvSpPr>
        <xdr:cNvPr id="665" name="n_2mainValue【学校施設】&#10;有形固定資産減価償却率">
          <a:extLst>
            <a:ext uri="{FF2B5EF4-FFF2-40B4-BE49-F238E27FC236}">
              <a16:creationId xmlns:a16="http://schemas.microsoft.com/office/drawing/2014/main" id="{7296CA83-E940-47C0-927B-01FF6088F1C5}"/>
            </a:ext>
          </a:extLst>
        </xdr:cNvPr>
        <xdr:cNvSpPr txBox="1"/>
      </xdr:nvSpPr>
      <xdr:spPr>
        <a:xfrm>
          <a:off x="13041867" y="105272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63</xdr:row>
      <xdr:rowOff>161126</xdr:rowOff>
    </xdr:from>
    <xdr:ext cx="405111" cy="259045"/>
    <xdr:sp macro="" textlink="">
      <xdr:nvSpPr>
        <xdr:cNvPr id="666" name="n_3mainValue【学校施設】&#10;有形固定資産減価償却率">
          <a:extLst>
            <a:ext uri="{FF2B5EF4-FFF2-40B4-BE49-F238E27FC236}">
              <a16:creationId xmlns:a16="http://schemas.microsoft.com/office/drawing/2014/main" id="{1B85EFB6-7B51-4EFF-BC10-231222F74396}"/>
            </a:ext>
          </a:extLst>
        </xdr:cNvPr>
        <xdr:cNvSpPr txBox="1"/>
      </xdr:nvSpPr>
      <xdr:spPr>
        <a:xfrm>
          <a:off x="12242725" y="104955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63</xdr:row>
      <xdr:rowOff>125203</xdr:rowOff>
    </xdr:from>
    <xdr:ext cx="405111" cy="259045"/>
    <xdr:sp macro="" textlink="">
      <xdr:nvSpPr>
        <xdr:cNvPr id="667" name="n_4mainValue【学校施設】&#10;有形固定資産減価償却率">
          <a:extLst>
            <a:ext uri="{FF2B5EF4-FFF2-40B4-BE49-F238E27FC236}">
              <a16:creationId xmlns:a16="http://schemas.microsoft.com/office/drawing/2014/main" id="{486284C9-42BD-4959-B1A6-3EE98EA33F19}"/>
            </a:ext>
          </a:extLst>
        </xdr:cNvPr>
        <xdr:cNvSpPr txBox="1"/>
      </xdr:nvSpPr>
      <xdr:spPr>
        <a:xfrm>
          <a:off x="11425612" y="1045964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668" name="正方形/長方形 667">
          <a:extLst>
            <a:ext uri="{FF2B5EF4-FFF2-40B4-BE49-F238E27FC236}">
              <a16:creationId xmlns:a16="http://schemas.microsoft.com/office/drawing/2014/main" id="{329CEEC9-CE55-432D-8969-AE32214BCA3A}"/>
            </a:ext>
          </a:extLst>
        </xdr:cNvPr>
        <xdr:cNvSpPr/>
      </xdr:nvSpPr>
      <xdr:spPr>
        <a:xfrm>
          <a:off x="16562717" y="7662413"/>
          <a:ext cx="4293079" cy="604808"/>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69" name="正方形/長方形 668">
          <a:extLst>
            <a:ext uri="{FF2B5EF4-FFF2-40B4-BE49-F238E27FC236}">
              <a16:creationId xmlns:a16="http://schemas.microsoft.com/office/drawing/2014/main" id="{258AB11F-90E9-408E-A304-71301CC43D3E}"/>
            </a:ext>
          </a:extLst>
        </xdr:cNvPr>
        <xdr:cNvSpPr/>
      </xdr:nvSpPr>
      <xdr:spPr>
        <a:xfrm>
          <a:off x="16689717" y="8292621"/>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70" name="正方形/長方形 669">
          <a:extLst>
            <a:ext uri="{FF2B5EF4-FFF2-40B4-BE49-F238E27FC236}">
              <a16:creationId xmlns:a16="http://schemas.microsoft.com/office/drawing/2014/main" id="{56B94129-3094-4C56-8C12-42C3E39B4D2C}"/>
            </a:ext>
          </a:extLst>
        </xdr:cNvPr>
        <xdr:cNvSpPr/>
      </xdr:nvSpPr>
      <xdr:spPr>
        <a:xfrm>
          <a:off x="16689717" y="8488273"/>
          <a:ext cx="1380226"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71" name="正方形/長方形 670">
          <a:extLst>
            <a:ext uri="{FF2B5EF4-FFF2-40B4-BE49-F238E27FC236}">
              <a16:creationId xmlns:a16="http://schemas.microsoft.com/office/drawing/2014/main" id="{DFE54D5E-9579-42C4-B5F5-D82061708A62}"/>
            </a:ext>
          </a:extLst>
        </xdr:cNvPr>
        <xdr:cNvSpPr/>
      </xdr:nvSpPr>
      <xdr:spPr>
        <a:xfrm>
          <a:off x="17597887" y="8292621"/>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72" name="正方形/長方形 671">
          <a:extLst>
            <a:ext uri="{FF2B5EF4-FFF2-40B4-BE49-F238E27FC236}">
              <a16:creationId xmlns:a16="http://schemas.microsoft.com/office/drawing/2014/main" id="{5212BC31-BFD7-4ABA-B6E7-C3E64EDFAD6A}"/>
            </a:ext>
          </a:extLst>
        </xdr:cNvPr>
        <xdr:cNvSpPr/>
      </xdr:nvSpPr>
      <xdr:spPr>
        <a:xfrm>
          <a:off x="17597887" y="8488273"/>
          <a:ext cx="1380226"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73" name="正方形/長方形 672">
          <a:extLst>
            <a:ext uri="{FF2B5EF4-FFF2-40B4-BE49-F238E27FC236}">
              <a16:creationId xmlns:a16="http://schemas.microsoft.com/office/drawing/2014/main" id="{4A0B9895-5AF9-45C7-A3B2-24D08C38F479}"/>
            </a:ext>
          </a:extLst>
        </xdr:cNvPr>
        <xdr:cNvSpPr/>
      </xdr:nvSpPr>
      <xdr:spPr>
        <a:xfrm>
          <a:off x="18633057" y="8292621"/>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74" name="正方形/長方形 673">
          <a:extLst>
            <a:ext uri="{FF2B5EF4-FFF2-40B4-BE49-F238E27FC236}">
              <a16:creationId xmlns:a16="http://schemas.microsoft.com/office/drawing/2014/main" id="{A6B3FF71-7FB3-47C6-900F-F549F37C0C15}"/>
            </a:ext>
          </a:extLst>
        </xdr:cNvPr>
        <xdr:cNvSpPr/>
      </xdr:nvSpPr>
      <xdr:spPr>
        <a:xfrm>
          <a:off x="18633057" y="8488273"/>
          <a:ext cx="1380226"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75" name="正方形/長方形 674">
          <a:extLst>
            <a:ext uri="{FF2B5EF4-FFF2-40B4-BE49-F238E27FC236}">
              <a16:creationId xmlns:a16="http://schemas.microsoft.com/office/drawing/2014/main" id="{9741D0A0-50DC-46CD-BE97-ECED53132B1E}"/>
            </a:ext>
          </a:extLst>
        </xdr:cNvPr>
        <xdr:cNvSpPr/>
      </xdr:nvSpPr>
      <xdr:spPr>
        <a:xfrm>
          <a:off x="16562717" y="8752576"/>
          <a:ext cx="4293079" cy="2187875"/>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676" name="テキスト ボックス 675">
          <a:extLst>
            <a:ext uri="{FF2B5EF4-FFF2-40B4-BE49-F238E27FC236}">
              <a16:creationId xmlns:a16="http://schemas.microsoft.com/office/drawing/2014/main" id="{6C741333-D443-44A4-8698-C3576B18057B}"/>
            </a:ext>
          </a:extLst>
        </xdr:cNvPr>
        <xdr:cNvSpPr txBox="1"/>
      </xdr:nvSpPr>
      <xdr:spPr>
        <a:xfrm>
          <a:off x="16542589" y="856962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677" name="直線コネクタ 676">
          <a:extLst>
            <a:ext uri="{FF2B5EF4-FFF2-40B4-BE49-F238E27FC236}">
              <a16:creationId xmlns:a16="http://schemas.microsoft.com/office/drawing/2014/main" id="{AC10D41E-2462-4E7A-BF34-EAB737EC7438}"/>
            </a:ext>
          </a:extLst>
        </xdr:cNvPr>
        <xdr:cNvCxnSpPr/>
      </xdr:nvCxnSpPr>
      <xdr:spPr>
        <a:xfrm>
          <a:off x="16562717" y="10940451"/>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65</xdr:row>
      <xdr:rowOff>143527</xdr:rowOff>
    </xdr:from>
    <xdr:ext cx="467179" cy="259045"/>
    <xdr:sp macro="" textlink="">
      <xdr:nvSpPr>
        <xdr:cNvPr id="678" name="テキスト ボックス 677">
          <a:extLst>
            <a:ext uri="{FF2B5EF4-FFF2-40B4-BE49-F238E27FC236}">
              <a16:creationId xmlns:a16="http://schemas.microsoft.com/office/drawing/2014/main" id="{F1CD60B8-DF9D-4E8B-83D4-476E0A060CA0}"/>
            </a:ext>
          </a:extLst>
        </xdr:cNvPr>
        <xdr:cNvSpPr txBox="1"/>
      </xdr:nvSpPr>
      <xdr:spPr>
        <a:xfrm>
          <a:off x="16149453" y="1080577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64</xdr:row>
      <xdr:rowOff>130628</xdr:rowOff>
    </xdr:from>
    <xdr:to>
      <xdr:col>120</xdr:col>
      <xdr:colOff>114300</xdr:colOff>
      <xdr:row>64</xdr:row>
      <xdr:rowOff>130628</xdr:rowOff>
    </xdr:to>
    <xdr:cxnSp macro="">
      <xdr:nvCxnSpPr>
        <xdr:cNvPr id="679" name="直線コネクタ 678">
          <a:extLst>
            <a:ext uri="{FF2B5EF4-FFF2-40B4-BE49-F238E27FC236}">
              <a16:creationId xmlns:a16="http://schemas.microsoft.com/office/drawing/2014/main" id="{162C2BDC-3B0A-4E2B-89DC-646186DA188A}"/>
            </a:ext>
          </a:extLst>
        </xdr:cNvPr>
        <xdr:cNvCxnSpPr/>
      </xdr:nvCxnSpPr>
      <xdr:spPr>
        <a:xfrm>
          <a:off x="16562717" y="10628975"/>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159855</xdr:rowOff>
    </xdr:from>
    <xdr:ext cx="467179" cy="259045"/>
    <xdr:sp macro="" textlink="">
      <xdr:nvSpPr>
        <xdr:cNvPr id="680" name="テキスト ボックス 679">
          <a:extLst>
            <a:ext uri="{FF2B5EF4-FFF2-40B4-BE49-F238E27FC236}">
              <a16:creationId xmlns:a16="http://schemas.microsoft.com/office/drawing/2014/main" id="{8103F844-1F2F-48E3-9583-C161CA627B37}"/>
            </a:ext>
          </a:extLst>
        </xdr:cNvPr>
        <xdr:cNvSpPr txBox="1"/>
      </xdr:nvSpPr>
      <xdr:spPr>
        <a:xfrm>
          <a:off x="16149453" y="1049430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146957</xdr:rowOff>
    </xdr:from>
    <xdr:to>
      <xdr:col>120</xdr:col>
      <xdr:colOff>114300</xdr:colOff>
      <xdr:row>62</xdr:row>
      <xdr:rowOff>146957</xdr:rowOff>
    </xdr:to>
    <xdr:cxnSp macro="">
      <xdr:nvCxnSpPr>
        <xdr:cNvPr id="681" name="直線コネクタ 680">
          <a:extLst>
            <a:ext uri="{FF2B5EF4-FFF2-40B4-BE49-F238E27FC236}">
              <a16:creationId xmlns:a16="http://schemas.microsoft.com/office/drawing/2014/main" id="{C87355F0-C8D4-4D25-9185-8FEF0CB91313}"/>
            </a:ext>
          </a:extLst>
        </xdr:cNvPr>
        <xdr:cNvCxnSpPr/>
      </xdr:nvCxnSpPr>
      <xdr:spPr>
        <a:xfrm>
          <a:off x="16562717" y="10317500"/>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62</xdr:row>
      <xdr:rowOff>4734</xdr:rowOff>
    </xdr:from>
    <xdr:ext cx="467179" cy="259045"/>
    <xdr:sp macro="" textlink="">
      <xdr:nvSpPr>
        <xdr:cNvPr id="682" name="テキスト ボックス 681">
          <a:extLst>
            <a:ext uri="{FF2B5EF4-FFF2-40B4-BE49-F238E27FC236}">
              <a16:creationId xmlns:a16="http://schemas.microsoft.com/office/drawing/2014/main" id="{BE13B4FA-72E6-4DA7-9CA4-9CFC5B1283FE}"/>
            </a:ext>
          </a:extLst>
        </xdr:cNvPr>
        <xdr:cNvSpPr txBox="1"/>
      </xdr:nvSpPr>
      <xdr:spPr>
        <a:xfrm>
          <a:off x="16149453" y="10175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163285</xdr:rowOff>
    </xdr:from>
    <xdr:to>
      <xdr:col>120</xdr:col>
      <xdr:colOff>114300</xdr:colOff>
      <xdr:row>60</xdr:row>
      <xdr:rowOff>163285</xdr:rowOff>
    </xdr:to>
    <xdr:cxnSp macro="">
      <xdr:nvCxnSpPr>
        <xdr:cNvPr id="683" name="直線コネクタ 682">
          <a:extLst>
            <a:ext uri="{FF2B5EF4-FFF2-40B4-BE49-F238E27FC236}">
              <a16:creationId xmlns:a16="http://schemas.microsoft.com/office/drawing/2014/main" id="{764C173B-A8C3-45F2-B93A-218AD6D08E9F}"/>
            </a:ext>
          </a:extLst>
        </xdr:cNvPr>
        <xdr:cNvCxnSpPr/>
      </xdr:nvCxnSpPr>
      <xdr:spPr>
        <a:xfrm>
          <a:off x="16562717" y="10006025"/>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21062</xdr:rowOff>
    </xdr:from>
    <xdr:ext cx="467179" cy="259045"/>
    <xdr:sp macro="" textlink="">
      <xdr:nvSpPr>
        <xdr:cNvPr id="684" name="テキスト ボックス 683">
          <a:extLst>
            <a:ext uri="{FF2B5EF4-FFF2-40B4-BE49-F238E27FC236}">
              <a16:creationId xmlns:a16="http://schemas.microsoft.com/office/drawing/2014/main" id="{67219E15-F9A5-49AF-B4C9-AB24C637547E}"/>
            </a:ext>
          </a:extLst>
        </xdr:cNvPr>
        <xdr:cNvSpPr txBox="1"/>
      </xdr:nvSpPr>
      <xdr:spPr>
        <a:xfrm>
          <a:off x="16149453" y="986380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59</xdr:row>
      <xdr:rowOff>8165</xdr:rowOff>
    </xdr:from>
    <xdr:to>
      <xdr:col>120</xdr:col>
      <xdr:colOff>114300</xdr:colOff>
      <xdr:row>59</xdr:row>
      <xdr:rowOff>8165</xdr:rowOff>
    </xdr:to>
    <xdr:cxnSp macro="">
      <xdr:nvCxnSpPr>
        <xdr:cNvPr id="685" name="直線コネクタ 684">
          <a:extLst>
            <a:ext uri="{FF2B5EF4-FFF2-40B4-BE49-F238E27FC236}">
              <a16:creationId xmlns:a16="http://schemas.microsoft.com/office/drawing/2014/main" id="{AA400A9A-DD76-4AD0-A772-C0FB9FE8354A}"/>
            </a:ext>
          </a:extLst>
        </xdr:cNvPr>
        <xdr:cNvCxnSpPr/>
      </xdr:nvCxnSpPr>
      <xdr:spPr>
        <a:xfrm>
          <a:off x="16562717" y="9687003"/>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58</xdr:row>
      <xdr:rowOff>37392</xdr:rowOff>
    </xdr:from>
    <xdr:ext cx="467179" cy="259045"/>
    <xdr:sp macro="" textlink="">
      <xdr:nvSpPr>
        <xdr:cNvPr id="686" name="テキスト ボックス 685">
          <a:extLst>
            <a:ext uri="{FF2B5EF4-FFF2-40B4-BE49-F238E27FC236}">
              <a16:creationId xmlns:a16="http://schemas.microsoft.com/office/drawing/2014/main" id="{08531B9F-4D27-40CD-9295-6412EECCE2DB}"/>
            </a:ext>
          </a:extLst>
        </xdr:cNvPr>
        <xdr:cNvSpPr txBox="1"/>
      </xdr:nvSpPr>
      <xdr:spPr>
        <a:xfrm>
          <a:off x="16149453" y="955232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24493</xdr:rowOff>
    </xdr:from>
    <xdr:to>
      <xdr:col>120</xdr:col>
      <xdr:colOff>114300</xdr:colOff>
      <xdr:row>57</xdr:row>
      <xdr:rowOff>24493</xdr:rowOff>
    </xdr:to>
    <xdr:cxnSp macro="">
      <xdr:nvCxnSpPr>
        <xdr:cNvPr id="687" name="直線コネクタ 686">
          <a:extLst>
            <a:ext uri="{FF2B5EF4-FFF2-40B4-BE49-F238E27FC236}">
              <a16:creationId xmlns:a16="http://schemas.microsoft.com/office/drawing/2014/main" id="{168E0785-E8DB-4D14-9A62-3F0268AF8A03}"/>
            </a:ext>
          </a:extLst>
        </xdr:cNvPr>
        <xdr:cNvCxnSpPr/>
      </xdr:nvCxnSpPr>
      <xdr:spPr>
        <a:xfrm>
          <a:off x="16562717" y="9375527"/>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53720</xdr:rowOff>
    </xdr:from>
    <xdr:ext cx="467179" cy="259045"/>
    <xdr:sp macro="" textlink="">
      <xdr:nvSpPr>
        <xdr:cNvPr id="688" name="テキスト ボックス 687">
          <a:extLst>
            <a:ext uri="{FF2B5EF4-FFF2-40B4-BE49-F238E27FC236}">
              <a16:creationId xmlns:a16="http://schemas.microsoft.com/office/drawing/2014/main" id="{170F6D71-DE43-4A65-B224-586EBCB3FDE3}"/>
            </a:ext>
          </a:extLst>
        </xdr:cNvPr>
        <xdr:cNvSpPr txBox="1"/>
      </xdr:nvSpPr>
      <xdr:spPr>
        <a:xfrm>
          <a:off x="16149453" y="924085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40822</xdr:rowOff>
    </xdr:from>
    <xdr:to>
      <xdr:col>120</xdr:col>
      <xdr:colOff>114300</xdr:colOff>
      <xdr:row>55</xdr:row>
      <xdr:rowOff>40822</xdr:rowOff>
    </xdr:to>
    <xdr:cxnSp macro="">
      <xdr:nvCxnSpPr>
        <xdr:cNvPr id="689" name="直線コネクタ 688">
          <a:extLst>
            <a:ext uri="{FF2B5EF4-FFF2-40B4-BE49-F238E27FC236}">
              <a16:creationId xmlns:a16="http://schemas.microsoft.com/office/drawing/2014/main" id="{77E9FDDB-4289-4BA6-B3B2-2DF2F3A6654E}"/>
            </a:ext>
          </a:extLst>
        </xdr:cNvPr>
        <xdr:cNvCxnSpPr/>
      </xdr:nvCxnSpPr>
      <xdr:spPr>
        <a:xfrm>
          <a:off x="16562717" y="9064052"/>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70049</xdr:rowOff>
    </xdr:from>
    <xdr:ext cx="467179" cy="259045"/>
    <xdr:sp macro="" textlink="">
      <xdr:nvSpPr>
        <xdr:cNvPr id="690" name="テキスト ボックス 689">
          <a:extLst>
            <a:ext uri="{FF2B5EF4-FFF2-40B4-BE49-F238E27FC236}">
              <a16:creationId xmlns:a16="http://schemas.microsoft.com/office/drawing/2014/main" id="{13C084B0-F229-40AB-937D-AD42D999DC0F}"/>
            </a:ext>
          </a:extLst>
        </xdr:cNvPr>
        <xdr:cNvSpPr txBox="1"/>
      </xdr:nvSpPr>
      <xdr:spPr>
        <a:xfrm>
          <a:off x="16149453" y="8929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691" name="直線コネクタ 690">
          <a:extLst>
            <a:ext uri="{FF2B5EF4-FFF2-40B4-BE49-F238E27FC236}">
              <a16:creationId xmlns:a16="http://schemas.microsoft.com/office/drawing/2014/main" id="{4751B2BD-8D56-4606-8EE0-2D43AE55BB74}"/>
            </a:ext>
          </a:extLst>
        </xdr:cNvPr>
        <xdr:cNvCxnSpPr/>
      </xdr:nvCxnSpPr>
      <xdr:spPr>
        <a:xfrm>
          <a:off x="16562717" y="8752576"/>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692" name="テキスト ボックス 691">
          <a:extLst>
            <a:ext uri="{FF2B5EF4-FFF2-40B4-BE49-F238E27FC236}">
              <a16:creationId xmlns:a16="http://schemas.microsoft.com/office/drawing/2014/main" id="{74960A8F-467A-4DB4-A41E-96AA86CD4FBD}"/>
            </a:ext>
          </a:extLst>
        </xdr:cNvPr>
        <xdr:cNvSpPr txBox="1"/>
      </xdr:nvSpPr>
      <xdr:spPr>
        <a:xfrm>
          <a:off x="16149453" y="861790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693" name="【学校施設】&#10;一人当たり面積グラフ枠">
          <a:extLst>
            <a:ext uri="{FF2B5EF4-FFF2-40B4-BE49-F238E27FC236}">
              <a16:creationId xmlns:a16="http://schemas.microsoft.com/office/drawing/2014/main" id="{509D8822-6D14-48A9-BE02-B55F26F213AD}"/>
            </a:ext>
          </a:extLst>
        </xdr:cNvPr>
        <xdr:cNvSpPr/>
      </xdr:nvSpPr>
      <xdr:spPr>
        <a:xfrm>
          <a:off x="16562717" y="8752576"/>
          <a:ext cx="4293079" cy="2187875"/>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24493</xdr:rowOff>
    </xdr:from>
    <xdr:to>
      <xdr:col>116</xdr:col>
      <xdr:colOff>62864</xdr:colOff>
      <xdr:row>65</xdr:row>
      <xdr:rowOff>34616</xdr:rowOff>
    </xdr:to>
    <xdr:cxnSp macro="">
      <xdr:nvCxnSpPr>
        <xdr:cNvPr id="694" name="直線コネクタ 693">
          <a:extLst>
            <a:ext uri="{FF2B5EF4-FFF2-40B4-BE49-F238E27FC236}">
              <a16:creationId xmlns:a16="http://schemas.microsoft.com/office/drawing/2014/main" id="{C22F5316-A7B1-4315-B1EC-D82E92A5C94B}"/>
            </a:ext>
          </a:extLst>
        </xdr:cNvPr>
        <xdr:cNvCxnSpPr/>
      </xdr:nvCxnSpPr>
      <xdr:spPr>
        <a:xfrm flipV="1">
          <a:off x="20076147" y="9211625"/>
          <a:ext cx="0" cy="14852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65</xdr:row>
      <xdr:rowOff>38443</xdr:rowOff>
    </xdr:from>
    <xdr:ext cx="469744" cy="259045"/>
    <xdr:sp macro="" textlink="">
      <xdr:nvSpPr>
        <xdr:cNvPr id="695" name="【学校施設】&#10;一人当たり面積最小値テキスト">
          <a:extLst>
            <a:ext uri="{FF2B5EF4-FFF2-40B4-BE49-F238E27FC236}">
              <a16:creationId xmlns:a16="http://schemas.microsoft.com/office/drawing/2014/main" id="{1F1AD4EC-5CF6-4144-8DF7-888592FAE4CE}"/>
            </a:ext>
          </a:extLst>
        </xdr:cNvPr>
        <xdr:cNvSpPr txBox="1"/>
      </xdr:nvSpPr>
      <xdr:spPr>
        <a:xfrm>
          <a:off x="20114883" y="107006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0.769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65</xdr:row>
      <xdr:rowOff>34616</xdr:rowOff>
    </xdr:from>
    <xdr:to>
      <xdr:col>116</xdr:col>
      <xdr:colOff>152400</xdr:colOff>
      <xdr:row>65</xdr:row>
      <xdr:rowOff>34616</xdr:rowOff>
    </xdr:to>
    <xdr:cxnSp macro="">
      <xdr:nvCxnSpPr>
        <xdr:cNvPr id="696" name="直線コネクタ 695">
          <a:extLst>
            <a:ext uri="{FF2B5EF4-FFF2-40B4-BE49-F238E27FC236}">
              <a16:creationId xmlns:a16="http://schemas.microsoft.com/office/drawing/2014/main" id="{72E97678-7EEC-473B-83D1-6D353BE98FC5}"/>
            </a:ext>
          </a:extLst>
        </xdr:cNvPr>
        <xdr:cNvCxnSpPr/>
      </xdr:nvCxnSpPr>
      <xdr:spPr>
        <a:xfrm>
          <a:off x="20005855" y="10696865"/>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142620</xdr:rowOff>
    </xdr:from>
    <xdr:ext cx="469744" cy="259045"/>
    <xdr:sp macro="" textlink="">
      <xdr:nvSpPr>
        <xdr:cNvPr id="697" name="【学校施設】&#10;一人当たり面積最大値テキスト">
          <a:extLst>
            <a:ext uri="{FF2B5EF4-FFF2-40B4-BE49-F238E27FC236}">
              <a16:creationId xmlns:a16="http://schemas.microsoft.com/office/drawing/2014/main" id="{75CC6645-61AC-45B0-BC88-09AB9AA7A202}"/>
            </a:ext>
          </a:extLst>
        </xdr:cNvPr>
        <xdr:cNvSpPr txBox="1"/>
      </xdr:nvSpPr>
      <xdr:spPr>
        <a:xfrm>
          <a:off x="20114883" y="90019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24493</xdr:rowOff>
    </xdr:from>
    <xdr:to>
      <xdr:col>116</xdr:col>
      <xdr:colOff>152400</xdr:colOff>
      <xdr:row>56</xdr:row>
      <xdr:rowOff>24493</xdr:rowOff>
    </xdr:to>
    <xdr:cxnSp macro="">
      <xdr:nvCxnSpPr>
        <xdr:cNvPr id="698" name="直線コネクタ 697">
          <a:extLst>
            <a:ext uri="{FF2B5EF4-FFF2-40B4-BE49-F238E27FC236}">
              <a16:creationId xmlns:a16="http://schemas.microsoft.com/office/drawing/2014/main" id="{4251A5E2-7742-44DB-9F30-EDEE42D957EC}"/>
            </a:ext>
          </a:extLst>
        </xdr:cNvPr>
        <xdr:cNvCxnSpPr/>
      </xdr:nvCxnSpPr>
      <xdr:spPr>
        <a:xfrm>
          <a:off x="20005855" y="9211625"/>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40294</xdr:rowOff>
    </xdr:from>
    <xdr:ext cx="469744" cy="259045"/>
    <xdr:sp macro="" textlink="">
      <xdr:nvSpPr>
        <xdr:cNvPr id="699" name="【学校施設】&#10;一人当たり面積平均値テキスト">
          <a:extLst>
            <a:ext uri="{FF2B5EF4-FFF2-40B4-BE49-F238E27FC236}">
              <a16:creationId xmlns:a16="http://schemas.microsoft.com/office/drawing/2014/main" id="{1C733F01-9B64-448C-8696-B65A0A06282C}"/>
            </a:ext>
          </a:extLst>
        </xdr:cNvPr>
        <xdr:cNvSpPr txBox="1"/>
      </xdr:nvSpPr>
      <xdr:spPr>
        <a:xfrm>
          <a:off x="20114883" y="1004693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61867</xdr:rowOff>
    </xdr:from>
    <xdr:to>
      <xdr:col>116</xdr:col>
      <xdr:colOff>114300</xdr:colOff>
      <xdr:row>61</xdr:row>
      <xdr:rowOff>163467</xdr:rowOff>
    </xdr:to>
    <xdr:sp macro="" textlink="">
      <xdr:nvSpPr>
        <xdr:cNvPr id="700" name="フローチャート: 判断 699">
          <a:extLst>
            <a:ext uri="{FF2B5EF4-FFF2-40B4-BE49-F238E27FC236}">
              <a16:creationId xmlns:a16="http://schemas.microsoft.com/office/drawing/2014/main" id="{5AAFFD5A-23D3-4B94-8FC5-EEF2FD630A40}"/>
            </a:ext>
          </a:extLst>
        </xdr:cNvPr>
        <xdr:cNvSpPr/>
      </xdr:nvSpPr>
      <xdr:spPr>
        <a:xfrm>
          <a:off x="20025983" y="100685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7656</xdr:rowOff>
    </xdr:from>
    <xdr:to>
      <xdr:col>112</xdr:col>
      <xdr:colOff>38100</xdr:colOff>
      <xdr:row>61</xdr:row>
      <xdr:rowOff>109256</xdr:rowOff>
    </xdr:to>
    <xdr:sp macro="" textlink="">
      <xdr:nvSpPr>
        <xdr:cNvPr id="701" name="フローチャート: 判断 700">
          <a:extLst>
            <a:ext uri="{FF2B5EF4-FFF2-40B4-BE49-F238E27FC236}">
              <a16:creationId xmlns:a16="http://schemas.microsoft.com/office/drawing/2014/main" id="{7C2F4425-F65D-41B5-8CD4-21D5B384720F}"/>
            </a:ext>
          </a:extLst>
        </xdr:cNvPr>
        <xdr:cNvSpPr/>
      </xdr:nvSpPr>
      <xdr:spPr>
        <a:xfrm>
          <a:off x="19277642" y="10014298"/>
          <a:ext cx="83628"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88973</xdr:rowOff>
    </xdr:from>
    <xdr:to>
      <xdr:col>107</xdr:col>
      <xdr:colOff>101600</xdr:colOff>
      <xdr:row>62</xdr:row>
      <xdr:rowOff>19123</xdr:rowOff>
    </xdr:to>
    <xdr:sp macro="" textlink="">
      <xdr:nvSpPr>
        <xdr:cNvPr id="702" name="フローチャート: 判断 701">
          <a:extLst>
            <a:ext uri="{FF2B5EF4-FFF2-40B4-BE49-F238E27FC236}">
              <a16:creationId xmlns:a16="http://schemas.microsoft.com/office/drawing/2014/main" id="{B8DDF09D-8C8B-4DD6-841F-FAE91465D338}"/>
            </a:ext>
          </a:extLst>
        </xdr:cNvPr>
        <xdr:cNvSpPr/>
      </xdr:nvSpPr>
      <xdr:spPr>
        <a:xfrm>
          <a:off x="18460528" y="10095615"/>
          <a:ext cx="101600" cy="9405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132733</xdr:rowOff>
    </xdr:from>
    <xdr:to>
      <xdr:col>102</xdr:col>
      <xdr:colOff>165100</xdr:colOff>
      <xdr:row>62</xdr:row>
      <xdr:rowOff>62883</xdr:rowOff>
    </xdr:to>
    <xdr:sp macro="" textlink="">
      <xdr:nvSpPr>
        <xdr:cNvPr id="703" name="フローチャート: 判断 702">
          <a:extLst>
            <a:ext uri="{FF2B5EF4-FFF2-40B4-BE49-F238E27FC236}">
              <a16:creationId xmlns:a16="http://schemas.microsoft.com/office/drawing/2014/main" id="{E81C26C9-02FA-4FA9-A598-4E616C7DB05A}"/>
            </a:ext>
          </a:extLst>
        </xdr:cNvPr>
        <xdr:cNvSpPr/>
      </xdr:nvSpPr>
      <xdr:spPr>
        <a:xfrm>
          <a:off x="17661387" y="10139375"/>
          <a:ext cx="101600" cy="9405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159512</xdr:rowOff>
    </xdr:from>
    <xdr:to>
      <xdr:col>98</xdr:col>
      <xdr:colOff>38100</xdr:colOff>
      <xdr:row>62</xdr:row>
      <xdr:rowOff>89662</xdr:rowOff>
    </xdr:to>
    <xdr:sp macro="" textlink="">
      <xdr:nvSpPr>
        <xdr:cNvPr id="704" name="フローチャート: 判断 703">
          <a:extLst>
            <a:ext uri="{FF2B5EF4-FFF2-40B4-BE49-F238E27FC236}">
              <a16:creationId xmlns:a16="http://schemas.microsoft.com/office/drawing/2014/main" id="{2ED50EA7-A721-4B98-B1A0-FE1645F9872B}"/>
            </a:ext>
          </a:extLst>
        </xdr:cNvPr>
        <xdr:cNvSpPr/>
      </xdr:nvSpPr>
      <xdr:spPr>
        <a:xfrm>
          <a:off x="16862245" y="10166154"/>
          <a:ext cx="83629" cy="9405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705" name="テキスト ボックス 704">
          <a:extLst>
            <a:ext uri="{FF2B5EF4-FFF2-40B4-BE49-F238E27FC236}">
              <a16:creationId xmlns:a16="http://schemas.microsoft.com/office/drawing/2014/main" id="{FD1C34AF-5328-4128-8677-736F507A2B91}"/>
            </a:ext>
          </a:extLst>
        </xdr:cNvPr>
        <xdr:cNvSpPr txBox="1"/>
      </xdr:nvSpPr>
      <xdr:spPr>
        <a:xfrm>
          <a:off x="19904255"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706" name="テキスト ボックス 705">
          <a:extLst>
            <a:ext uri="{FF2B5EF4-FFF2-40B4-BE49-F238E27FC236}">
              <a16:creationId xmlns:a16="http://schemas.microsoft.com/office/drawing/2014/main" id="{02C8C219-7CAA-4056-9CBE-4A5F80266849}"/>
            </a:ext>
          </a:extLst>
        </xdr:cNvPr>
        <xdr:cNvSpPr txBox="1"/>
      </xdr:nvSpPr>
      <xdr:spPr>
        <a:xfrm>
          <a:off x="19147286"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707" name="テキスト ボックス 706">
          <a:extLst>
            <a:ext uri="{FF2B5EF4-FFF2-40B4-BE49-F238E27FC236}">
              <a16:creationId xmlns:a16="http://schemas.microsoft.com/office/drawing/2014/main" id="{13C92847-D3AA-4D5F-AF5E-DE66615A0440}"/>
            </a:ext>
          </a:extLst>
        </xdr:cNvPr>
        <xdr:cNvSpPr txBox="1"/>
      </xdr:nvSpPr>
      <xdr:spPr>
        <a:xfrm>
          <a:off x="18338800"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708" name="テキスト ボックス 707">
          <a:extLst>
            <a:ext uri="{FF2B5EF4-FFF2-40B4-BE49-F238E27FC236}">
              <a16:creationId xmlns:a16="http://schemas.microsoft.com/office/drawing/2014/main" id="{B49901C3-D1D2-410F-B6D8-F0092059E38D}"/>
            </a:ext>
          </a:extLst>
        </xdr:cNvPr>
        <xdr:cNvSpPr txBox="1"/>
      </xdr:nvSpPr>
      <xdr:spPr>
        <a:xfrm>
          <a:off x="17539658"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709" name="テキスト ボックス 708">
          <a:extLst>
            <a:ext uri="{FF2B5EF4-FFF2-40B4-BE49-F238E27FC236}">
              <a16:creationId xmlns:a16="http://schemas.microsoft.com/office/drawing/2014/main" id="{1019C0DA-E428-47EE-8C07-683B1CE6E619}"/>
            </a:ext>
          </a:extLst>
        </xdr:cNvPr>
        <xdr:cNvSpPr txBox="1"/>
      </xdr:nvSpPr>
      <xdr:spPr>
        <a:xfrm>
          <a:off x="16731890"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33455</xdr:rowOff>
    </xdr:from>
    <xdr:to>
      <xdr:col>116</xdr:col>
      <xdr:colOff>114300</xdr:colOff>
      <xdr:row>61</xdr:row>
      <xdr:rowOff>135055</xdr:rowOff>
    </xdr:to>
    <xdr:sp macro="" textlink="">
      <xdr:nvSpPr>
        <xdr:cNvPr id="710" name="楕円 709">
          <a:extLst>
            <a:ext uri="{FF2B5EF4-FFF2-40B4-BE49-F238E27FC236}">
              <a16:creationId xmlns:a16="http://schemas.microsoft.com/office/drawing/2014/main" id="{F9CB21F3-4E3D-4DE6-9353-75FA0DF85839}"/>
            </a:ext>
          </a:extLst>
        </xdr:cNvPr>
        <xdr:cNvSpPr/>
      </xdr:nvSpPr>
      <xdr:spPr>
        <a:xfrm>
          <a:off x="20025983" y="100400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60</xdr:row>
      <xdr:rowOff>56332</xdr:rowOff>
    </xdr:from>
    <xdr:ext cx="469744" cy="259045"/>
    <xdr:sp macro="" textlink="">
      <xdr:nvSpPr>
        <xdr:cNvPr id="711" name="【学校施設】&#10;一人当たり面積該当値テキスト">
          <a:extLst>
            <a:ext uri="{FF2B5EF4-FFF2-40B4-BE49-F238E27FC236}">
              <a16:creationId xmlns:a16="http://schemas.microsoft.com/office/drawing/2014/main" id="{6190CEB0-3AAA-47E8-964C-5AB3FC267614}"/>
            </a:ext>
          </a:extLst>
        </xdr:cNvPr>
        <xdr:cNvSpPr txBox="1"/>
      </xdr:nvSpPr>
      <xdr:spPr>
        <a:xfrm>
          <a:off x="20114883" y="98990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61</xdr:row>
      <xdr:rowOff>44232</xdr:rowOff>
    </xdr:from>
    <xdr:to>
      <xdr:col>112</xdr:col>
      <xdr:colOff>38100</xdr:colOff>
      <xdr:row>61</xdr:row>
      <xdr:rowOff>145832</xdr:rowOff>
    </xdr:to>
    <xdr:sp macro="" textlink="">
      <xdr:nvSpPr>
        <xdr:cNvPr id="712" name="楕円 711">
          <a:extLst>
            <a:ext uri="{FF2B5EF4-FFF2-40B4-BE49-F238E27FC236}">
              <a16:creationId xmlns:a16="http://schemas.microsoft.com/office/drawing/2014/main" id="{A4C20B6B-8FEB-4FC3-A6CD-1991230714E7}"/>
            </a:ext>
          </a:extLst>
        </xdr:cNvPr>
        <xdr:cNvSpPr/>
      </xdr:nvSpPr>
      <xdr:spPr>
        <a:xfrm>
          <a:off x="19277642" y="10050874"/>
          <a:ext cx="83628"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61</xdr:row>
      <xdr:rowOff>84255</xdr:rowOff>
    </xdr:from>
    <xdr:to>
      <xdr:col>116</xdr:col>
      <xdr:colOff>63500</xdr:colOff>
      <xdr:row>61</xdr:row>
      <xdr:rowOff>95032</xdr:rowOff>
    </xdr:to>
    <xdr:cxnSp macro="">
      <xdr:nvCxnSpPr>
        <xdr:cNvPr id="713" name="直線コネクタ 712">
          <a:extLst>
            <a:ext uri="{FF2B5EF4-FFF2-40B4-BE49-F238E27FC236}">
              <a16:creationId xmlns:a16="http://schemas.microsoft.com/office/drawing/2014/main" id="{D9F8F6D7-CF1C-4EBA-9C9B-CC6D265EC4C5}"/>
            </a:ext>
          </a:extLst>
        </xdr:cNvPr>
        <xdr:cNvCxnSpPr/>
      </xdr:nvCxnSpPr>
      <xdr:spPr>
        <a:xfrm flipV="1">
          <a:off x="19319815" y="10090897"/>
          <a:ext cx="756968" cy="107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61</xdr:row>
      <xdr:rowOff>60561</xdr:rowOff>
    </xdr:from>
    <xdr:to>
      <xdr:col>107</xdr:col>
      <xdr:colOff>101600</xdr:colOff>
      <xdr:row>61</xdr:row>
      <xdr:rowOff>162161</xdr:rowOff>
    </xdr:to>
    <xdr:sp macro="" textlink="">
      <xdr:nvSpPr>
        <xdr:cNvPr id="714" name="楕円 713">
          <a:extLst>
            <a:ext uri="{FF2B5EF4-FFF2-40B4-BE49-F238E27FC236}">
              <a16:creationId xmlns:a16="http://schemas.microsoft.com/office/drawing/2014/main" id="{CA7C517A-C701-47F7-B904-59EA6B5D9A58}"/>
            </a:ext>
          </a:extLst>
        </xdr:cNvPr>
        <xdr:cNvSpPr/>
      </xdr:nvSpPr>
      <xdr:spPr>
        <a:xfrm>
          <a:off x="18460528" y="100672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61</xdr:row>
      <xdr:rowOff>95032</xdr:rowOff>
    </xdr:from>
    <xdr:to>
      <xdr:col>111</xdr:col>
      <xdr:colOff>177800</xdr:colOff>
      <xdr:row>61</xdr:row>
      <xdr:rowOff>111361</xdr:rowOff>
    </xdr:to>
    <xdr:cxnSp macro="">
      <xdr:nvCxnSpPr>
        <xdr:cNvPr id="715" name="直線コネクタ 714">
          <a:extLst>
            <a:ext uri="{FF2B5EF4-FFF2-40B4-BE49-F238E27FC236}">
              <a16:creationId xmlns:a16="http://schemas.microsoft.com/office/drawing/2014/main" id="{9005C729-C5D2-43D9-BD95-D1A59439BDFD}"/>
            </a:ext>
          </a:extLst>
        </xdr:cNvPr>
        <xdr:cNvCxnSpPr/>
      </xdr:nvCxnSpPr>
      <xdr:spPr>
        <a:xfrm flipV="1">
          <a:off x="18511328" y="10101674"/>
          <a:ext cx="808487" cy="1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61</xdr:row>
      <xdr:rowOff>63500</xdr:rowOff>
    </xdr:from>
    <xdr:to>
      <xdr:col>102</xdr:col>
      <xdr:colOff>165100</xdr:colOff>
      <xdr:row>61</xdr:row>
      <xdr:rowOff>165100</xdr:rowOff>
    </xdr:to>
    <xdr:sp macro="" textlink="">
      <xdr:nvSpPr>
        <xdr:cNvPr id="716" name="楕円 715">
          <a:extLst>
            <a:ext uri="{FF2B5EF4-FFF2-40B4-BE49-F238E27FC236}">
              <a16:creationId xmlns:a16="http://schemas.microsoft.com/office/drawing/2014/main" id="{B212A783-7B5C-48D5-807F-7B4DF29DB75C}"/>
            </a:ext>
          </a:extLst>
        </xdr:cNvPr>
        <xdr:cNvSpPr/>
      </xdr:nvSpPr>
      <xdr:spPr>
        <a:xfrm>
          <a:off x="17661387" y="100701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61</xdr:row>
      <xdr:rowOff>111361</xdr:rowOff>
    </xdr:from>
    <xdr:to>
      <xdr:col>107</xdr:col>
      <xdr:colOff>50800</xdr:colOff>
      <xdr:row>61</xdr:row>
      <xdr:rowOff>114300</xdr:rowOff>
    </xdr:to>
    <xdr:cxnSp macro="">
      <xdr:nvCxnSpPr>
        <xdr:cNvPr id="717" name="直線コネクタ 716">
          <a:extLst>
            <a:ext uri="{FF2B5EF4-FFF2-40B4-BE49-F238E27FC236}">
              <a16:creationId xmlns:a16="http://schemas.microsoft.com/office/drawing/2014/main" id="{3E404C78-0139-418C-94FA-0B4CA5B12DCE}"/>
            </a:ext>
          </a:extLst>
        </xdr:cNvPr>
        <xdr:cNvCxnSpPr/>
      </xdr:nvCxnSpPr>
      <xdr:spPr>
        <a:xfrm flipV="1">
          <a:off x="17712187" y="10118003"/>
          <a:ext cx="799141" cy="29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61</xdr:row>
      <xdr:rowOff>80482</xdr:rowOff>
    </xdr:from>
    <xdr:to>
      <xdr:col>98</xdr:col>
      <xdr:colOff>38100</xdr:colOff>
      <xdr:row>62</xdr:row>
      <xdr:rowOff>10632</xdr:rowOff>
    </xdr:to>
    <xdr:sp macro="" textlink="">
      <xdr:nvSpPr>
        <xdr:cNvPr id="718" name="楕円 717">
          <a:extLst>
            <a:ext uri="{FF2B5EF4-FFF2-40B4-BE49-F238E27FC236}">
              <a16:creationId xmlns:a16="http://schemas.microsoft.com/office/drawing/2014/main" id="{11F9EDE4-6D27-447B-A28B-A59B0DC62A7B}"/>
            </a:ext>
          </a:extLst>
        </xdr:cNvPr>
        <xdr:cNvSpPr/>
      </xdr:nvSpPr>
      <xdr:spPr>
        <a:xfrm>
          <a:off x="16862245" y="10087124"/>
          <a:ext cx="83629" cy="9405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61</xdr:row>
      <xdr:rowOff>114300</xdr:rowOff>
    </xdr:from>
    <xdr:to>
      <xdr:col>102</xdr:col>
      <xdr:colOff>114300</xdr:colOff>
      <xdr:row>61</xdr:row>
      <xdr:rowOff>131282</xdr:rowOff>
    </xdr:to>
    <xdr:cxnSp macro="">
      <xdr:nvCxnSpPr>
        <xdr:cNvPr id="719" name="直線コネクタ 718">
          <a:extLst>
            <a:ext uri="{FF2B5EF4-FFF2-40B4-BE49-F238E27FC236}">
              <a16:creationId xmlns:a16="http://schemas.microsoft.com/office/drawing/2014/main" id="{7C2647E7-0A83-434E-AE20-0149AF1C26DA}"/>
            </a:ext>
          </a:extLst>
        </xdr:cNvPr>
        <xdr:cNvCxnSpPr/>
      </xdr:nvCxnSpPr>
      <xdr:spPr>
        <a:xfrm flipV="1">
          <a:off x="16904418" y="10120942"/>
          <a:ext cx="807769" cy="169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59</xdr:row>
      <xdr:rowOff>125783</xdr:rowOff>
    </xdr:from>
    <xdr:ext cx="469744" cy="259045"/>
    <xdr:sp macro="" textlink="">
      <xdr:nvSpPr>
        <xdr:cNvPr id="720" name="n_1aveValue【学校施設】&#10;一人当たり面積">
          <a:extLst>
            <a:ext uri="{FF2B5EF4-FFF2-40B4-BE49-F238E27FC236}">
              <a16:creationId xmlns:a16="http://schemas.microsoft.com/office/drawing/2014/main" id="{D348C364-CC7B-4F38-AEEF-F50439AC26DF}"/>
            </a:ext>
          </a:extLst>
        </xdr:cNvPr>
        <xdr:cNvSpPr txBox="1"/>
      </xdr:nvSpPr>
      <xdr:spPr>
        <a:xfrm>
          <a:off x="19098840" y="98046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10250</xdr:rowOff>
    </xdr:from>
    <xdr:ext cx="469744" cy="259045"/>
    <xdr:sp macro="" textlink="">
      <xdr:nvSpPr>
        <xdr:cNvPr id="721" name="n_2aveValue【学校施設】&#10;一人当たり面積">
          <a:extLst>
            <a:ext uri="{FF2B5EF4-FFF2-40B4-BE49-F238E27FC236}">
              <a16:creationId xmlns:a16="http://schemas.microsoft.com/office/drawing/2014/main" id="{BE3A9FC6-5CFB-4EF4-886D-6B6A26CC4FEE}"/>
            </a:ext>
          </a:extLst>
        </xdr:cNvPr>
        <xdr:cNvSpPr txBox="1"/>
      </xdr:nvSpPr>
      <xdr:spPr>
        <a:xfrm>
          <a:off x="18294427" y="101807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54010</xdr:rowOff>
    </xdr:from>
    <xdr:ext cx="469744" cy="259045"/>
    <xdr:sp macro="" textlink="">
      <xdr:nvSpPr>
        <xdr:cNvPr id="722" name="n_3aveValue【学校施設】&#10;一人当たり面積">
          <a:extLst>
            <a:ext uri="{FF2B5EF4-FFF2-40B4-BE49-F238E27FC236}">
              <a16:creationId xmlns:a16="http://schemas.microsoft.com/office/drawing/2014/main" id="{FB576A26-DD6E-402F-ABC4-7F48F5F82751}"/>
            </a:ext>
          </a:extLst>
        </xdr:cNvPr>
        <xdr:cNvSpPr txBox="1"/>
      </xdr:nvSpPr>
      <xdr:spPr>
        <a:xfrm>
          <a:off x="17495285" y="102245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62</xdr:row>
      <xdr:rowOff>80789</xdr:rowOff>
    </xdr:from>
    <xdr:ext cx="469744" cy="259045"/>
    <xdr:sp macro="" textlink="">
      <xdr:nvSpPr>
        <xdr:cNvPr id="723" name="n_4aveValue【学校施設】&#10;一人当たり面積">
          <a:extLst>
            <a:ext uri="{FF2B5EF4-FFF2-40B4-BE49-F238E27FC236}">
              <a16:creationId xmlns:a16="http://schemas.microsoft.com/office/drawing/2014/main" id="{B0BAE85D-CE47-45A6-AE84-DEDC0B612969}"/>
            </a:ext>
          </a:extLst>
        </xdr:cNvPr>
        <xdr:cNvSpPr txBox="1"/>
      </xdr:nvSpPr>
      <xdr:spPr>
        <a:xfrm>
          <a:off x="16696144" y="102513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61</xdr:row>
      <xdr:rowOff>136959</xdr:rowOff>
    </xdr:from>
    <xdr:ext cx="469744" cy="259045"/>
    <xdr:sp macro="" textlink="">
      <xdr:nvSpPr>
        <xdr:cNvPr id="724" name="n_1mainValue【学校施設】&#10;一人当たり面積">
          <a:extLst>
            <a:ext uri="{FF2B5EF4-FFF2-40B4-BE49-F238E27FC236}">
              <a16:creationId xmlns:a16="http://schemas.microsoft.com/office/drawing/2014/main" id="{0E310B3C-00FC-492B-9C45-AE8E77FBDBDA}"/>
            </a:ext>
          </a:extLst>
        </xdr:cNvPr>
        <xdr:cNvSpPr txBox="1"/>
      </xdr:nvSpPr>
      <xdr:spPr>
        <a:xfrm>
          <a:off x="19098840" y="101436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7238</xdr:rowOff>
    </xdr:from>
    <xdr:ext cx="469744" cy="259045"/>
    <xdr:sp macro="" textlink="">
      <xdr:nvSpPr>
        <xdr:cNvPr id="725" name="n_2mainValue【学校施設】&#10;一人当たり面積">
          <a:extLst>
            <a:ext uri="{FF2B5EF4-FFF2-40B4-BE49-F238E27FC236}">
              <a16:creationId xmlns:a16="http://schemas.microsoft.com/office/drawing/2014/main" id="{D9F2E74B-498B-4C1B-83DD-A6DD179D7F4C}"/>
            </a:ext>
          </a:extLst>
        </xdr:cNvPr>
        <xdr:cNvSpPr txBox="1"/>
      </xdr:nvSpPr>
      <xdr:spPr>
        <a:xfrm>
          <a:off x="18294427" y="98499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60</xdr:row>
      <xdr:rowOff>10177</xdr:rowOff>
    </xdr:from>
    <xdr:ext cx="469744" cy="259045"/>
    <xdr:sp macro="" textlink="">
      <xdr:nvSpPr>
        <xdr:cNvPr id="726" name="n_3mainValue【学校施設】&#10;一人当たり面積">
          <a:extLst>
            <a:ext uri="{FF2B5EF4-FFF2-40B4-BE49-F238E27FC236}">
              <a16:creationId xmlns:a16="http://schemas.microsoft.com/office/drawing/2014/main" id="{2B1C7D7E-B737-4BD3-829D-C802AD5DD1BE}"/>
            </a:ext>
          </a:extLst>
        </xdr:cNvPr>
        <xdr:cNvSpPr txBox="1"/>
      </xdr:nvSpPr>
      <xdr:spPr>
        <a:xfrm>
          <a:off x="17495285" y="98529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60</xdr:row>
      <xdr:rowOff>27159</xdr:rowOff>
    </xdr:from>
    <xdr:ext cx="469744" cy="259045"/>
    <xdr:sp macro="" textlink="">
      <xdr:nvSpPr>
        <xdr:cNvPr id="727" name="n_4mainValue【学校施設】&#10;一人当たり面積">
          <a:extLst>
            <a:ext uri="{FF2B5EF4-FFF2-40B4-BE49-F238E27FC236}">
              <a16:creationId xmlns:a16="http://schemas.microsoft.com/office/drawing/2014/main" id="{9DF51AF3-A409-4262-AF67-1DE14AAA8A7A}"/>
            </a:ext>
          </a:extLst>
        </xdr:cNvPr>
        <xdr:cNvSpPr txBox="1"/>
      </xdr:nvSpPr>
      <xdr:spPr>
        <a:xfrm>
          <a:off x="16696144" y="98698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728" name="正方形/長方形 727">
          <a:extLst>
            <a:ext uri="{FF2B5EF4-FFF2-40B4-BE49-F238E27FC236}">
              <a16:creationId xmlns:a16="http://schemas.microsoft.com/office/drawing/2014/main" id="{E02D4CD3-577E-470B-8DB0-2EA18BFCFC79}"/>
            </a:ext>
          </a:extLst>
        </xdr:cNvPr>
        <xdr:cNvSpPr/>
      </xdr:nvSpPr>
      <xdr:spPr>
        <a:xfrm>
          <a:off x="11277840" y="11306355"/>
          <a:ext cx="4275107" cy="60480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729" name="正方形/長方形 728">
          <a:extLst>
            <a:ext uri="{FF2B5EF4-FFF2-40B4-BE49-F238E27FC236}">
              <a16:creationId xmlns:a16="http://schemas.microsoft.com/office/drawing/2014/main" id="{141845D9-1CDE-4B20-89FF-564C99CB27F0}"/>
            </a:ext>
          </a:extLst>
        </xdr:cNvPr>
        <xdr:cNvSpPr/>
      </xdr:nvSpPr>
      <xdr:spPr>
        <a:xfrm>
          <a:off x="11386868" y="11936562"/>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730" name="正方形/長方形 729">
          <a:extLst>
            <a:ext uri="{FF2B5EF4-FFF2-40B4-BE49-F238E27FC236}">
              <a16:creationId xmlns:a16="http://schemas.microsoft.com/office/drawing/2014/main" id="{55D5DCC7-7CE6-438F-B01C-E36B297DC84D}"/>
            </a:ext>
          </a:extLst>
        </xdr:cNvPr>
        <xdr:cNvSpPr/>
      </xdr:nvSpPr>
      <xdr:spPr>
        <a:xfrm>
          <a:off x="11386868" y="12132214"/>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731" name="正方形/長方形 730">
          <a:extLst>
            <a:ext uri="{FF2B5EF4-FFF2-40B4-BE49-F238E27FC236}">
              <a16:creationId xmlns:a16="http://schemas.microsoft.com/office/drawing/2014/main" id="{E8BEB003-6DB7-4C08-AC0B-DB7EFAE7C7AA}"/>
            </a:ext>
          </a:extLst>
        </xdr:cNvPr>
        <xdr:cNvSpPr/>
      </xdr:nvSpPr>
      <xdr:spPr>
        <a:xfrm>
          <a:off x="12313009" y="11936562"/>
          <a:ext cx="1380227"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732" name="正方形/長方形 731">
          <a:extLst>
            <a:ext uri="{FF2B5EF4-FFF2-40B4-BE49-F238E27FC236}">
              <a16:creationId xmlns:a16="http://schemas.microsoft.com/office/drawing/2014/main" id="{283884F0-35A3-48E4-A8FA-6700BED50368}"/>
            </a:ext>
          </a:extLst>
        </xdr:cNvPr>
        <xdr:cNvSpPr/>
      </xdr:nvSpPr>
      <xdr:spPr>
        <a:xfrm>
          <a:off x="12313009" y="12132214"/>
          <a:ext cx="1380227"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733" name="正方形/長方形 732">
          <a:extLst>
            <a:ext uri="{FF2B5EF4-FFF2-40B4-BE49-F238E27FC236}">
              <a16:creationId xmlns:a16="http://schemas.microsoft.com/office/drawing/2014/main" id="{D39C5DBB-B7F6-4C19-8863-7B1AC6000080}"/>
            </a:ext>
          </a:extLst>
        </xdr:cNvPr>
        <xdr:cNvSpPr/>
      </xdr:nvSpPr>
      <xdr:spPr>
        <a:xfrm>
          <a:off x="13348179" y="11936562"/>
          <a:ext cx="1380227"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734" name="正方形/長方形 733">
          <a:extLst>
            <a:ext uri="{FF2B5EF4-FFF2-40B4-BE49-F238E27FC236}">
              <a16:creationId xmlns:a16="http://schemas.microsoft.com/office/drawing/2014/main" id="{3A823EA9-B401-48BD-AF35-312CE6D4B196}"/>
            </a:ext>
          </a:extLst>
        </xdr:cNvPr>
        <xdr:cNvSpPr/>
      </xdr:nvSpPr>
      <xdr:spPr>
        <a:xfrm>
          <a:off x="13348179" y="12132214"/>
          <a:ext cx="1380227"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735" name="正方形/長方形 734">
          <a:extLst>
            <a:ext uri="{FF2B5EF4-FFF2-40B4-BE49-F238E27FC236}">
              <a16:creationId xmlns:a16="http://schemas.microsoft.com/office/drawing/2014/main" id="{BDB78FF9-C310-4611-99C7-B73F0632656E}"/>
            </a:ext>
          </a:extLst>
        </xdr:cNvPr>
        <xdr:cNvSpPr/>
      </xdr:nvSpPr>
      <xdr:spPr>
        <a:xfrm>
          <a:off x="11277840" y="12396518"/>
          <a:ext cx="4275107" cy="2187874"/>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736" name="テキスト ボックス 735">
          <a:extLst>
            <a:ext uri="{FF2B5EF4-FFF2-40B4-BE49-F238E27FC236}">
              <a16:creationId xmlns:a16="http://schemas.microsoft.com/office/drawing/2014/main" id="{0E0571D1-CFC5-4347-868B-8CE46B590F55}"/>
            </a:ext>
          </a:extLst>
        </xdr:cNvPr>
        <xdr:cNvSpPr txBox="1"/>
      </xdr:nvSpPr>
      <xdr:spPr>
        <a:xfrm>
          <a:off x="11239740" y="12213566"/>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737" name="直線コネクタ 736">
          <a:extLst>
            <a:ext uri="{FF2B5EF4-FFF2-40B4-BE49-F238E27FC236}">
              <a16:creationId xmlns:a16="http://schemas.microsoft.com/office/drawing/2014/main" id="{178EE9AD-7461-4FF2-90AC-B387342BC731}"/>
            </a:ext>
          </a:extLst>
        </xdr:cNvPr>
        <xdr:cNvCxnSpPr/>
      </xdr:nvCxnSpPr>
      <xdr:spPr>
        <a:xfrm>
          <a:off x="11277840" y="14584392"/>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738" name="テキスト ボックス 737">
          <a:extLst>
            <a:ext uri="{FF2B5EF4-FFF2-40B4-BE49-F238E27FC236}">
              <a16:creationId xmlns:a16="http://schemas.microsoft.com/office/drawing/2014/main" id="{25EAB8C8-9887-407A-9EEC-82800B1F6C11}"/>
            </a:ext>
          </a:extLst>
        </xdr:cNvPr>
        <xdr:cNvSpPr txBox="1"/>
      </xdr:nvSpPr>
      <xdr:spPr>
        <a:xfrm>
          <a:off x="10864576" y="1444216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739" name="直線コネクタ 738">
          <a:extLst>
            <a:ext uri="{FF2B5EF4-FFF2-40B4-BE49-F238E27FC236}">
              <a16:creationId xmlns:a16="http://schemas.microsoft.com/office/drawing/2014/main" id="{953AAF5A-84B3-4918-B540-1893CE3B57FF}"/>
            </a:ext>
          </a:extLst>
        </xdr:cNvPr>
        <xdr:cNvCxnSpPr/>
      </xdr:nvCxnSpPr>
      <xdr:spPr>
        <a:xfrm>
          <a:off x="11277840" y="14264292"/>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740" name="テキスト ボックス 739">
          <a:extLst>
            <a:ext uri="{FF2B5EF4-FFF2-40B4-BE49-F238E27FC236}">
              <a16:creationId xmlns:a16="http://schemas.microsoft.com/office/drawing/2014/main" id="{F461F1AB-5BEC-44F5-AB22-DD18D4C7B935}"/>
            </a:ext>
          </a:extLst>
        </xdr:cNvPr>
        <xdr:cNvSpPr txBox="1"/>
      </xdr:nvSpPr>
      <xdr:spPr>
        <a:xfrm>
          <a:off x="10864576" y="1413069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741" name="直線コネクタ 740">
          <a:extLst>
            <a:ext uri="{FF2B5EF4-FFF2-40B4-BE49-F238E27FC236}">
              <a16:creationId xmlns:a16="http://schemas.microsoft.com/office/drawing/2014/main" id="{5FBAD665-47F0-4304-BFE1-99728807151C}"/>
            </a:ext>
          </a:extLst>
        </xdr:cNvPr>
        <xdr:cNvCxnSpPr/>
      </xdr:nvCxnSpPr>
      <xdr:spPr>
        <a:xfrm>
          <a:off x="11277840" y="13953894"/>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742" name="テキスト ボックス 741">
          <a:extLst>
            <a:ext uri="{FF2B5EF4-FFF2-40B4-BE49-F238E27FC236}">
              <a16:creationId xmlns:a16="http://schemas.microsoft.com/office/drawing/2014/main" id="{E6202167-3BC7-4816-B363-326E67DD3A7C}"/>
            </a:ext>
          </a:extLst>
        </xdr:cNvPr>
        <xdr:cNvSpPr txBox="1"/>
      </xdr:nvSpPr>
      <xdr:spPr>
        <a:xfrm>
          <a:off x="10910724" y="1381921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743" name="直線コネクタ 742">
          <a:extLst>
            <a:ext uri="{FF2B5EF4-FFF2-40B4-BE49-F238E27FC236}">
              <a16:creationId xmlns:a16="http://schemas.microsoft.com/office/drawing/2014/main" id="{878640DE-5121-4D58-9DB9-79AE6BFD624D}"/>
            </a:ext>
          </a:extLst>
        </xdr:cNvPr>
        <xdr:cNvCxnSpPr/>
      </xdr:nvCxnSpPr>
      <xdr:spPr>
        <a:xfrm>
          <a:off x="11277840" y="13642419"/>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744" name="テキスト ボックス 743">
          <a:extLst>
            <a:ext uri="{FF2B5EF4-FFF2-40B4-BE49-F238E27FC236}">
              <a16:creationId xmlns:a16="http://schemas.microsoft.com/office/drawing/2014/main" id="{F814BA9E-4AD4-499B-908D-1DE7BB8B1A96}"/>
            </a:ext>
          </a:extLst>
        </xdr:cNvPr>
        <xdr:cNvSpPr txBox="1"/>
      </xdr:nvSpPr>
      <xdr:spPr>
        <a:xfrm>
          <a:off x="10910724" y="1350774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745" name="直線コネクタ 744">
          <a:extLst>
            <a:ext uri="{FF2B5EF4-FFF2-40B4-BE49-F238E27FC236}">
              <a16:creationId xmlns:a16="http://schemas.microsoft.com/office/drawing/2014/main" id="{DA72B020-430E-4B78-A5AA-26FFF23C5FF5}"/>
            </a:ext>
          </a:extLst>
        </xdr:cNvPr>
        <xdr:cNvCxnSpPr/>
      </xdr:nvCxnSpPr>
      <xdr:spPr>
        <a:xfrm>
          <a:off x="11277840" y="13330943"/>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746" name="テキスト ボックス 745">
          <a:extLst>
            <a:ext uri="{FF2B5EF4-FFF2-40B4-BE49-F238E27FC236}">
              <a16:creationId xmlns:a16="http://schemas.microsoft.com/office/drawing/2014/main" id="{728988F8-BF4A-413F-9CC5-6BA7D3AAC534}"/>
            </a:ext>
          </a:extLst>
        </xdr:cNvPr>
        <xdr:cNvSpPr txBox="1"/>
      </xdr:nvSpPr>
      <xdr:spPr>
        <a:xfrm>
          <a:off x="10910724" y="13196268"/>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747" name="直線コネクタ 746">
          <a:extLst>
            <a:ext uri="{FF2B5EF4-FFF2-40B4-BE49-F238E27FC236}">
              <a16:creationId xmlns:a16="http://schemas.microsoft.com/office/drawing/2014/main" id="{51CB688E-C489-4B81-A4C6-764D029AE59B}"/>
            </a:ext>
          </a:extLst>
        </xdr:cNvPr>
        <xdr:cNvCxnSpPr/>
      </xdr:nvCxnSpPr>
      <xdr:spPr>
        <a:xfrm>
          <a:off x="11277840" y="13019468"/>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748" name="テキスト ボックス 747">
          <a:extLst>
            <a:ext uri="{FF2B5EF4-FFF2-40B4-BE49-F238E27FC236}">
              <a16:creationId xmlns:a16="http://schemas.microsoft.com/office/drawing/2014/main" id="{EBF5FAEF-2BF8-4EEE-BE88-B003E9DD7981}"/>
            </a:ext>
          </a:extLst>
        </xdr:cNvPr>
        <xdr:cNvSpPr txBox="1"/>
      </xdr:nvSpPr>
      <xdr:spPr>
        <a:xfrm>
          <a:off x="10910724" y="1288479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749" name="直線コネクタ 748">
          <a:extLst>
            <a:ext uri="{FF2B5EF4-FFF2-40B4-BE49-F238E27FC236}">
              <a16:creationId xmlns:a16="http://schemas.microsoft.com/office/drawing/2014/main" id="{59729B57-2ED2-48E6-9E49-35C416ED1C94}"/>
            </a:ext>
          </a:extLst>
        </xdr:cNvPr>
        <xdr:cNvCxnSpPr/>
      </xdr:nvCxnSpPr>
      <xdr:spPr>
        <a:xfrm>
          <a:off x="11277840" y="12707993"/>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750" name="テキスト ボックス 749">
          <a:extLst>
            <a:ext uri="{FF2B5EF4-FFF2-40B4-BE49-F238E27FC236}">
              <a16:creationId xmlns:a16="http://schemas.microsoft.com/office/drawing/2014/main" id="{9418CFFA-C706-40FA-8C96-1E5EDCB93391}"/>
            </a:ext>
          </a:extLst>
        </xdr:cNvPr>
        <xdr:cNvSpPr txBox="1"/>
      </xdr:nvSpPr>
      <xdr:spPr>
        <a:xfrm>
          <a:off x="10974844" y="1257331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751" name="直線コネクタ 750">
          <a:extLst>
            <a:ext uri="{FF2B5EF4-FFF2-40B4-BE49-F238E27FC236}">
              <a16:creationId xmlns:a16="http://schemas.microsoft.com/office/drawing/2014/main" id="{DA7DBF35-5E9B-42CC-B470-427CA08E9A1A}"/>
            </a:ext>
          </a:extLst>
        </xdr:cNvPr>
        <xdr:cNvCxnSpPr/>
      </xdr:nvCxnSpPr>
      <xdr:spPr>
        <a:xfrm>
          <a:off x="11277840" y="12396518"/>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752" name="【児童館】&#10;有形固定資産減価償却率グラフ枠">
          <a:extLst>
            <a:ext uri="{FF2B5EF4-FFF2-40B4-BE49-F238E27FC236}">
              <a16:creationId xmlns:a16="http://schemas.microsoft.com/office/drawing/2014/main" id="{FE498139-3616-451F-B118-3EB206320D71}"/>
            </a:ext>
          </a:extLst>
        </xdr:cNvPr>
        <xdr:cNvSpPr/>
      </xdr:nvSpPr>
      <xdr:spPr>
        <a:xfrm>
          <a:off x="11277840" y="12396518"/>
          <a:ext cx="4275107" cy="2187874"/>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16873</xdr:rowOff>
    </xdr:from>
    <xdr:to>
      <xdr:col>85</xdr:col>
      <xdr:colOff>126364</xdr:colOff>
      <xdr:row>86</xdr:row>
      <xdr:rowOff>168729</xdr:rowOff>
    </xdr:to>
    <xdr:cxnSp macro="">
      <xdr:nvCxnSpPr>
        <xdr:cNvPr id="753" name="直線コネクタ 752">
          <a:extLst>
            <a:ext uri="{FF2B5EF4-FFF2-40B4-BE49-F238E27FC236}">
              <a16:creationId xmlns:a16="http://schemas.microsoft.com/office/drawing/2014/main" id="{E09E5539-A649-4BCD-876D-20D94FA3B948}"/>
            </a:ext>
          </a:extLst>
        </xdr:cNvPr>
        <xdr:cNvCxnSpPr/>
      </xdr:nvCxnSpPr>
      <xdr:spPr>
        <a:xfrm flipV="1">
          <a:off x="14791270" y="12809847"/>
          <a:ext cx="0" cy="14544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754" name="【児童館】&#10;有形固定資産減価償却率最小値テキスト">
          <a:extLst>
            <a:ext uri="{FF2B5EF4-FFF2-40B4-BE49-F238E27FC236}">
              <a16:creationId xmlns:a16="http://schemas.microsoft.com/office/drawing/2014/main" id="{99ECF96D-8AB8-42BB-9F76-31714B0F5DFD}"/>
            </a:ext>
          </a:extLst>
        </xdr:cNvPr>
        <xdr:cNvSpPr txBox="1"/>
      </xdr:nvSpPr>
      <xdr:spPr>
        <a:xfrm>
          <a:off x="14830006" y="14269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755" name="直線コネクタ 754">
          <a:extLst>
            <a:ext uri="{FF2B5EF4-FFF2-40B4-BE49-F238E27FC236}">
              <a16:creationId xmlns:a16="http://schemas.microsoft.com/office/drawing/2014/main" id="{D20A3C13-F164-4120-91D2-A16C138FF5AD}"/>
            </a:ext>
          </a:extLst>
        </xdr:cNvPr>
        <xdr:cNvCxnSpPr/>
      </xdr:nvCxnSpPr>
      <xdr:spPr>
        <a:xfrm>
          <a:off x="14703006" y="14264292"/>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135000</xdr:rowOff>
    </xdr:from>
    <xdr:ext cx="340478" cy="259045"/>
    <xdr:sp macro="" textlink="">
      <xdr:nvSpPr>
        <xdr:cNvPr id="756" name="【児童館】&#10;有形固定資産減価償却率最大値テキスト">
          <a:extLst>
            <a:ext uri="{FF2B5EF4-FFF2-40B4-BE49-F238E27FC236}">
              <a16:creationId xmlns:a16="http://schemas.microsoft.com/office/drawing/2014/main" id="{5317F382-9110-49AC-BE79-99A1E83C6DA9}"/>
            </a:ext>
          </a:extLst>
        </xdr:cNvPr>
        <xdr:cNvSpPr txBox="1"/>
      </xdr:nvSpPr>
      <xdr:spPr>
        <a:xfrm>
          <a:off x="14830006" y="1260017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16873</xdr:rowOff>
    </xdr:from>
    <xdr:to>
      <xdr:col>86</xdr:col>
      <xdr:colOff>25400</xdr:colOff>
      <xdr:row>78</xdr:row>
      <xdr:rowOff>16873</xdr:rowOff>
    </xdr:to>
    <xdr:cxnSp macro="">
      <xdr:nvCxnSpPr>
        <xdr:cNvPr id="757" name="直線コネクタ 756">
          <a:extLst>
            <a:ext uri="{FF2B5EF4-FFF2-40B4-BE49-F238E27FC236}">
              <a16:creationId xmlns:a16="http://schemas.microsoft.com/office/drawing/2014/main" id="{0246CE6B-94A9-4C2C-9B57-4B979A6725D4}"/>
            </a:ext>
          </a:extLst>
        </xdr:cNvPr>
        <xdr:cNvCxnSpPr/>
      </xdr:nvCxnSpPr>
      <xdr:spPr>
        <a:xfrm>
          <a:off x="14703006" y="12809847"/>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160038</xdr:rowOff>
    </xdr:from>
    <xdr:ext cx="405111" cy="259045"/>
    <xdr:sp macro="" textlink="">
      <xdr:nvSpPr>
        <xdr:cNvPr id="758" name="【児童館】&#10;有形固定資産減価償却率平均値テキスト">
          <a:extLst>
            <a:ext uri="{FF2B5EF4-FFF2-40B4-BE49-F238E27FC236}">
              <a16:creationId xmlns:a16="http://schemas.microsoft.com/office/drawing/2014/main" id="{A0494503-61EC-4846-B28C-4F8E04BE86B1}"/>
            </a:ext>
          </a:extLst>
        </xdr:cNvPr>
        <xdr:cNvSpPr txBox="1"/>
      </xdr:nvSpPr>
      <xdr:spPr>
        <a:xfrm>
          <a:off x="14830006" y="134447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10161</xdr:rowOff>
    </xdr:from>
    <xdr:to>
      <xdr:col>85</xdr:col>
      <xdr:colOff>177800</xdr:colOff>
      <xdr:row>82</xdr:row>
      <xdr:rowOff>111761</xdr:rowOff>
    </xdr:to>
    <xdr:sp macro="" textlink="">
      <xdr:nvSpPr>
        <xdr:cNvPr id="759" name="フローチャート: 判断 758">
          <a:extLst>
            <a:ext uri="{FF2B5EF4-FFF2-40B4-BE49-F238E27FC236}">
              <a16:creationId xmlns:a16="http://schemas.microsoft.com/office/drawing/2014/main" id="{61110925-C15C-4A30-9255-47769B297C41}"/>
            </a:ext>
          </a:extLst>
        </xdr:cNvPr>
        <xdr:cNvSpPr/>
      </xdr:nvSpPr>
      <xdr:spPr>
        <a:xfrm>
          <a:off x="14741106" y="13458742"/>
          <a:ext cx="92973"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72208</xdr:rowOff>
    </xdr:from>
    <xdr:to>
      <xdr:col>81</xdr:col>
      <xdr:colOff>101600</xdr:colOff>
      <xdr:row>83</xdr:row>
      <xdr:rowOff>2358</xdr:rowOff>
    </xdr:to>
    <xdr:sp macro="" textlink="">
      <xdr:nvSpPr>
        <xdr:cNvPr id="760" name="フローチャート: 判断 759">
          <a:extLst>
            <a:ext uri="{FF2B5EF4-FFF2-40B4-BE49-F238E27FC236}">
              <a16:creationId xmlns:a16="http://schemas.microsoft.com/office/drawing/2014/main" id="{8A14EF68-B5A5-44E6-BCAA-0B5229605770}"/>
            </a:ext>
          </a:extLst>
        </xdr:cNvPr>
        <xdr:cNvSpPr/>
      </xdr:nvSpPr>
      <xdr:spPr>
        <a:xfrm>
          <a:off x="13974792" y="13520789"/>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84</xdr:row>
      <xdr:rowOff>75474</xdr:rowOff>
    </xdr:from>
    <xdr:to>
      <xdr:col>76</xdr:col>
      <xdr:colOff>165100</xdr:colOff>
      <xdr:row>85</xdr:row>
      <xdr:rowOff>5624</xdr:rowOff>
    </xdr:to>
    <xdr:sp macro="" textlink="">
      <xdr:nvSpPr>
        <xdr:cNvPr id="761" name="フローチャート: 判断 760">
          <a:extLst>
            <a:ext uri="{FF2B5EF4-FFF2-40B4-BE49-F238E27FC236}">
              <a16:creationId xmlns:a16="http://schemas.microsoft.com/office/drawing/2014/main" id="{2301902E-18C0-4A7A-9BC0-FA3E6880B3E5}"/>
            </a:ext>
          </a:extLst>
        </xdr:cNvPr>
        <xdr:cNvSpPr/>
      </xdr:nvSpPr>
      <xdr:spPr>
        <a:xfrm>
          <a:off x="13175651" y="13851859"/>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84</xdr:row>
      <xdr:rowOff>98334</xdr:rowOff>
    </xdr:from>
    <xdr:to>
      <xdr:col>72</xdr:col>
      <xdr:colOff>38100</xdr:colOff>
      <xdr:row>85</xdr:row>
      <xdr:rowOff>28484</xdr:rowOff>
    </xdr:to>
    <xdr:sp macro="" textlink="">
      <xdr:nvSpPr>
        <xdr:cNvPr id="762" name="フローチャート: 判断 761">
          <a:extLst>
            <a:ext uri="{FF2B5EF4-FFF2-40B4-BE49-F238E27FC236}">
              <a16:creationId xmlns:a16="http://schemas.microsoft.com/office/drawing/2014/main" id="{47FDF3CC-EE1E-472B-B3EF-733262462639}"/>
            </a:ext>
          </a:extLst>
        </xdr:cNvPr>
        <xdr:cNvSpPr/>
      </xdr:nvSpPr>
      <xdr:spPr>
        <a:xfrm>
          <a:off x="12376509" y="13874719"/>
          <a:ext cx="83629"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84</xdr:row>
      <xdr:rowOff>54248</xdr:rowOff>
    </xdr:from>
    <xdr:to>
      <xdr:col>67</xdr:col>
      <xdr:colOff>101600</xdr:colOff>
      <xdr:row>84</xdr:row>
      <xdr:rowOff>155848</xdr:rowOff>
    </xdr:to>
    <xdr:sp macro="" textlink="">
      <xdr:nvSpPr>
        <xdr:cNvPr id="763" name="フローチャート: 判断 762">
          <a:extLst>
            <a:ext uri="{FF2B5EF4-FFF2-40B4-BE49-F238E27FC236}">
              <a16:creationId xmlns:a16="http://schemas.microsoft.com/office/drawing/2014/main" id="{BAAE7020-CF89-4821-91EF-2F24D4F8668B}"/>
            </a:ext>
          </a:extLst>
        </xdr:cNvPr>
        <xdr:cNvSpPr/>
      </xdr:nvSpPr>
      <xdr:spPr>
        <a:xfrm>
          <a:off x="11559396" y="13830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764" name="テキスト ボックス 763">
          <a:extLst>
            <a:ext uri="{FF2B5EF4-FFF2-40B4-BE49-F238E27FC236}">
              <a16:creationId xmlns:a16="http://schemas.microsoft.com/office/drawing/2014/main" id="{1B9A7ADD-4CFF-4879-AFFD-2D5B4449D5E1}"/>
            </a:ext>
          </a:extLst>
        </xdr:cNvPr>
        <xdr:cNvSpPr txBox="1"/>
      </xdr:nvSpPr>
      <xdr:spPr>
        <a:xfrm>
          <a:off x="14619377"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765" name="テキスト ボックス 764">
          <a:extLst>
            <a:ext uri="{FF2B5EF4-FFF2-40B4-BE49-F238E27FC236}">
              <a16:creationId xmlns:a16="http://schemas.microsoft.com/office/drawing/2014/main" id="{572E5EA4-C82D-4314-8014-881BF7BFB454}"/>
            </a:ext>
          </a:extLst>
        </xdr:cNvPr>
        <xdr:cNvSpPr txBox="1"/>
      </xdr:nvSpPr>
      <xdr:spPr>
        <a:xfrm>
          <a:off x="13853064"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766" name="テキスト ボックス 765">
          <a:extLst>
            <a:ext uri="{FF2B5EF4-FFF2-40B4-BE49-F238E27FC236}">
              <a16:creationId xmlns:a16="http://schemas.microsoft.com/office/drawing/2014/main" id="{20523ADB-CCC4-4B4D-9772-F95E2DA13401}"/>
            </a:ext>
          </a:extLst>
        </xdr:cNvPr>
        <xdr:cNvSpPr txBox="1"/>
      </xdr:nvSpPr>
      <xdr:spPr>
        <a:xfrm>
          <a:off x="13053923"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767" name="テキスト ボックス 766">
          <a:extLst>
            <a:ext uri="{FF2B5EF4-FFF2-40B4-BE49-F238E27FC236}">
              <a16:creationId xmlns:a16="http://schemas.microsoft.com/office/drawing/2014/main" id="{D89767C3-7AD8-4EED-B395-103F4E4046EF}"/>
            </a:ext>
          </a:extLst>
        </xdr:cNvPr>
        <xdr:cNvSpPr txBox="1"/>
      </xdr:nvSpPr>
      <xdr:spPr>
        <a:xfrm>
          <a:off x="12246154"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768" name="テキスト ボックス 767">
          <a:extLst>
            <a:ext uri="{FF2B5EF4-FFF2-40B4-BE49-F238E27FC236}">
              <a16:creationId xmlns:a16="http://schemas.microsoft.com/office/drawing/2014/main" id="{4D5840EE-FBD1-4866-96EA-496313600773}"/>
            </a:ext>
          </a:extLst>
        </xdr:cNvPr>
        <xdr:cNvSpPr txBox="1"/>
      </xdr:nvSpPr>
      <xdr:spPr>
        <a:xfrm>
          <a:off x="11437668"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86</xdr:row>
      <xdr:rowOff>117929</xdr:rowOff>
    </xdr:from>
    <xdr:to>
      <xdr:col>72</xdr:col>
      <xdr:colOff>38100</xdr:colOff>
      <xdr:row>87</xdr:row>
      <xdr:rowOff>48079</xdr:rowOff>
    </xdr:to>
    <xdr:sp macro="" textlink="">
      <xdr:nvSpPr>
        <xdr:cNvPr id="769" name="楕円 768">
          <a:extLst>
            <a:ext uri="{FF2B5EF4-FFF2-40B4-BE49-F238E27FC236}">
              <a16:creationId xmlns:a16="http://schemas.microsoft.com/office/drawing/2014/main" id="{1999349C-1101-4E6E-917F-E5C56F73DD41}"/>
            </a:ext>
          </a:extLst>
        </xdr:cNvPr>
        <xdr:cNvSpPr/>
      </xdr:nvSpPr>
      <xdr:spPr>
        <a:xfrm>
          <a:off x="12376509" y="14222118"/>
          <a:ext cx="83629"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86</xdr:row>
      <xdr:rowOff>117929</xdr:rowOff>
    </xdr:from>
    <xdr:to>
      <xdr:col>67</xdr:col>
      <xdr:colOff>101600</xdr:colOff>
      <xdr:row>87</xdr:row>
      <xdr:rowOff>48079</xdr:rowOff>
    </xdr:to>
    <xdr:sp macro="" textlink="">
      <xdr:nvSpPr>
        <xdr:cNvPr id="770" name="楕円 769">
          <a:extLst>
            <a:ext uri="{FF2B5EF4-FFF2-40B4-BE49-F238E27FC236}">
              <a16:creationId xmlns:a16="http://schemas.microsoft.com/office/drawing/2014/main" id="{AB0DB779-1448-4544-9EC5-7E4E030343C4}"/>
            </a:ext>
          </a:extLst>
        </xdr:cNvPr>
        <xdr:cNvSpPr/>
      </xdr:nvSpPr>
      <xdr:spPr>
        <a:xfrm>
          <a:off x="11559396" y="14222118"/>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86</xdr:row>
      <xdr:rowOff>168729</xdr:rowOff>
    </xdr:from>
    <xdr:to>
      <xdr:col>71</xdr:col>
      <xdr:colOff>177800</xdr:colOff>
      <xdr:row>86</xdr:row>
      <xdr:rowOff>168729</xdr:rowOff>
    </xdr:to>
    <xdr:cxnSp macro="">
      <xdr:nvCxnSpPr>
        <xdr:cNvPr id="771" name="直線コネクタ 770">
          <a:extLst>
            <a:ext uri="{FF2B5EF4-FFF2-40B4-BE49-F238E27FC236}">
              <a16:creationId xmlns:a16="http://schemas.microsoft.com/office/drawing/2014/main" id="{67AF662D-AFB8-4D80-A321-898532AF5F47}"/>
            </a:ext>
          </a:extLst>
        </xdr:cNvPr>
        <xdr:cNvCxnSpPr/>
      </xdr:nvCxnSpPr>
      <xdr:spPr>
        <a:xfrm>
          <a:off x="11610196" y="14264292"/>
          <a:ext cx="808486"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18885</xdr:rowOff>
    </xdr:from>
    <xdr:ext cx="405111" cy="259045"/>
    <xdr:sp macro="" textlink="">
      <xdr:nvSpPr>
        <xdr:cNvPr id="772" name="n_1aveValue【児童館】&#10;有形固定資産減価償却率">
          <a:extLst>
            <a:ext uri="{FF2B5EF4-FFF2-40B4-BE49-F238E27FC236}">
              <a16:creationId xmlns:a16="http://schemas.microsoft.com/office/drawing/2014/main" id="{C05D13E9-27B8-4552-A9E0-02B0BD62CFD7}"/>
            </a:ext>
          </a:extLst>
        </xdr:cNvPr>
        <xdr:cNvSpPr txBox="1"/>
      </xdr:nvSpPr>
      <xdr:spPr>
        <a:xfrm>
          <a:off x="13828308" y="133035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22151</xdr:rowOff>
    </xdr:from>
    <xdr:ext cx="405111" cy="259045"/>
    <xdr:sp macro="" textlink="">
      <xdr:nvSpPr>
        <xdr:cNvPr id="773" name="n_2aveValue【児童館】&#10;有形固定資産減価償却率">
          <a:extLst>
            <a:ext uri="{FF2B5EF4-FFF2-40B4-BE49-F238E27FC236}">
              <a16:creationId xmlns:a16="http://schemas.microsoft.com/office/drawing/2014/main" id="{9141A686-8656-49B2-98EE-DA69327198AE}"/>
            </a:ext>
          </a:extLst>
        </xdr:cNvPr>
        <xdr:cNvSpPr txBox="1"/>
      </xdr:nvSpPr>
      <xdr:spPr>
        <a:xfrm>
          <a:off x="13041867" y="136346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45011</xdr:rowOff>
    </xdr:from>
    <xdr:ext cx="405111" cy="259045"/>
    <xdr:sp macro="" textlink="">
      <xdr:nvSpPr>
        <xdr:cNvPr id="774" name="n_3aveValue【児童館】&#10;有形固定資産減価償却率">
          <a:extLst>
            <a:ext uri="{FF2B5EF4-FFF2-40B4-BE49-F238E27FC236}">
              <a16:creationId xmlns:a16="http://schemas.microsoft.com/office/drawing/2014/main" id="{F2CFEF5A-33DA-4AA2-A46F-1ED407922571}"/>
            </a:ext>
          </a:extLst>
        </xdr:cNvPr>
        <xdr:cNvSpPr txBox="1"/>
      </xdr:nvSpPr>
      <xdr:spPr>
        <a:xfrm>
          <a:off x="12242725" y="136574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83</xdr:row>
      <xdr:rowOff>925</xdr:rowOff>
    </xdr:from>
    <xdr:ext cx="405111" cy="259045"/>
    <xdr:sp macro="" textlink="">
      <xdr:nvSpPr>
        <xdr:cNvPr id="775" name="n_4aveValue【児童館】&#10;有形固定資産減価償却率">
          <a:extLst>
            <a:ext uri="{FF2B5EF4-FFF2-40B4-BE49-F238E27FC236}">
              <a16:creationId xmlns:a16="http://schemas.microsoft.com/office/drawing/2014/main" id="{83505D5A-B27F-4DB6-8814-18B06FD87A32}"/>
            </a:ext>
          </a:extLst>
        </xdr:cNvPr>
        <xdr:cNvSpPr txBox="1"/>
      </xdr:nvSpPr>
      <xdr:spPr>
        <a:xfrm>
          <a:off x="11425612" y="136134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133427</xdr:colOff>
      <xdr:row>87</xdr:row>
      <xdr:rowOff>39206</xdr:rowOff>
    </xdr:from>
    <xdr:ext cx="469744" cy="259045"/>
    <xdr:sp macro="" textlink="">
      <xdr:nvSpPr>
        <xdr:cNvPr id="776" name="n_3mainValue【児童館】&#10;有形固定資産減価償却率">
          <a:extLst>
            <a:ext uri="{FF2B5EF4-FFF2-40B4-BE49-F238E27FC236}">
              <a16:creationId xmlns:a16="http://schemas.microsoft.com/office/drawing/2014/main" id="{59A6233B-38C2-444C-BDBA-186D2C811636}"/>
            </a:ext>
          </a:extLst>
        </xdr:cNvPr>
        <xdr:cNvSpPr txBox="1"/>
      </xdr:nvSpPr>
      <xdr:spPr>
        <a:xfrm>
          <a:off x="12210408" y="143072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6427</xdr:colOff>
      <xdr:row>87</xdr:row>
      <xdr:rowOff>39206</xdr:rowOff>
    </xdr:from>
    <xdr:ext cx="469744" cy="259045"/>
    <xdr:sp macro="" textlink="">
      <xdr:nvSpPr>
        <xdr:cNvPr id="777" name="n_4mainValue【児童館】&#10;有形固定資産減価償却率">
          <a:extLst>
            <a:ext uri="{FF2B5EF4-FFF2-40B4-BE49-F238E27FC236}">
              <a16:creationId xmlns:a16="http://schemas.microsoft.com/office/drawing/2014/main" id="{969319C8-0B5B-4C3C-AE28-95F5A7CBF4DA}"/>
            </a:ext>
          </a:extLst>
        </xdr:cNvPr>
        <xdr:cNvSpPr txBox="1"/>
      </xdr:nvSpPr>
      <xdr:spPr>
        <a:xfrm>
          <a:off x="11393295" y="143072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778" name="正方形/長方形 777">
          <a:extLst>
            <a:ext uri="{FF2B5EF4-FFF2-40B4-BE49-F238E27FC236}">
              <a16:creationId xmlns:a16="http://schemas.microsoft.com/office/drawing/2014/main" id="{2B8381F0-2D4E-4A1C-AED3-2D7CE9183387}"/>
            </a:ext>
          </a:extLst>
        </xdr:cNvPr>
        <xdr:cNvSpPr/>
      </xdr:nvSpPr>
      <xdr:spPr>
        <a:xfrm>
          <a:off x="16562717" y="11306355"/>
          <a:ext cx="4293079" cy="60480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779" name="正方形/長方形 778">
          <a:extLst>
            <a:ext uri="{FF2B5EF4-FFF2-40B4-BE49-F238E27FC236}">
              <a16:creationId xmlns:a16="http://schemas.microsoft.com/office/drawing/2014/main" id="{1326967E-2258-4A9F-87D5-439314E18DEA}"/>
            </a:ext>
          </a:extLst>
        </xdr:cNvPr>
        <xdr:cNvSpPr/>
      </xdr:nvSpPr>
      <xdr:spPr>
        <a:xfrm>
          <a:off x="16689717" y="11936562"/>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780" name="正方形/長方形 779">
          <a:extLst>
            <a:ext uri="{FF2B5EF4-FFF2-40B4-BE49-F238E27FC236}">
              <a16:creationId xmlns:a16="http://schemas.microsoft.com/office/drawing/2014/main" id="{31A45718-5676-4B95-BC3B-3FD333A902F4}"/>
            </a:ext>
          </a:extLst>
        </xdr:cNvPr>
        <xdr:cNvSpPr/>
      </xdr:nvSpPr>
      <xdr:spPr>
        <a:xfrm>
          <a:off x="16689717" y="12132214"/>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781" name="正方形/長方形 780">
          <a:extLst>
            <a:ext uri="{FF2B5EF4-FFF2-40B4-BE49-F238E27FC236}">
              <a16:creationId xmlns:a16="http://schemas.microsoft.com/office/drawing/2014/main" id="{565DDC80-4F61-4011-8F11-226171669E8C}"/>
            </a:ext>
          </a:extLst>
        </xdr:cNvPr>
        <xdr:cNvSpPr/>
      </xdr:nvSpPr>
      <xdr:spPr>
        <a:xfrm>
          <a:off x="17597887" y="11936562"/>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782" name="正方形/長方形 781">
          <a:extLst>
            <a:ext uri="{FF2B5EF4-FFF2-40B4-BE49-F238E27FC236}">
              <a16:creationId xmlns:a16="http://schemas.microsoft.com/office/drawing/2014/main" id="{85221666-83FD-4E91-822A-83EC81503FCE}"/>
            </a:ext>
          </a:extLst>
        </xdr:cNvPr>
        <xdr:cNvSpPr/>
      </xdr:nvSpPr>
      <xdr:spPr>
        <a:xfrm>
          <a:off x="17597887" y="12132214"/>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783" name="正方形/長方形 782">
          <a:extLst>
            <a:ext uri="{FF2B5EF4-FFF2-40B4-BE49-F238E27FC236}">
              <a16:creationId xmlns:a16="http://schemas.microsoft.com/office/drawing/2014/main" id="{9DA8B510-795F-43BA-84AF-7F781CBA4E24}"/>
            </a:ext>
          </a:extLst>
        </xdr:cNvPr>
        <xdr:cNvSpPr/>
      </xdr:nvSpPr>
      <xdr:spPr>
        <a:xfrm>
          <a:off x="18633057" y="11936562"/>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784" name="正方形/長方形 783">
          <a:extLst>
            <a:ext uri="{FF2B5EF4-FFF2-40B4-BE49-F238E27FC236}">
              <a16:creationId xmlns:a16="http://schemas.microsoft.com/office/drawing/2014/main" id="{284C2A45-60F1-420F-B8D2-F2A30985B9E5}"/>
            </a:ext>
          </a:extLst>
        </xdr:cNvPr>
        <xdr:cNvSpPr/>
      </xdr:nvSpPr>
      <xdr:spPr>
        <a:xfrm>
          <a:off x="18633057" y="12132214"/>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785" name="正方形/長方形 784">
          <a:extLst>
            <a:ext uri="{FF2B5EF4-FFF2-40B4-BE49-F238E27FC236}">
              <a16:creationId xmlns:a16="http://schemas.microsoft.com/office/drawing/2014/main" id="{27084753-3959-4BB9-B1ED-0A9564377D0C}"/>
            </a:ext>
          </a:extLst>
        </xdr:cNvPr>
        <xdr:cNvSpPr/>
      </xdr:nvSpPr>
      <xdr:spPr>
        <a:xfrm>
          <a:off x="16562717" y="12396518"/>
          <a:ext cx="4293079" cy="2187874"/>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786" name="テキスト ボックス 785">
          <a:extLst>
            <a:ext uri="{FF2B5EF4-FFF2-40B4-BE49-F238E27FC236}">
              <a16:creationId xmlns:a16="http://schemas.microsoft.com/office/drawing/2014/main" id="{E4D236F7-7901-469D-B87F-C18BE947795E}"/>
            </a:ext>
          </a:extLst>
        </xdr:cNvPr>
        <xdr:cNvSpPr txBox="1"/>
      </xdr:nvSpPr>
      <xdr:spPr>
        <a:xfrm>
          <a:off x="16542589" y="12213566"/>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787" name="直線コネクタ 786">
          <a:extLst>
            <a:ext uri="{FF2B5EF4-FFF2-40B4-BE49-F238E27FC236}">
              <a16:creationId xmlns:a16="http://schemas.microsoft.com/office/drawing/2014/main" id="{AF1D9BF2-3B45-4FD4-9121-9546C0F540F8}"/>
            </a:ext>
          </a:extLst>
        </xdr:cNvPr>
        <xdr:cNvCxnSpPr/>
      </xdr:nvCxnSpPr>
      <xdr:spPr>
        <a:xfrm>
          <a:off x="16562717" y="14584392"/>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168729</xdr:rowOff>
    </xdr:from>
    <xdr:to>
      <xdr:col>120</xdr:col>
      <xdr:colOff>114300</xdr:colOff>
      <xdr:row>86</xdr:row>
      <xdr:rowOff>168729</xdr:rowOff>
    </xdr:to>
    <xdr:cxnSp macro="">
      <xdr:nvCxnSpPr>
        <xdr:cNvPr id="788" name="直線コネクタ 787">
          <a:extLst>
            <a:ext uri="{FF2B5EF4-FFF2-40B4-BE49-F238E27FC236}">
              <a16:creationId xmlns:a16="http://schemas.microsoft.com/office/drawing/2014/main" id="{82813D00-2E77-4B45-A761-AF2E8145BDB4}"/>
            </a:ext>
          </a:extLst>
        </xdr:cNvPr>
        <xdr:cNvCxnSpPr/>
      </xdr:nvCxnSpPr>
      <xdr:spPr>
        <a:xfrm>
          <a:off x="16562717" y="14264292"/>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86</xdr:row>
      <xdr:rowOff>26506</xdr:rowOff>
    </xdr:from>
    <xdr:ext cx="467179" cy="259045"/>
    <xdr:sp macro="" textlink="">
      <xdr:nvSpPr>
        <xdr:cNvPr id="789" name="テキスト ボックス 788">
          <a:extLst>
            <a:ext uri="{FF2B5EF4-FFF2-40B4-BE49-F238E27FC236}">
              <a16:creationId xmlns:a16="http://schemas.microsoft.com/office/drawing/2014/main" id="{672F6331-A9E0-425E-BA79-C196603BE0C1}"/>
            </a:ext>
          </a:extLst>
        </xdr:cNvPr>
        <xdr:cNvSpPr txBox="1"/>
      </xdr:nvSpPr>
      <xdr:spPr>
        <a:xfrm>
          <a:off x="16149453" y="1413069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85</xdr:row>
      <xdr:rowOff>13607</xdr:rowOff>
    </xdr:from>
    <xdr:to>
      <xdr:col>120</xdr:col>
      <xdr:colOff>114300</xdr:colOff>
      <xdr:row>85</xdr:row>
      <xdr:rowOff>13607</xdr:rowOff>
    </xdr:to>
    <xdr:cxnSp macro="">
      <xdr:nvCxnSpPr>
        <xdr:cNvPr id="790" name="直線コネクタ 789">
          <a:extLst>
            <a:ext uri="{FF2B5EF4-FFF2-40B4-BE49-F238E27FC236}">
              <a16:creationId xmlns:a16="http://schemas.microsoft.com/office/drawing/2014/main" id="{A9807C7D-F374-4630-B4C3-42AB991088B5}"/>
            </a:ext>
          </a:extLst>
        </xdr:cNvPr>
        <xdr:cNvCxnSpPr/>
      </xdr:nvCxnSpPr>
      <xdr:spPr>
        <a:xfrm>
          <a:off x="16562717" y="13953894"/>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84</xdr:row>
      <xdr:rowOff>42834</xdr:rowOff>
    </xdr:from>
    <xdr:ext cx="467179" cy="259045"/>
    <xdr:sp macro="" textlink="">
      <xdr:nvSpPr>
        <xdr:cNvPr id="791" name="テキスト ボックス 790">
          <a:extLst>
            <a:ext uri="{FF2B5EF4-FFF2-40B4-BE49-F238E27FC236}">
              <a16:creationId xmlns:a16="http://schemas.microsoft.com/office/drawing/2014/main" id="{B60AA7DB-742A-4A8A-A6E0-E5F4A03B5DA7}"/>
            </a:ext>
          </a:extLst>
        </xdr:cNvPr>
        <xdr:cNvSpPr txBox="1"/>
      </xdr:nvSpPr>
      <xdr:spPr>
        <a:xfrm>
          <a:off x="16149453" y="1381921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29936</xdr:rowOff>
    </xdr:from>
    <xdr:to>
      <xdr:col>120</xdr:col>
      <xdr:colOff>114300</xdr:colOff>
      <xdr:row>83</xdr:row>
      <xdr:rowOff>29936</xdr:rowOff>
    </xdr:to>
    <xdr:cxnSp macro="">
      <xdr:nvCxnSpPr>
        <xdr:cNvPr id="792" name="直線コネクタ 791">
          <a:extLst>
            <a:ext uri="{FF2B5EF4-FFF2-40B4-BE49-F238E27FC236}">
              <a16:creationId xmlns:a16="http://schemas.microsoft.com/office/drawing/2014/main" id="{027A9354-9C45-4617-8002-F61BAEEDFAD0}"/>
            </a:ext>
          </a:extLst>
        </xdr:cNvPr>
        <xdr:cNvCxnSpPr/>
      </xdr:nvCxnSpPr>
      <xdr:spPr>
        <a:xfrm>
          <a:off x="16562717" y="13642419"/>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59163</xdr:rowOff>
    </xdr:from>
    <xdr:ext cx="467179" cy="259045"/>
    <xdr:sp macro="" textlink="">
      <xdr:nvSpPr>
        <xdr:cNvPr id="793" name="テキスト ボックス 792">
          <a:extLst>
            <a:ext uri="{FF2B5EF4-FFF2-40B4-BE49-F238E27FC236}">
              <a16:creationId xmlns:a16="http://schemas.microsoft.com/office/drawing/2014/main" id="{FE27F41D-91CD-43D4-91FC-5A71F42FE066}"/>
            </a:ext>
          </a:extLst>
        </xdr:cNvPr>
        <xdr:cNvSpPr txBox="1"/>
      </xdr:nvSpPr>
      <xdr:spPr>
        <a:xfrm>
          <a:off x="16149453" y="1350774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46264</xdr:rowOff>
    </xdr:from>
    <xdr:to>
      <xdr:col>120</xdr:col>
      <xdr:colOff>114300</xdr:colOff>
      <xdr:row>81</xdr:row>
      <xdr:rowOff>46264</xdr:rowOff>
    </xdr:to>
    <xdr:cxnSp macro="">
      <xdr:nvCxnSpPr>
        <xdr:cNvPr id="794" name="直線コネクタ 793">
          <a:extLst>
            <a:ext uri="{FF2B5EF4-FFF2-40B4-BE49-F238E27FC236}">
              <a16:creationId xmlns:a16="http://schemas.microsoft.com/office/drawing/2014/main" id="{0D028F88-53A2-488E-AA80-60A92A838AA8}"/>
            </a:ext>
          </a:extLst>
        </xdr:cNvPr>
        <xdr:cNvCxnSpPr/>
      </xdr:nvCxnSpPr>
      <xdr:spPr>
        <a:xfrm>
          <a:off x="16562717" y="13330943"/>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75491</xdr:rowOff>
    </xdr:from>
    <xdr:ext cx="467179" cy="259045"/>
    <xdr:sp macro="" textlink="">
      <xdr:nvSpPr>
        <xdr:cNvPr id="795" name="テキスト ボックス 794">
          <a:extLst>
            <a:ext uri="{FF2B5EF4-FFF2-40B4-BE49-F238E27FC236}">
              <a16:creationId xmlns:a16="http://schemas.microsoft.com/office/drawing/2014/main" id="{40EA00EB-719A-4725-A61E-16DAAD29853E}"/>
            </a:ext>
          </a:extLst>
        </xdr:cNvPr>
        <xdr:cNvSpPr txBox="1"/>
      </xdr:nvSpPr>
      <xdr:spPr>
        <a:xfrm>
          <a:off x="16149453" y="1319626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62593</xdr:rowOff>
    </xdr:from>
    <xdr:to>
      <xdr:col>120</xdr:col>
      <xdr:colOff>114300</xdr:colOff>
      <xdr:row>79</xdr:row>
      <xdr:rowOff>62593</xdr:rowOff>
    </xdr:to>
    <xdr:cxnSp macro="">
      <xdr:nvCxnSpPr>
        <xdr:cNvPr id="796" name="直線コネクタ 795">
          <a:extLst>
            <a:ext uri="{FF2B5EF4-FFF2-40B4-BE49-F238E27FC236}">
              <a16:creationId xmlns:a16="http://schemas.microsoft.com/office/drawing/2014/main" id="{61BC02B8-545B-4C9A-907A-AF544065EEDC}"/>
            </a:ext>
          </a:extLst>
        </xdr:cNvPr>
        <xdr:cNvCxnSpPr/>
      </xdr:nvCxnSpPr>
      <xdr:spPr>
        <a:xfrm>
          <a:off x="16562717" y="13019468"/>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78</xdr:row>
      <xdr:rowOff>91820</xdr:rowOff>
    </xdr:from>
    <xdr:ext cx="467179" cy="259045"/>
    <xdr:sp macro="" textlink="">
      <xdr:nvSpPr>
        <xdr:cNvPr id="797" name="テキスト ボックス 796">
          <a:extLst>
            <a:ext uri="{FF2B5EF4-FFF2-40B4-BE49-F238E27FC236}">
              <a16:creationId xmlns:a16="http://schemas.microsoft.com/office/drawing/2014/main" id="{4D66E2EA-1C69-4D8A-B738-6A4AB9127009}"/>
            </a:ext>
          </a:extLst>
        </xdr:cNvPr>
        <xdr:cNvSpPr txBox="1"/>
      </xdr:nvSpPr>
      <xdr:spPr>
        <a:xfrm>
          <a:off x="16149453" y="1288479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78921</xdr:rowOff>
    </xdr:from>
    <xdr:to>
      <xdr:col>120</xdr:col>
      <xdr:colOff>114300</xdr:colOff>
      <xdr:row>77</xdr:row>
      <xdr:rowOff>78921</xdr:rowOff>
    </xdr:to>
    <xdr:cxnSp macro="">
      <xdr:nvCxnSpPr>
        <xdr:cNvPr id="798" name="直線コネクタ 797">
          <a:extLst>
            <a:ext uri="{FF2B5EF4-FFF2-40B4-BE49-F238E27FC236}">
              <a16:creationId xmlns:a16="http://schemas.microsoft.com/office/drawing/2014/main" id="{A9CD4E1D-A050-4A4A-B6F1-AA64E60D579D}"/>
            </a:ext>
          </a:extLst>
        </xdr:cNvPr>
        <xdr:cNvCxnSpPr/>
      </xdr:nvCxnSpPr>
      <xdr:spPr>
        <a:xfrm>
          <a:off x="16562717" y="12707993"/>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108148</xdr:rowOff>
    </xdr:from>
    <xdr:ext cx="467179" cy="259045"/>
    <xdr:sp macro="" textlink="">
      <xdr:nvSpPr>
        <xdr:cNvPr id="799" name="テキスト ボックス 798">
          <a:extLst>
            <a:ext uri="{FF2B5EF4-FFF2-40B4-BE49-F238E27FC236}">
              <a16:creationId xmlns:a16="http://schemas.microsoft.com/office/drawing/2014/main" id="{0B8A286B-165A-4381-A2BF-C8F665FE310A}"/>
            </a:ext>
          </a:extLst>
        </xdr:cNvPr>
        <xdr:cNvSpPr txBox="1"/>
      </xdr:nvSpPr>
      <xdr:spPr>
        <a:xfrm>
          <a:off x="16149453" y="1257331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800" name="直線コネクタ 799">
          <a:extLst>
            <a:ext uri="{FF2B5EF4-FFF2-40B4-BE49-F238E27FC236}">
              <a16:creationId xmlns:a16="http://schemas.microsoft.com/office/drawing/2014/main" id="{676AAA0D-BCE5-4BDA-A2FA-677365436765}"/>
            </a:ext>
          </a:extLst>
        </xdr:cNvPr>
        <xdr:cNvCxnSpPr/>
      </xdr:nvCxnSpPr>
      <xdr:spPr>
        <a:xfrm>
          <a:off x="16562717" y="12396518"/>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801" name="テキスト ボックス 800">
          <a:extLst>
            <a:ext uri="{FF2B5EF4-FFF2-40B4-BE49-F238E27FC236}">
              <a16:creationId xmlns:a16="http://schemas.microsoft.com/office/drawing/2014/main" id="{5B75E4D0-38C3-4DA0-AF37-3869449AEA22}"/>
            </a:ext>
          </a:extLst>
        </xdr:cNvPr>
        <xdr:cNvSpPr txBox="1"/>
      </xdr:nvSpPr>
      <xdr:spPr>
        <a:xfrm>
          <a:off x="16149453" y="1226184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802" name="【児童館】&#10;一人当たり面積グラフ枠">
          <a:extLst>
            <a:ext uri="{FF2B5EF4-FFF2-40B4-BE49-F238E27FC236}">
              <a16:creationId xmlns:a16="http://schemas.microsoft.com/office/drawing/2014/main" id="{D0758CDF-EFE8-4A2A-853D-F3A3A21FA4CD}"/>
            </a:ext>
          </a:extLst>
        </xdr:cNvPr>
        <xdr:cNvSpPr/>
      </xdr:nvSpPr>
      <xdr:spPr>
        <a:xfrm>
          <a:off x="16562717" y="12396518"/>
          <a:ext cx="4293079" cy="2187874"/>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127907</xdr:rowOff>
    </xdr:from>
    <xdr:to>
      <xdr:col>116</xdr:col>
      <xdr:colOff>62864</xdr:colOff>
      <xdr:row>86</xdr:row>
      <xdr:rowOff>38100</xdr:rowOff>
    </xdr:to>
    <xdr:cxnSp macro="">
      <xdr:nvCxnSpPr>
        <xdr:cNvPr id="803" name="直線コネクタ 802">
          <a:extLst>
            <a:ext uri="{FF2B5EF4-FFF2-40B4-BE49-F238E27FC236}">
              <a16:creationId xmlns:a16="http://schemas.microsoft.com/office/drawing/2014/main" id="{A691C78A-52DD-4B35-890C-A118453AF415}"/>
            </a:ext>
          </a:extLst>
        </xdr:cNvPr>
        <xdr:cNvCxnSpPr/>
      </xdr:nvCxnSpPr>
      <xdr:spPr>
        <a:xfrm flipV="1">
          <a:off x="20076147" y="12756979"/>
          <a:ext cx="0" cy="13853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41927</xdr:rowOff>
    </xdr:from>
    <xdr:ext cx="469744" cy="259045"/>
    <xdr:sp macro="" textlink="">
      <xdr:nvSpPr>
        <xdr:cNvPr id="804" name="【児童館】&#10;一人当たり面積最小値テキスト">
          <a:extLst>
            <a:ext uri="{FF2B5EF4-FFF2-40B4-BE49-F238E27FC236}">
              <a16:creationId xmlns:a16="http://schemas.microsoft.com/office/drawing/2014/main" id="{6476F628-D82A-4D21-A21A-32AAA8AA6988}"/>
            </a:ext>
          </a:extLst>
        </xdr:cNvPr>
        <xdr:cNvSpPr txBox="1"/>
      </xdr:nvSpPr>
      <xdr:spPr>
        <a:xfrm>
          <a:off x="20114883" y="141461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38100</xdr:rowOff>
    </xdr:from>
    <xdr:to>
      <xdr:col>116</xdr:col>
      <xdr:colOff>152400</xdr:colOff>
      <xdr:row>86</xdr:row>
      <xdr:rowOff>38100</xdr:rowOff>
    </xdr:to>
    <xdr:cxnSp macro="">
      <xdr:nvCxnSpPr>
        <xdr:cNvPr id="805" name="直線コネクタ 804">
          <a:extLst>
            <a:ext uri="{FF2B5EF4-FFF2-40B4-BE49-F238E27FC236}">
              <a16:creationId xmlns:a16="http://schemas.microsoft.com/office/drawing/2014/main" id="{7930A1FF-95E6-48E3-97FC-15AFB3C27B24}"/>
            </a:ext>
          </a:extLst>
        </xdr:cNvPr>
        <xdr:cNvCxnSpPr/>
      </xdr:nvCxnSpPr>
      <xdr:spPr>
        <a:xfrm>
          <a:off x="20005855" y="14142289"/>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74584</xdr:rowOff>
    </xdr:from>
    <xdr:ext cx="469744" cy="259045"/>
    <xdr:sp macro="" textlink="">
      <xdr:nvSpPr>
        <xdr:cNvPr id="806" name="【児童館】&#10;一人当たり面積最大値テキスト">
          <a:extLst>
            <a:ext uri="{FF2B5EF4-FFF2-40B4-BE49-F238E27FC236}">
              <a16:creationId xmlns:a16="http://schemas.microsoft.com/office/drawing/2014/main" id="{DDD7BF12-8024-4BEE-9AB4-83EDD5A2297D}"/>
            </a:ext>
          </a:extLst>
        </xdr:cNvPr>
        <xdr:cNvSpPr txBox="1"/>
      </xdr:nvSpPr>
      <xdr:spPr>
        <a:xfrm>
          <a:off x="20114883" y="125397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127907</xdr:rowOff>
    </xdr:from>
    <xdr:to>
      <xdr:col>116</xdr:col>
      <xdr:colOff>152400</xdr:colOff>
      <xdr:row>77</xdr:row>
      <xdr:rowOff>127907</xdr:rowOff>
    </xdr:to>
    <xdr:cxnSp macro="">
      <xdr:nvCxnSpPr>
        <xdr:cNvPr id="807" name="直線コネクタ 806">
          <a:extLst>
            <a:ext uri="{FF2B5EF4-FFF2-40B4-BE49-F238E27FC236}">
              <a16:creationId xmlns:a16="http://schemas.microsoft.com/office/drawing/2014/main" id="{F288C5D0-1A9B-4FAF-B73F-EEA15FB68F9B}"/>
            </a:ext>
          </a:extLst>
        </xdr:cNvPr>
        <xdr:cNvCxnSpPr/>
      </xdr:nvCxnSpPr>
      <xdr:spPr>
        <a:xfrm>
          <a:off x="20005855" y="12756979"/>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82</xdr:row>
      <xdr:rowOff>129013</xdr:rowOff>
    </xdr:from>
    <xdr:ext cx="469744" cy="259045"/>
    <xdr:sp macro="" textlink="">
      <xdr:nvSpPr>
        <xdr:cNvPr id="808" name="【児童館】&#10;一人当たり面積平均値テキスト">
          <a:extLst>
            <a:ext uri="{FF2B5EF4-FFF2-40B4-BE49-F238E27FC236}">
              <a16:creationId xmlns:a16="http://schemas.microsoft.com/office/drawing/2014/main" id="{24905D91-30F5-445B-B3F1-78A71ECBD73D}"/>
            </a:ext>
          </a:extLst>
        </xdr:cNvPr>
        <xdr:cNvSpPr txBox="1"/>
      </xdr:nvSpPr>
      <xdr:spPr>
        <a:xfrm>
          <a:off x="20114883" y="1357759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82</xdr:row>
      <xdr:rowOff>150586</xdr:rowOff>
    </xdr:from>
    <xdr:to>
      <xdr:col>116</xdr:col>
      <xdr:colOff>114300</xdr:colOff>
      <xdr:row>83</xdr:row>
      <xdr:rowOff>80736</xdr:rowOff>
    </xdr:to>
    <xdr:sp macro="" textlink="">
      <xdr:nvSpPr>
        <xdr:cNvPr id="809" name="フローチャート: 判断 808">
          <a:extLst>
            <a:ext uri="{FF2B5EF4-FFF2-40B4-BE49-F238E27FC236}">
              <a16:creationId xmlns:a16="http://schemas.microsoft.com/office/drawing/2014/main" id="{F821DCD0-4F69-4BC2-B231-FD0B41201BE3}"/>
            </a:ext>
          </a:extLst>
        </xdr:cNvPr>
        <xdr:cNvSpPr/>
      </xdr:nvSpPr>
      <xdr:spPr>
        <a:xfrm>
          <a:off x="20025983" y="13599167"/>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82</xdr:row>
      <xdr:rowOff>85271</xdr:rowOff>
    </xdr:from>
    <xdr:to>
      <xdr:col>112</xdr:col>
      <xdr:colOff>38100</xdr:colOff>
      <xdr:row>83</xdr:row>
      <xdr:rowOff>15421</xdr:rowOff>
    </xdr:to>
    <xdr:sp macro="" textlink="">
      <xdr:nvSpPr>
        <xdr:cNvPr id="810" name="フローチャート: 判断 809">
          <a:extLst>
            <a:ext uri="{FF2B5EF4-FFF2-40B4-BE49-F238E27FC236}">
              <a16:creationId xmlns:a16="http://schemas.microsoft.com/office/drawing/2014/main" id="{B1F5D5DF-3158-47FD-949B-9D763EAD4E2C}"/>
            </a:ext>
          </a:extLst>
        </xdr:cNvPr>
        <xdr:cNvSpPr/>
      </xdr:nvSpPr>
      <xdr:spPr>
        <a:xfrm>
          <a:off x="19277642" y="13533852"/>
          <a:ext cx="83628"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81</xdr:row>
      <xdr:rowOff>28121</xdr:rowOff>
    </xdr:from>
    <xdr:to>
      <xdr:col>107</xdr:col>
      <xdr:colOff>101600</xdr:colOff>
      <xdr:row>81</xdr:row>
      <xdr:rowOff>129721</xdr:rowOff>
    </xdr:to>
    <xdr:sp macro="" textlink="">
      <xdr:nvSpPr>
        <xdr:cNvPr id="811" name="フローチャート: 判断 810">
          <a:extLst>
            <a:ext uri="{FF2B5EF4-FFF2-40B4-BE49-F238E27FC236}">
              <a16:creationId xmlns:a16="http://schemas.microsoft.com/office/drawing/2014/main" id="{5D703E2A-C76B-431B-8937-DE8CEEB8CD3E}"/>
            </a:ext>
          </a:extLst>
        </xdr:cNvPr>
        <xdr:cNvSpPr/>
      </xdr:nvSpPr>
      <xdr:spPr>
        <a:xfrm>
          <a:off x="18460528" y="13312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81</xdr:row>
      <xdr:rowOff>142421</xdr:rowOff>
    </xdr:from>
    <xdr:to>
      <xdr:col>102</xdr:col>
      <xdr:colOff>165100</xdr:colOff>
      <xdr:row>82</xdr:row>
      <xdr:rowOff>72571</xdr:rowOff>
    </xdr:to>
    <xdr:sp macro="" textlink="">
      <xdr:nvSpPr>
        <xdr:cNvPr id="812" name="フローチャート: 判断 811">
          <a:extLst>
            <a:ext uri="{FF2B5EF4-FFF2-40B4-BE49-F238E27FC236}">
              <a16:creationId xmlns:a16="http://schemas.microsoft.com/office/drawing/2014/main" id="{3D3C83CB-A190-4A99-985D-6F30B6D5B060}"/>
            </a:ext>
          </a:extLst>
        </xdr:cNvPr>
        <xdr:cNvSpPr/>
      </xdr:nvSpPr>
      <xdr:spPr>
        <a:xfrm>
          <a:off x="17661387" y="13427100"/>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81</xdr:row>
      <xdr:rowOff>109764</xdr:rowOff>
    </xdr:from>
    <xdr:to>
      <xdr:col>98</xdr:col>
      <xdr:colOff>38100</xdr:colOff>
      <xdr:row>82</xdr:row>
      <xdr:rowOff>39914</xdr:rowOff>
    </xdr:to>
    <xdr:sp macro="" textlink="">
      <xdr:nvSpPr>
        <xdr:cNvPr id="813" name="フローチャート: 判断 812">
          <a:extLst>
            <a:ext uri="{FF2B5EF4-FFF2-40B4-BE49-F238E27FC236}">
              <a16:creationId xmlns:a16="http://schemas.microsoft.com/office/drawing/2014/main" id="{4DC3C846-569A-45A0-8225-6D8650990893}"/>
            </a:ext>
          </a:extLst>
        </xdr:cNvPr>
        <xdr:cNvSpPr/>
      </xdr:nvSpPr>
      <xdr:spPr>
        <a:xfrm>
          <a:off x="16862245" y="13394443"/>
          <a:ext cx="83629"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814" name="テキスト ボックス 813">
          <a:extLst>
            <a:ext uri="{FF2B5EF4-FFF2-40B4-BE49-F238E27FC236}">
              <a16:creationId xmlns:a16="http://schemas.microsoft.com/office/drawing/2014/main" id="{FCFE21A9-3456-4A48-A940-0F94A91D4E66}"/>
            </a:ext>
          </a:extLst>
        </xdr:cNvPr>
        <xdr:cNvSpPr txBox="1"/>
      </xdr:nvSpPr>
      <xdr:spPr>
        <a:xfrm>
          <a:off x="19904255"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815" name="テキスト ボックス 814">
          <a:extLst>
            <a:ext uri="{FF2B5EF4-FFF2-40B4-BE49-F238E27FC236}">
              <a16:creationId xmlns:a16="http://schemas.microsoft.com/office/drawing/2014/main" id="{39D6A3A6-107B-4033-9162-9B1E99215589}"/>
            </a:ext>
          </a:extLst>
        </xdr:cNvPr>
        <xdr:cNvSpPr txBox="1"/>
      </xdr:nvSpPr>
      <xdr:spPr>
        <a:xfrm>
          <a:off x="19147286"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816" name="テキスト ボックス 815">
          <a:extLst>
            <a:ext uri="{FF2B5EF4-FFF2-40B4-BE49-F238E27FC236}">
              <a16:creationId xmlns:a16="http://schemas.microsoft.com/office/drawing/2014/main" id="{7473569E-4D1D-4F8B-A28D-CB6921B06DE7}"/>
            </a:ext>
          </a:extLst>
        </xdr:cNvPr>
        <xdr:cNvSpPr txBox="1"/>
      </xdr:nvSpPr>
      <xdr:spPr>
        <a:xfrm>
          <a:off x="18338800"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817" name="テキスト ボックス 816">
          <a:extLst>
            <a:ext uri="{FF2B5EF4-FFF2-40B4-BE49-F238E27FC236}">
              <a16:creationId xmlns:a16="http://schemas.microsoft.com/office/drawing/2014/main" id="{3BA56ADC-D58C-4870-9717-4128E46745C3}"/>
            </a:ext>
          </a:extLst>
        </xdr:cNvPr>
        <xdr:cNvSpPr txBox="1"/>
      </xdr:nvSpPr>
      <xdr:spPr>
        <a:xfrm>
          <a:off x="17539658"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818" name="テキスト ボックス 817">
          <a:extLst>
            <a:ext uri="{FF2B5EF4-FFF2-40B4-BE49-F238E27FC236}">
              <a16:creationId xmlns:a16="http://schemas.microsoft.com/office/drawing/2014/main" id="{E7A0D1AA-5959-44AB-AD3C-D579AC082265}"/>
            </a:ext>
          </a:extLst>
        </xdr:cNvPr>
        <xdr:cNvSpPr txBox="1"/>
      </xdr:nvSpPr>
      <xdr:spPr>
        <a:xfrm>
          <a:off x="16731890"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85</xdr:row>
      <xdr:rowOff>77107</xdr:rowOff>
    </xdr:from>
    <xdr:to>
      <xdr:col>102</xdr:col>
      <xdr:colOff>165100</xdr:colOff>
      <xdr:row>86</xdr:row>
      <xdr:rowOff>7257</xdr:rowOff>
    </xdr:to>
    <xdr:sp macro="" textlink="">
      <xdr:nvSpPr>
        <xdr:cNvPr id="819" name="楕円 818">
          <a:extLst>
            <a:ext uri="{FF2B5EF4-FFF2-40B4-BE49-F238E27FC236}">
              <a16:creationId xmlns:a16="http://schemas.microsoft.com/office/drawing/2014/main" id="{B7C14045-15D1-4216-A91E-DF2C5A57C2DB}"/>
            </a:ext>
          </a:extLst>
        </xdr:cNvPr>
        <xdr:cNvSpPr/>
      </xdr:nvSpPr>
      <xdr:spPr>
        <a:xfrm>
          <a:off x="17661387" y="14017394"/>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85</xdr:row>
      <xdr:rowOff>77107</xdr:rowOff>
    </xdr:from>
    <xdr:to>
      <xdr:col>98</xdr:col>
      <xdr:colOff>38100</xdr:colOff>
      <xdr:row>86</xdr:row>
      <xdr:rowOff>7257</xdr:rowOff>
    </xdr:to>
    <xdr:sp macro="" textlink="">
      <xdr:nvSpPr>
        <xdr:cNvPr id="820" name="楕円 819">
          <a:extLst>
            <a:ext uri="{FF2B5EF4-FFF2-40B4-BE49-F238E27FC236}">
              <a16:creationId xmlns:a16="http://schemas.microsoft.com/office/drawing/2014/main" id="{15C79A2E-5C6D-4315-826A-1AD93AF92E4C}"/>
            </a:ext>
          </a:extLst>
        </xdr:cNvPr>
        <xdr:cNvSpPr/>
      </xdr:nvSpPr>
      <xdr:spPr>
        <a:xfrm>
          <a:off x="16862245" y="14017394"/>
          <a:ext cx="83629"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85</xdr:row>
      <xdr:rowOff>127907</xdr:rowOff>
    </xdr:from>
    <xdr:to>
      <xdr:col>102</xdr:col>
      <xdr:colOff>114300</xdr:colOff>
      <xdr:row>85</xdr:row>
      <xdr:rowOff>127907</xdr:rowOff>
    </xdr:to>
    <xdr:cxnSp macro="">
      <xdr:nvCxnSpPr>
        <xdr:cNvPr id="821" name="直線コネクタ 820">
          <a:extLst>
            <a:ext uri="{FF2B5EF4-FFF2-40B4-BE49-F238E27FC236}">
              <a16:creationId xmlns:a16="http://schemas.microsoft.com/office/drawing/2014/main" id="{441FB0CF-F35D-44EF-B381-7A2455314A67}"/>
            </a:ext>
          </a:extLst>
        </xdr:cNvPr>
        <xdr:cNvCxnSpPr/>
      </xdr:nvCxnSpPr>
      <xdr:spPr>
        <a:xfrm>
          <a:off x="16904418" y="14068194"/>
          <a:ext cx="807769"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81</xdr:row>
      <xdr:rowOff>31948</xdr:rowOff>
    </xdr:from>
    <xdr:ext cx="469744" cy="259045"/>
    <xdr:sp macro="" textlink="">
      <xdr:nvSpPr>
        <xdr:cNvPr id="822" name="n_1aveValue【児童館】&#10;一人当たり面積">
          <a:extLst>
            <a:ext uri="{FF2B5EF4-FFF2-40B4-BE49-F238E27FC236}">
              <a16:creationId xmlns:a16="http://schemas.microsoft.com/office/drawing/2014/main" id="{03A1BABD-7151-441D-A68B-B019883C7C3A}"/>
            </a:ext>
          </a:extLst>
        </xdr:cNvPr>
        <xdr:cNvSpPr txBox="1"/>
      </xdr:nvSpPr>
      <xdr:spPr>
        <a:xfrm>
          <a:off x="19098840" y="13316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79</xdr:row>
      <xdr:rowOff>146248</xdr:rowOff>
    </xdr:from>
    <xdr:ext cx="469744" cy="259045"/>
    <xdr:sp macro="" textlink="">
      <xdr:nvSpPr>
        <xdr:cNvPr id="823" name="n_2aveValue【児童館】&#10;一人当たり面積">
          <a:extLst>
            <a:ext uri="{FF2B5EF4-FFF2-40B4-BE49-F238E27FC236}">
              <a16:creationId xmlns:a16="http://schemas.microsoft.com/office/drawing/2014/main" id="{258CF2A7-CFD5-4F9F-88C2-0C2733DC1337}"/>
            </a:ext>
          </a:extLst>
        </xdr:cNvPr>
        <xdr:cNvSpPr txBox="1"/>
      </xdr:nvSpPr>
      <xdr:spPr>
        <a:xfrm>
          <a:off x="18294427" y="131031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80</xdr:row>
      <xdr:rowOff>89098</xdr:rowOff>
    </xdr:from>
    <xdr:ext cx="469744" cy="259045"/>
    <xdr:sp macro="" textlink="">
      <xdr:nvSpPr>
        <xdr:cNvPr id="824" name="n_3aveValue【児童館】&#10;一人当たり面積">
          <a:extLst>
            <a:ext uri="{FF2B5EF4-FFF2-40B4-BE49-F238E27FC236}">
              <a16:creationId xmlns:a16="http://schemas.microsoft.com/office/drawing/2014/main" id="{41172F8F-617C-47EC-865D-D6AEF584AF86}"/>
            </a:ext>
          </a:extLst>
        </xdr:cNvPr>
        <xdr:cNvSpPr txBox="1"/>
      </xdr:nvSpPr>
      <xdr:spPr>
        <a:xfrm>
          <a:off x="17495285" y="132098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80</xdr:row>
      <xdr:rowOff>56441</xdr:rowOff>
    </xdr:from>
    <xdr:ext cx="469744" cy="259045"/>
    <xdr:sp macro="" textlink="">
      <xdr:nvSpPr>
        <xdr:cNvPr id="825" name="n_4aveValue【児童館】&#10;一人当たり面積">
          <a:extLst>
            <a:ext uri="{FF2B5EF4-FFF2-40B4-BE49-F238E27FC236}">
              <a16:creationId xmlns:a16="http://schemas.microsoft.com/office/drawing/2014/main" id="{405A2B0C-676F-470F-9631-AA2528425C3B}"/>
            </a:ext>
          </a:extLst>
        </xdr:cNvPr>
        <xdr:cNvSpPr txBox="1"/>
      </xdr:nvSpPr>
      <xdr:spPr>
        <a:xfrm>
          <a:off x="16696144" y="131772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85</xdr:row>
      <xdr:rowOff>169834</xdr:rowOff>
    </xdr:from>
    <xdr:ext cx="469744" cy="259045"/>
    <xdr:sp macro="" textlink="">
      <xdr:nvSpPr>
        <xdr:cNvPr id="826" name="n_3mainValue【児童館】&#10;一人当たり面積">
          <a:extLst>
            <a:ext uri="{FF2B5EF4-FFF2-40B4-BE49-F238E27FC236}">
              <a16:creationId xmlns:a16="http://schemas.microsoft.com/office/drawing/2014/main" id="{2BBFD088-3C3D-4C01-A2C2-7689EB7409BD}"/>
            </a:ext>
          </a:extLst>
        </xdr:cNvPr>
        <xdr:cNvSpPr txBox="1"/>
      </xdr:nvSpPr>
      <xdr:spPr>
        <a:xfrm>
          <a:off x="17495285" y="141014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85</xdr:row>
      <xdr:rowOff>169834</xdr:rowOff>
    </xdr:from>
    <xdr:ext cx="469744" cy="259045"/>
    <xdr:sp macro="" textlink="">
      <xdr:nvSpPr>
        <xdr:cNvPr id="827" name="n_4mainValue【児童館】&#10;一人当たり面積">
          <a:extLst>
            <a:ext uri="{FF2B5EF4-FFF2-40B4-BE49-F238E27FC236}">
              <a16:creationId xmlns:a16="http://schemas.microsoft.com/office/drawing/2014/main" id="{91BACA2C-D30D-462F-B701-C53196969821}"/>
            </a:ext>
          </a:extLst>
        </xdr:cNvPr>
        <xdr:cNvSpPr txBox="1"/>
      </xdr:nvSpPr>
      <xdr:spPr>
        <a:xfrm>
          <a:off x="16696144" y="141014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828" name="正方形/長方形 827">
          <a:extLst>
            <a:ext uri="{FF2B5EF4-FFF2-40B4-BE49-F238E27FC236}">
              <a16:creationId xmlns:a16="http://schemas.microsoft.com/office/drawing/2014/main" id="{72ADC2CF-7BB4-4C84-A63E-EA249868EBC4}"/>
            </a:ext>
          </a:extLst>
        </xdr:cNvPr>
        <xdr:cNvSpPr/>
      </xdr:nvSpPr>
      <xdr:spPr>
        <a:xfrm>
          <a:off x="11277840" y="14942748"/>
          <a:ext cx="4275107" cy="63823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829" name="正方形/長方形 828">
          <a:extLst>
            <a:ext uri="{FF2B5EF4-FFF2-40B4-BE49-F238E27FC236}">
              <a16:creationId xmlns:a16="http://schemas.microsoft.com/office/drawing/2014/main" id="{67064FB5-CBE4-4CDB-9D79-D3C797DB4589}"/>
            </a:ext>
          </a:extLst>
        </xdr:cNvPr>
        <xdr:cNvSpPr/>
      </xdr:nvSpPr>
      <xdr:spPr>
        <a:xfrm>
          <a:off x="11386868" y="15606383"/>
          <a:ext cx="1380226"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830" name="正方形/長方形 829">
          <a:extLst>
            <a:ext uri="{FF2B5EF4-FFF2-40B4-BE49-F238E27FC236}">
              <a16:creationId xmlns:a16="http://schemas.microsoft.com/office/drawing/2014/main" id="{3AE8443F-CF07-4D22-BF38-8753A035C698}"/>
            </a:ext>
          </a:extLst>
        </xdr:cNvPr>
        <xdr:cNvSpPr/>
      </xdr:nvSpPr>
      <xdr:spPr>
        <a:xfrm>
          <a:off x="11386868" y="15811740"/>
          <a:ext cx="1380226"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831" name="正方形/長方形 830">
          <a:extLst>
            <a:ext uri="{FF2B5EF4-FFF2-40B4-BE49-F238E27FC236}">
              <a16:creationId xmlns:a16="http://schemas.microsoft.com/office/drawing/2014/main" id="{0FF3FEE1-FAB9-4071-A222-44BD5A98EAA4}"/>
            </a:ext>
          </a:extLst>
        </xdr:cNvPr>
        <xdr:cNvSpPr/>
      </xdr:nvSpPr>
      <xdr:spPr>
        <a:xfrm>
          <a:off x="12313009" y="15606383"/>
          <a:ext cx="1380227"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832" name="正方形/長方形 831">
          <a:extLst>
            <a:ext uri="{FF2B5EF4-FFF2-40B4-BE49-F238E27FC236}">
              <a16:creationId xmlns:a16="http://schemas.microsoft.com/office/drawing/2014/main" id="{0DADB297-A02D-4742-91BC-2DA1D94ADBB0}"/>
            </a:ext>
          </a:extLst>
        </xdr:cNvPr>
        <xdr:cNvSpPr/>
      </xdr:nvSpPr>
      <xdr:spPr>
        <a:xfrm>
          <a:off x="12313009" y="15811740"/>
          <a:ext cx="1380227"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833" name="正方形/長方形 832">
          <a:extLst>
            <a:ext uri="{FF2B5EF4-FFF2-40B4-BE49-F238E27FC236}">
              <a16:creationId xmlns:a16="http://schemas.microsoft.com/office/drawing/2014/main" id="{A09A4172-FB59-44FD-806F-DAE15443E751}"/>
            </a:ext>
          </a:extLst>
        </xdr:cNvPr>
        <xdr:cNvSpPr/>
      </xdr:nvSpPr>
      <xdr:spPr>
        <a:xfrm>
          <a:off x="13348179" y="15606383"/>
          <a:ext cx="1380227"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834" name="正方形/長方形 833">
          <a:extLst>
            <a:ext uri="{FF2B5EF4-FFF2-40B4-BE49-F238E27FC236}">
              <a16:creationId xmlns:a16="http://schemas.microsoft.com/office/drawing/2014/main" id="{212A4408-8CC5-4D67-A201-BDAD79C6AB32}"/>
            </a:ext>
          </a:extLst>
        </xdr:cNvPr>
        <xdr:cNvSpPr/>
      </xdr:nvSpPr>
      <xdr:spPr>
        <a:xfrm>
          <a:off x="13348179" y="15811740"/>
          <a:ext cx="1380227"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35" name="正方形/長方形 834">
          <a:extLst>
            <a:ext uri="{FF2B5EF4-FFF2-40B4-BE49-F238E27FC236}">
              <a16:creationId xmlns:a16="http://schemas.microsoft.com/office/drawing/2014/main" id="{2B7E80C1-C10D-45EC-B6ED-9E709DAA3AEB}"/>
            </a:ext>
          </a:extLst>
        </xdr:cNvPr>
        <xdr:cNvSpPr/>
      </xdr:nvSpPr>
      <xdr:spPr>
        <a:xfrm>
          <a:off x="11277840" y="16092218"/>
          <a:ext cx="4275107" cy="2301096"/>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836" name="テキスト ボックス 835">
          <a:extLst>
            <a:ext uri="{FF2B5EF4-FFF2-40B4-BE49-F238E27FC236}">
              <a16:creationId xmlns:a16="http://schemas.microsoft.com/office/drawing/2014/main" id="{4B97DA4A-4B29-4B3C-BCC2-CFB39071F49F}"/>
            </a:ext>
          </a:extLst>
        </xdr:cNvPr>
        <xdr:cNvSpPr txBox="1"/>
      </xdr:nvSpPr>
      <xdr:spPr>
        <a:xfrm>
          <a:off x="11239740" y="1590064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837" name="直線コネクタ 836">
          <a:extLst>
            <a:ext uri="{FF2B5EF4-FFF2-40B4-BE49-F238E27FC236}">
              <a16:creationId xmlns:a16="http://schemas.microsoft.com/office/drawing/2014/main" id="{55FB6F73-3316-4A5D-9E0A-8B7883B939D7}"/>
            </a:ext>
          </a:extLst>
        </xdr:cNvPr>
        <xdr:cNvCxnSpPr/>
      </xdr:nvCxnSpPr>
      <xdr:spPr>
        <a:xfrm>
          <a:off x="11277840" y="18393314"/>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838" name="テキスト ボックス 837">
          <a:extLst>
            <a:ext uri="{FF2B5EF4-FFF2-40B4-BE49-F238E27FC236}">
              <a16:creationId xmlns:a16="http://schemas.microsoft.com/office/drawing/2014/main" id="{3985FB47-385B-4926-82A6-CBDDF8B566B3}"/>
            </a:ext>
          </a:extLst>
        </xdr:cNvPr>
        <xdr:cNvSpPr txBox="1"/>
      </xdr:nvSpPr>
      <xdr:spPr>
        <a:xfrm>
          <a:off x="10864576" y="1825001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76200</xdr:rowOff>
    </xdr:from>
    <xdr:to>
      <xdr:col>89</xdr:col>
      <xdr:colOff>177800</xdr:colOff>
      <xdr:row>108</xdr:row>
      <xdr:rowOff>76200</xdr:rowOff>
    </xdr:to>
    <xdr:cxnSp macro="">
      <xdr:nvCxnSpPr>
        <xdr:cNvPr id="839" name="直線コネクタ 838">
          <a:extLst>
            <a:ext uri="{FF2B5EF4-FFF2-40B4-BE49-F238E27FC236}">
              <a16:creationId xmlns:a16="http://schemas.microsoft.com/office/drawing/2014/main" id="{43245A63-DEF1-41E9-B54B-3F63CF25288C}"/>
            </a:ext>
          </a:extLst>
        </xdr:cNvPr>
        <xdr:cNvCxnSpPr/>
      </xdr:nvCxnSpPr>
      <xdr:spPr>
        <a:xfrm>
          <a:off x="11277840" y="17932879"/>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107</xdr:row>
      <xdr:rowOff>105427</xdr:rowOff>
    </xdr:from>
    <xdr:ext cx="467179" cy="259045"/>
    <xdr:sp macro="" textlink="">
      <xdr:nvSpPr>
        <xdr:cNvPr id="840" name="テキスト ボックス 839">
          <a:extLst>
            <a:ext uri="{FF2B5EF4-FFF2-40B4-BE49-F238E27FC236}">
              <a16:creationId xmlns:a16="http://schemas.microsoft.com/office/drawing/2014/main" id="{F0DECC1E-0604-4772-BA45-727CDB7FD9FD}"/>
            </a:ext>
          </a:extLst>
        </xdr:cNvPr>
        <xdr:cNvSpPr txBox="1"/>
      </xdr:nvSpPr>
      <xdr:spPr>
        <a:xfrm>
          <a:off x="10864576" y="1778957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133350</xdr:rowOff>
    </xdr:from>
    <xdr:to>
      <xdr:col>89</xdr:col>
      <xdr:colOff>177800</xdr:colOff>
      <xdr:row>105</xdr:row>
      <xdr:rowOff>133350</xdr:rowOff>
    </xdr:to>
    <xdr:cxnSp macro="">
      <xdr:nvCxnSpPr>
        <xdr:cNvPr id="841" name="直線コネクタ 840">
          <a:extLst>
            <a:ext uri="{FF2B5EF4-FFF2-40B4-BE49-F238E27FC236}">
              <a16:creationId xmlns:a16="http://schemas.microsoft.com/office/drawing/2014/main" id="{879F5D95-A16A-4E81-9114-8C966D37FCD4}"/>
            </a:ext>
          </a:extLst>
        </xdr:cNvPr>
        <xdr:cNvCxnSpPr/>
      </xdr:nvCxnSpPr>
      <xdr:spPr>
        <a:xfrm>
          <a:off x="11277840" y="17472444"/>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162577</xdr:rowOff>
    </xdr:from>
    <xdr:ext cx="403059" cy="259045"/>
    <xdr:sp macro="" textlink="">
      <xdr:nvSpPr>
        <xdr:cNvPr id="842" name="テキスト ボックス 841">
          <a:extLst>
            <a:ext uri="{FF2B5EF4-FFF2-40B4-BE49-F238E27FC236}">
              <a16:creationId xmlns:a16="http://schemas.microsoft.com/office/drawing/2014/main" id="{750A6631-511D-4D1C-AF1A-B23FE895754C}"/>
            </a:ext>
          </a:extLst>
        </xdr:cNvPr>
        <xdr:cNvSpPr txBox="1"/>
      </xdr:nvSpPr>
      <xdr:spPr>
        <a:xfrm>
          <a:off x="10910724" y="1732914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19050</xdr:rowOff>
    </xdr:from>
    <xdr:to>
      <xdr:col>89</xdr:col>
      <xdr:colOff>177800</xdr:colOff>
      <xdr:row>103</xdr:row>
      <xdr:rowOff>19050</xdr:rowOff>
    </xdr:to>
    <xdr:cxnSp macro="">
      <xdr:nvCxnSpPr>
        <xdr:cNvPr id="843" name="直線コネクタ 842">
          <a:extLst>
            <a:ext uri="{FF2B5EF4-FFF2-40B4-BE49-F238E27FC236}">
              <a16:creationId xmlns:a16="http://schemas.microsoft.com/office/drawing/2014/main" id="{AFB92EF7-A0BF-4922-B98E-51CAAA4B4BB0}"/>
            </a:ext>
          </a:extLst>
        </xdr:cNvPr>
        <xdr:cNvCxnSpPr/>
      </xdr:nvCxnSpPr>
      <xdr:spPr>
        <a:xfrm>
          <a:off x="11277840" y="17013088"/>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48277</xdr:rowOff>
    </xdr:from>
    <xdr:ext cx="403059" cy="259045"/>
    <xdr:sp macro="" textlink="">
      <xdr:nvSpPr>
        <xdr:cNvPr id="844" name="テキスト ボックス 843">
          <a:extLst>
            <a:ext uri="{FF2B5EF4-FFF2-40B4-BE49-F238E27FC236}">
              <a16:creationId xmlns:a16="http://schemas.microsoft.com/office/drawing/2014/main" id="{9DB93154-95EB-47B2-B6BB-58356BE387BD}"/>
            </a:ext>
          </a:extLst>
        </xdr:cNvPr>
        <xdr:cNvSpPr txBox="1"/>
      </xdr:nvSpPr>
      <xdr:spPr>
        <a:xfrm>
          <a:off x="10910724" y="16869786"/>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76200</xdr:rowOff>
    </xdr:from>
    <xdr:to>
      <xdr:col>89</xdr:col>
      <xdr:colOff>177800</xdr:colOff>
      <xdr:row>100</xdr:row>
      <xdr:rowOff>76200</xdr:rowOff>
    </xdr:to>
    <xdr:cxnSp macro="">
      <xdr:nvCxnSpPr>
        <xdr:cNvPr id="845" name="直線コネクタ 844">
          <a:extLst>
            <a:ext uri="{FF2B5EF4-FFF2-40B4-BE49-F238E27FC236}">
              <a16:creationId xmlns:a16="http://schemas.microsoft.com/office/drawing/2014/main" id="{E6AD5B00-BD5B-4A98-8916-C82DD0DD9ADD}"/>
            </a:ext>
          </a:extLst>
        </xdr:cNvPr>
        <xdr:cNvCxnSpPr/>
      </xdr:nvCxnSpPr>
      <xdr:spPr>
        <a:xfrm>
          <a:off x="11277840" y="16552653"/>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105427</xdr:rowOff>
    </xdr:from>
    <xdr:ext cx="403059" cy="259045"/>
    <xdr:sp macro="" textlink="">
      <xdr:nvSpPr>
        <xdr:cNvPr id="846" name="テキスト ボックス 845">
          <a:extLst>
            <a:ext uri="{FF2B5EF4-FFF2-40B4-BE49-F238E27FC236}">
              <a16:creationId xmlns:a16="http://schemas.microsoft.com/office/drawing/2014/main" id="{E320752C-B9BD-416E-8AF1-9DEE506F16A4}"/>
            </a:ext>
          </a:extLst>
        </xdr:cNvPr>
        <xdr:cNvSpPr txBox="1"/>
      </xdr:nvSpPr>
      <xdr:spPr>
        <a:xfrm>
          <a:off x="10910724" y="1640935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847" name="直線コネクタ 846">
          <a:extLst>
            <a:ext uri="{FF2B5EF4-FFF2-40B4-BE49-F238E27FC236}">
              <a16:creationId xmlns:a16="http://schemas.microsoft.com/office/drawing/2014/main" id="{7270518D-539A-4AB3-A867-112CAFF4B25B}"/>
            </a:ext>
          </a:extLst>
        </xdr:cNvPr>
        <xdr:cNvCxnSpPr/>
      </xdr:nvCxnSpPr>
      <xdr:spPr>
        <a:xfrm>
          <a:off x="11277840" y="16092218"/>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96</xdr:row>
      <xdr:rowOff>162577</xdr:rowOff>
    </xdr:from>
    <xdr:ext cx="403059" cy="259045"/>
    <xdr:sp macro="" textlink="">
      <xdr:nvSpPr>
        <xdr:cNvPr id="848" name="テキスト ボックス 847">
          <a:extLst>
            <a:ext uri="{FF2B5EF4-FFF2-40B4-BE49-F238E27FC236}">
              <a16:creationId xmlns:a16="http://schemas.microsoft.com/office/drawing/2014/main" id="{11B39D78-D6CC-4778-9950-11FF93B5C5A5}"/>
            </a:ext>
          </a:extLst>
        </xdr:cNvPr>
        <xdr:cNvSpPr txBox="1"/>
      </xdr:nvSpPr>
      <xdr:spPr>
        <a:xfrm>
          <a:off x="10910724" y="1594891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849" name="【公民館】&#10;有形固定資産減価償却率グラフ枠">
          <a:extLst>
            <a:ext uri="{FF2B5EF4-FFF2-40B4-BE49-F238E27FC236}">
              <a16:creationId xmlns:a16="http://schemas.microsoft.com/office/drawing/2014/main" id="{BBE83B15-AD27-4BA9-9BA7-C23477CC17AD}"/>
            </a:ext>
          </a:extLst>
        </xdr:cNvPr>
        <xdr:cNvSpPr/>
      </xdr:nvSpPr>
      <xdr:spPr>
        <a:xfrm>
          <a:off x="11277840" y="16092218"/>
          <a:ext cx="4275107" cy="2301096"/>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87630</xdr:rowOff>
    </xdr:from>
    <xdr:to>
      <xdr:col>85</xdr:col>
      <xdr:colOff>126364</xdr:colOff>
      <xdr:row>107</xdr:row>
      <xdr:rowOff>151637</xdr:rowOff>
    </xdr:to>
    <xdr:cxnSp macro="">
      <xdr:nvCxnSpPr>
        <xdr:cNvPr id="850" name="直線コネクタ 849">
          <a:extLst>
            <a:ext uri="{FF2B5EF4-FFF2-40B4-BE49-F238E27FC236}">
              <a16:creationId xmlns:a16="http://schemas.microsoft.com/office/drawing/2014/main" id="{3DFC77DE-F8D3-4F8E-9D9D-B3002FBFB578}"/>
            </a:ext>
          </a:extLst>
        </xdr:cNvPr>
        <xdr:cNvCxnSpPr/>
      </xdr:nvCxnSpPr>
      <xdr:spPr>
        <a:xfrm flipV="1">
          <a:off x="14791270" y="16564083"/>
          <a:ext cx="0" cy="12717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107</xdr:row>
      <xdr:rowOff>155464</xdr:rowOff>
    </xdr:from>
    <xdr:ext cx="405111" cy="259045"/>
    <xdr:sp macro="" textlink="">
      <xdr:nvSpPr>
        <xdr:cNvPr id="851" name="【公民館】&#10;有形固定資産減価償却率最小値テキスト">
          <a:extLst>
            <a:ext uri="{FF2B5EF4-FFF2-40B4-BE49-F238E27FC236}">
              <a16:creationId xmlns:a16="http://schemas.microsoft.com/office/drawing/2014/main" id="{AFF4478C-B455-429B-B4F5-5FE78749810B}"/>
            </a:ext>
          </a:extLst>
        </xdr:cNvPr>
        <xdr:cNvSpPr txBox="1"/>
      </xdr:nvSpPr>
      <xdr:spPr>
        <a:xfrm>
          <a:off x="14830006" y="178396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107</xdr:row>
      <xdr:rowOff>151637</xdr:rowOff>
    </xdr:from>
    <xdr:to>
      <xdr:col>86</xdr:col>
      <xdr:colOff>25400</xdr:colOff>
      <xdr:row>107</xdr:row>
      <xdr:rowOff>151637</xdr:rowOff>
    </xdr:to>
    <xdr:cxnSp macro="">
      <xdr:nvCxnSpPr>
        <xdr:cNvPr id="852" name="直線コネクタ 851">
          <a:extLst>
            <a:ext uri="{FF2B5EF4-FFF2-40B4-BE49-F238E27FC236}">
              <a16:creationId xmlns:a16="http://schemas.microsoft.com/office/drawing/2014/main" id="{CE826BD6-3C9E-4714-9346-2E3C4EBE5231}"/>
            </a:ext>
          </a:extLst>
        </xdr:cNvPr>
        <xdr:cNvCxnSpPr/>
      </xdr:nvCxnSpPr>
      <xdr:spPr>
        <a:xfrm>
          <a:off x="14703006" y="17835788"/>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34307</xdr:rowOff>
    </xdr:from>
    <xdr:ext cx="405111" cy="259045"/>
    <xdr:sp macro="" textlink="">
      <xdr:nvSpPr>
        <xdr:cNvPr id="853" name="【公民館】&#10;有形固定資産減価償却率最大値テキスト">
          <a:extLst>
            <a:ext uri="{FF2B5EF4-FFF2-40B4-BE49-F238E27FC236}">
              <a16:creationId xmlns:a16="http://schemas.microsoft.com/office/drawing/2014/main" id="{C4651002-8CA1-4658-9E64-ACCF8E7130C2}"/>
            </a:ext>
          </a:extLst>
        </xdr:cNvPr>
        <xdr:cNvSpPr txBox="1"/>
      </xdr:nvSpPr>
      <xdr:spPr>
        <a:xfrm>
          <a:off x="14830006" y="163382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87630</xdr:rowOff>
    </xdr:from>
    <xdr:to>
      <xdr:col>86</xdr:col>
      <xdr:colOff>25400</xdr:colOff>
      <xdr:row>100</xdr:row>
      <xdr:rowOff>87630</xdr:rowOff>
    </xdr:to>
    <xdr:cxnSp macro="">
      <xdr:nvCxnSpPr>
        <xdr:cNvPr id="854" name="直線コネクタ 853">
          <a:extLst>
            <a:ext uri="{FF2B5EF4-FFF2-40B4-BE49-F238E27FC236}">
              <a16:creationId xmlns:a16="http://schemas.microsoft.com/office/drawing/2014/main" id="{F2E8A627-2417-4143-95F7-C14E01A98731}"/>
            </a:ext>
          </a:extLst>
        </xdr:cNvPr>
        <xdr:cNvCxnSpPr/>
      </xdr:nvCxnSpPr>
      <xdr:spPr>
        <a:xfrm>
          <a:off x="14703006" y="16564083"/>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114571</xdr:rowOff>
    </xdr:from>
    <xdr:ext cx="405111" cy="259045"/>
    <xdr:sp macro="" textlink="">
      <xdr:nvSpPr>
        <xdr:cNvPr id="855" name="【公民館】&#10;有形固定資産減価償却率平均値テキスト">
          <a:extLst>
            <a:ext uri="{FF2B5EF4-FFF2-40B4-BE49-F238E27FC236}">
              <a16:creationId xmlns:a16="http://schemas.microsoft.com/office/drawing/2014/main" id="{11D01D12-8BD8-49E3-8DAA-BFA2DB29433B}"/>
            </a:ext>
          </a:extLst>
        </xdr:cNvPr>
        <xdr:cNvSpPr txBox="1"/>
      </xdr:nvSpPr>
      <xdr:spPr>
        <a:xfrm>
          <a:off x="14830006" y="1710860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91694</xdr:rowOff>
    </xdr:from>
    <xdr:to>
      <xdr:col>85</xdr:col>
      <xdr:colOff>177800</xdr:colOff>
      <xdr:row>105</xdr:row>
      <xdr:rowOff>21844</xdr:rowOff>
    </xdr:to>
    <xdr:sp macro="" textlink="">
      <xdr:nvSpPr>
        <xdr:cNvPr id="856" name="フローチャート: 判断 855">
          <a:extLst>
            <a:ext uri="{FF2B5EF4-FFF2-40B4-BE49-F238E27FC236}">
              <a16:creationId xmlns:a16="http://schemas.microsoft.com/office/drawing/2014/main" id="{162ECA11-4614-4008-A130-3BE52EFA4AD7}"/>
            </a:ext>
          </a:extLst>
        </xdr:cNvPr>
        <xdr:cNvSpPr/>
      </xdr:nvSpPr>
      <xdr:spPr>
        <a:xfrm>
          <a:off x="14741106" y="17258260"/>
          <a:ext cx="92973" cy="1026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20828</xdr:rowOff>
    </xdr:from>
    <xdr:to>
      <xdr:col>81</xdr:col>
      <xdr:colOff>101600</xdr:colOff>
      <xdr:row>104</xdr:row>
      <xdr:rowOff>122428</xdr:rowOff>
    </xdr:to>
    <xdr:sp macro="" textlink="">
      <xdr:nvSpPr>
        <xdr:cNvPr id="857" name="フローチャート: 判断 856">
          <a:extLst>
            <a:ext uri="{FF2B5EF4-FFF2-40B4-BE49-F238E27FC236}">
              <a16:creationId xmlns:a16="http://schemas.microsoft.com/office/drawing/2014/main" id="{5620BD2F-676F-41A5-91C1-263952AC3614}"/>
            </a:ext>
          </a:extLst>
        </xdr:cNvPr>
        <xdr:cNvSpPr/>
      </xdr:nvSpPr>
      <xdr:spPr>
        <a:xfrm>
          <a:off x="13974792" y="171873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25400</xdr:rowOff>
    </xdr:from>
    <xdr:to>
      <xdr:col>76</xdr:col>
      <xdr:colOff>165100</xdr:colOff>
      <xdr:row>104</xdr:row>
      <xdr:rowOff>127000</xdr:rowOff>
    </xdr:to>
    <xdr:sp macro="" textlink="">
      <xdr:nvSpPr>
        <xdr:cNvPr id="858" name="フローチャート: 判断 857">
          <a:extLst>
            <a:ext uri="{FF2B5EF4-FFF2-40B4-BE49-F238E27FC236}">
              <a16:creationId xmlns:a16="http://schemas.microsoft.com/office/drawing/2014/main" id="{0480905F-A4A5-461F-B64E-80652BBEA448}"/>
            </a:ext>
          </a:extLst>
        </xdr:cNvPr>
        <xdr:cNvSpPr/>
      </xdr:nvSpPr>
      <xdr:spPr>
        <a:xfrm>
          <a:off x="13175651" y="17191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103</xdr:row>
      <xdr:rowOff>157987</xdr:rowOff>
    </xdr:from>
    <xdr:to>
      <xdr:col>72</xdr:col>
      <xdr:colOff>38100</xdr:colOff>
      <xdr:row>104</xdr:row>
      <xdr:rowOff>88137</xdr:rowOff>
    </xdr:to>
    <xdr:sp macro="" textlink="">
      <xdr:nvSpPr>
        <xdr:cNvPr id="859" name="フローチャート: 判断 858">
          <a:extLst>
            <a:ext uri="{FF2B5EF4-FFF2-40B4-BE49-F238E27FC236}">
              <a16:creationId xmlns:a16="http://schemas.microsoft.com/office/drawing/2014/main" id="{66575483-6975-41B1-ABB9-C174C1B825D4}"/>
            </a:ext>
          </a:extLst>
        </xdr:cNvPr>
        <xdr:cNvSpPr/>
      </xdr:nvSpPr>
      <xdr:spPr>
        <a:xfrm>
          <a:off x="12376509" y="17152025"/>
          <a:ext cx="83629" cy="1026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103</xdr:row>
      <xdr:rowOff>128270</xdr:rowOff>
    </xdr:from>
    <xdr:to>
      <xdr:col>67</xdr:col>
      <xdr:colOff>101600</xdr:colOff>
      <xdr:row>104</xdr:row>
      <xdr:rowOff>58420</xdr:rowOff>
    </xdr:to>
    <xdr:sp macro="" textlink="">
      <xdr:nvSpPr>
        <xdr:cNvPr id="860" name="フローチャート: 判断 859">
          <a:extLst>
            <a:ext uri="{FF2B5EF4-FFF2-40B4-BE49-F238E27FC236}">
              <a16:creationId xmlns:a16="http://schemas.microsoft.com/office/drawing/2014/main" id="{F486925F-B899-429C-8080-D27CAF8A696A}"/>
            </a:ext>
          </a:extLst>
        </xdr:cNvPr>
        <xdr:cNvSpPr/>
      </xdr:nvSpPr>
      <xdr:spPr>
        <a:xfrm>
          <a:off x="11559396" y="17122308"/>
          <a:ext cx="101600" cy="1026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861" name="テキスト ボックス 860">
          <a:extLst>
            <a:ext uri="{FF2B5EF4-FFF2-40B4-BE49-F238E27FC236}">
              <a16:creationId xmlns:a16="http://schemas.microsoft.com/office/drawing/2014/main" id="{70155720-EC04-40C7-948F-C6E57DD38FA6}"/>
            </a:ext>
          </a:extLst>
        </xdr:cNvPr>
        <xdr:cNvSpPr txBox="1"/>
      </xdr:nvSpPr>
      <xdr:spPr>
        <a:xfrm>
          <a:off x="14619377"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862" name="テキスト ボックス 861">
          <a:extLst>
            <a:ext uri="{FF2B5EF4-FFF2-40B4-BE49-F238E27FC236}">
              <a16:creationId xmlns:a16="http://schemas.microsoft.com/office/drawing/2014/main" id="{B6020908-97EE-4914-9C2D-368D7686C6BB}"/>
            </a:ext>
          </a:extLst>
        </xdr:cNvPr>
        <xdr:cNvSpPr txBox="1"/>
      </xdr:nvSpPr>
      <xdr:spPr>
        <a:xfrm>
          <a:off x="13853064"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863" name="テキスト ボックス 862">
          <a:extLst>
            <a:ext uri="{FF2B5EF4-FFF2-40B4-BE49-F238E27FC236}">
              <a16:creationId xmlns:a16="http://schemas.microsoft.com/office/drawing/2014/main" id="{624992BD-B0D8-4320-B6C6-5DAAA39F2E69}"/>
            </a:ext>
          </a:extLst>
        </xdr:cNvPr>
        <xdr:cNvSpPr txBox="1"/>
      </xdr:nvSpPr>
      <xdr:spPr>
        <a:xfrm>
          <a:off x="13053923"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864" name="テキスト ボックス 863">
          <a:extLst>
            <a:ext uri="{FF2B5EF4-FFF2-40B4-BE49-F238E27FC236}">
              <a16:creationId xmlns:a16="http://schemas.microsoft.com/office/drawing/2014/main" id="{302D3886-BCDB-4238-9D96-EC3867BDC57B}"/>
            </a:ext>
          </a:extLst>
        </xdr:cNvPr>
        <xdr:cNvSpPr txBox="1"/>
      </xdr:nvSpPr>
      <xdr:spPr>
        <a:xfrm>
          <a:off x="12246154"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865" name="テキスト ボックス 864">
          <a:extLst>
            <a:ext uri="{FF2B5EF4-FFF2-40B4-BE49-F238E27FC236}">
              <a16:creationId xmlns:a16="http://schemas.microsoft.com/office/drawing/2014/main" id="{A5CCE7BD-14CB-4633-93D0-6D5002082F51}"/>
            </a:ext>
          </a:extLst>
        </xdr:cNvPr>
        <xdr:cNvSpPr txBox="1"/>
      </xdr:nvSpPr>
      <xdr:spPr>
        <a:xfrm>
          <a:off x="11437668"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107</xdr:row>
      <xdr:rowOff>100837</xdr:rowOff>
    </xdr:from>
    <xdr:to>
      <xdr:col>85</xdr:col>
      <xdr:colOff>177800</xdr:colOff>
      <xdr:row>108</xdr:row>
      <xdr:rowOff>30987</xdr:rowOff>
    </xdr:to>
    <xdr:sp macro="" textlink="">
      <xdr:nvSpPr>
        <xdr:cNvPr id="866" name="楕円 865">
          <a:extLst>
            <a:ext uri="{FF2B5EF4-FFF2-40B4-BE49-F238E27FC236}">
              <a16:creationId xmlns:a16="http://schemas.microsoft.com/office/drawing/2014/main" id="{B0AE50F5-63C8-4EC4-A63F-7000669F3116}"/>
            </a:ext>
          </a:extLst>
        </xdr:cNvPr>
        <xdr:cNvSpPr/>
      </xdr:nvSpPr>
      <xdr:spPr>
        <a:xfrm>
          <a:off x="14741106" y="17784988"/>
          <a:ext cx="92973"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107</xdr:row>
      <xdr:rowOff>15764</xdr:rowOff>
    </xdr:from>
    <xdr:ext cx="405111" cy="259045"/>
    <xdr:sp macro="" textlink="">
      <xdr:nvSpPr>
        <xdr:cNvPr id="867" name="【公民館】&#10;有形固定資産減価償却率該当値テキスト">
          <a:extLst>
            <a:ext uri="{FF2B5EF4-FFF2-40B4-BE49-F238E27FC236}">
              <a16:creationId xmlns:a16="http://schemas.microsoft.com/office/drawing/2014/main" id="{AABF1D26-3147-4598-94B3-1903175EA87A}"/>
            </a:ext>
          </a:extLst>
        </xdr:cNvPr>
        <xdr:cNvSpPr txBox="1"/>
      </xdr:nvSpPr>
      <xdr:spPr>
        <a:xfrm>
          <a:off x="14830006" y="176999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107</xdr:row>
      <xdr:rowOff>55118</xdr:rowOff>
    </xdr:from>
    <xdr:to>
      <xdr:col>81</xdr:col>
      <xdr:colOff>101600</xdr:colOff>
      <xdr:row>107</xdr:row>
      <xdr:rowOff>156718</xdr:rowOff>
    </xdr:to>
    <xdr:sp macro="" textlink="">
      <xdr:nvSpPr>
        <xdr:cNvPr id="868" name="楕円 867">
          <a:extLst>
            <a:ext uri="{FF2B5EF4-FFF2-40B4-BE49-F238E27FC236}">
              <a16:creationId xmlns:a16="http://schemas.microsoft.com/office/drawing/2014/main" id="{633D5FC3-89FA-4ECF-BC9A-733ACEC1698A}"/>
            </a:ext>
          </a:extLst>
        </xdr:cNvPr>
        <xdr:cNvSpPr/>
      </xdr:nvSpPr>
      <xdr:spPr>
        <a:xfrm>
          <a:off x="13974792" y="177392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107</xdr:row>
      <xdr:rowOff>105918</xdr:rowOff>
    </xdr:from>
    <xdr:to>
      <xdr:col>85</xdr:col>
      <xdr:colOff>127000</xdr:colOff>
      <xdr:row>107</xdr:row>
      <xdr:rowOff>151637</xdr:rowOff>
    </xdr:to>
    <xdr:cxnSp macro="">
      <xdr:nvCxnSpPr>
        <xdr:cNvPr id="869" name="直線コネクタ 868">
          <a:extLst>
            <a:ext uri="{FF2B5EF4-FFF2-40B4-BE49-F238E27FC236}">
              <a16:creationId xmlns:a16="http://schemas.microsoft.com/office/drawing/2014/main" id="{95E184BC-0223-4E34-92E2-C162E8B9E0EF}"/>
            </a:ext>
          </a:extLst>
        </xdr:cNvPr>
        <xdr:cNvCxnSpPr/>
      </xdr:nvCxnSpPr>
      <xdr:spPr>
        <a:xfrm>
          <a:off x="14025592" y="17790069"/>
          <a:ext cx="766314" cy="45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107</xdr:row>
      <xdr:rowOff>7113</xdr:rowOff>
    </xdr:from>
    <xdr:to>
      <xdr:col>76</xdr:col>
      <xdr:colOff>165100</xdr:colOff>
      <xdr:row>107</xdr:row>
      <xdr:rowOff>108713</xdr:rowOff>
    </xdr:to>
    <xdr:sp macro="" textlink="">
      <xdr:nvSpPr>
        <xdr:cNvPr id="870" name="楕円 869">
          <a:extLst>
            <a:ext uri="{FF2B5EF4-FFF2-40B4-BE49-F238E27FC236}">
              <a16:creationId xmlns:a16="http://schemas.microsoft.com/office/drawing/2014/main" id="{F2E09636-5ED1-4150-AAF2-2374AAA12053}"/>
            </a:ext>
          </a:extLst>
        </xdr:cNvPr>
        <xdr:cNvSpPr/>
      </xdr:nvSpPr>
      <xdr:spPr>
        <a:xfrm>
          <a:off x="13175651" y="17691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107</xdr:row>
      <xdr:rowOff>57913</xdr:rowOff>
    </xdr:from>
    <xdr:to>
      <xdr:col>81</xdr:col>
      <xdr:colOff>50800</xdr:colOff>
      <xdr:row>107</xdr:row>
      <xdr:rowOff>105918</xdr:rowOff>
    </xdr:to>
    <xdr:cxnSp macro="">
      <xdr:nvCxnSpPr>
        <xdr:cNvPr id="871" name="直線コネクタ 870">
          <a:extLst>
            <a:ext uri="{FF2B5EF4-FFF2-40B4-BE49-F238E27FC236}">
              <a16:creationId xmlns:a16="http://schemas.microsoft.com/office/drawing/2014/main" id="{2AF3D913-8EE5-4452-AE4E-D0C32415A302}"/>
            </a:ext>
          </a:extLst>
        </xdr:cNvPr>
        <xdr:cNvCxnSpPr/>
      </xdr:nvCxnSpPr>
      <xdr:spPr>
        <a:xfrm>
          <a:off x="13226451" y="17742064"/>
          <a:ext cx="799141" cy="48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106</xdr:row>
      <xdr:rowOff>132842</xdr:rowOff>
    </xdr:from>
    <xdr:to>
      <xdr:col>72</xdr:col>
      <xdr:colOff>38100</xdr:colOff>
      <xdr:row>107</xdr:row>
      <xdr:rowOff>62992</xdr:rowOff>
    </xdr:to>
    <xdr:sp macro="" textlink="">
      <xdr:nvSpPr>
        <xdr:cNvPr id="872" name="楕円 871">
          <a:extLst>
            <a:ext uri="{FF2B5EF4-FFF2-40B4-BE49-F238E27FC236}">
              <a16:creationId xmlns:a16="http://schemas.microsoft.com/office/drawing/2014/main" id="{664FE8B3-1354-4707-95B5-84E4705EDBDA}"/>
            </a:ext>
          </a:extLst>
        </xdr:cNvPr>
        <xdr:cNvSpPr/>
      </xdr:nvSpPr>
      <xdr:spPr>
        <a:xfrm>
          <a:off x="12376509" y="17644465"/>
          <a:ext cx="83629"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107</xdr:row>
      <xdr:rowOff>12192</xdr:rowOff>
    </xdr:from>
    <xdr:to>
      <xdr:col>76</xdr:col>
      <xdr:colOff>114300</xdr:colOff>
      <xdr:row>107</xdr:row>
      <xdr:rowOff>57913</xdr:rowOff>
    </xdr:to>
    <xdr:cxnSp macro="">
      <xdr:nvCxnSpPr>
        <xdr:cNvPr id="873" name="直線コネクタ 872">
          <a:extLst>
            <a:ext uri="{FF2B5EF4-FFF2-40B4-BE49-F238E27FC236}">
              <a16:creationId xmlns:a16="http://schemas.microsoft.com/office/drawing/2014/main" id="{3CA1A655-6355-4BFC-812A-82DB6843B0CA}"/>
            </a:ext>
          </a:extLst>
        </xdr:cNvPr>
        <xdr:cNvCxnSpPr/>
      </xdr:nvCxnSpPr>
      <xdr:spPr>
        <a:xfrm>
          <a:off x="12418682" y="17696343"/>
          <a:ext cx="807769" cy="457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106</xdr:row>
      <xdr:rowOff>87122</xdr:rowOff>
    </xdr:from>
    <xdr:to>
      <xdr:col>67</xdr:col>
      <xdr:colOff>101600</xdr:colOff>
      <xdr:row>107</xdr:row>
      <xdr:rowOff>17272</xdr:rowOff>
    </xdr:to>
    <xdr:sp macro="" textlink="">
      <xdr:nvSpPr>
        <xdr:cNvPr id="874" name="楕円 873">
          <a:extLst>
            <a:ext uri="{FF2B5EF4-FFF2-40B4-BE49-F238E27FC236}">
              <a16:creationId xmlns:a16="http://schemas.microsoft.com/office/drawing/2014/main" id="{445843C4-E086-49E6-8A01-BA181AB1E09B}"/>
            </a:ext>
          </a:extLst>
        </xdr:cNvPr>
        <xdr:cNvSpPr/>
      </xdr:nvSpPr>
      <xdr:spPr>
        <a:xfrm>
          <a:off x="11559396" y="17598745"/>
          <a:ext cx="101600"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106</xdr:row>
      <xdr:rowOff>137922</xdr:rowOff>
    </xdr:from>
    <xdr:to>
      <xdr:col>71</xdr:col>
      <xdr:colOff>177800</xdr:colOff>
      <xdr:row>107</xdr:row>
      <xdr:rowOff>12192</xdr:rowOff>
    </xdr:to>
    <xdr:cxnSp macro="">
      <xdr:nvCxnSpPr>
        <xdr:cNvPr id="875" name="直線コネクタ 874">
          <a:extLst>
            <a:ext uri="{FF2B5EF4-FFF2-40B4-BE49-F238E27FC236}">
              <a16:creationId xmlns:a16="http://schemas.microsoft.com/office/drawing/2014/main" id="{F0656AA5-7399-4732-934B-4B0E7F9AC41A}"/>
            </a:ext>
          </a:extLst>
        </xdr:cNvPr>
        <xdr:cNvCxnSpPr/>
      </xdr:nvCxnSpPr>
      <xdr:spPr>
        <a:xfrm>
          <a:off x="11610196" y="17649545"/>
          <a:ext cx="808486" cy="467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102</xdr:row>
      <xdr:rowOff>138955</xdr:rowOff>
    </xdr:from>
    <xdr:ext cx="405111" cy="259045"/>
    <xdr:sp macro="" textlink="">
      <xdr:nvSpPr>
        <xdr:cNvPr id="876" name="n_1aveValue【公民館】&#10;有形固定資産減価償却率">
          <a:extLst>
            <a:ext uri="{FF2B5EF4-FFF2-40B4-BE49-F238E27FC236}">
              <a16:creationId xmlns:a16="http://schemas.microsoft.com/office/drawing/2014/main" id="{571D5633-EFA6-4D6E-9093-55A364A506C0}"/>
            </a:ext>
          </a:extLst>
        </xdr:cNvPr>
        <xdr:cNvSpPr txBox="1"/>
      </xdr:nvSpPr>
      <xdr:spPr>
        <a:xfrm>
          <a:off x="13828308" y="169604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143527</xdr:rowOff>
    </xdr:from>
    <xdr:ext cx="405111" cy="259045"/>
    <xdr:sp macro="" textlink="">
      <xdr:nvSpPr>
        <xdr:cNvPr id="877" name="n_2aveValue【公民館】&#10;有形固定資産減価償却率">
          <a:extLst>
            <a:ext uri="{FF2B5EF4-FFF2-40B4-BE49-F238E27FC236}">
              <a16:creationId xmlns:a16="http://schemas.microsoft.com/office/drawing/2014/main" id="{185816E3-AF9C-4CA0-8829-B8F2CA4B0A00}"/>
            </a:ext>
          </a:extLst>
        </xdr:cNvPr>
        <xdr:cNvSpPr txBox="1"/>
      </xdr:nvSpPr>
      <xdr:spPr>
        <a:xfrm>
          <a:off x="13041867" y="1696503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104664</xdr:rowOff>
    </xdr:from>
    <xdr:ext cx="405111" cy="259045"/>
    <xdr:sp macro="" textlink="">
      <xdr:nvSpPr>
        <xdr:cNvPr id="878" name="n_3aveValue【公民館】&#10;有形固定資産減価償却率">
          <a:extLst>
            <a:ext uri="{FF2B5EF4-FFF2-40B4-BE49-F238E27FC236}">
              <a16:creationId xmlns:a16="http://schemas.microsoft.com/office/drawing/2014/main" id="{69BDEF0E-5D69-49E0-93C7-551C831B3372}"/>
            </a:ext>
          </a:extLst>
        </xdr:cNvPr>
        <xdr:cNvSpPr txBox="1"/>
      </xdr:nvSpPr>
      <xdr:spPr>
        <a:xfrm>
          <a:off x="12242725" y="169261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74947</xdr:rowOff>
    </xdr:from>
    <xdr:ext cx="405111" cy="259045"/>
    <xdr:sp macro="" textlink="">
      <xdr:nvSpPr>
        <xdr:cNvPr id="879" name="n_4aveValue【公民館】&#10;有形固定資産減価償却率">
          <a:extLst>
            <a:ext uri="{FF2B5EF4-FFF2-40B4-BE49-F238E27FC236}">
              <a16:creationId xmlns:a16="http://schemas.microsoft.com/office/drawing/2014/main" id="{35ADF937-A582-44CB-8B5E-BA312E76D614}"/>
            </a:ext>
          </a:extLst>
        </xdr:cNvPr>
        <xdr:cNvSpPr txBox="1"/>
      </xdr:nvSpPr>
      <xdr:spPr>
        <a:xfrm>
          <a:off x="11425612" y="168964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107</xdr:row>
      <xdr:rowOff>147845</xdr:rowOff>
    </xdr:from>
    <xdr:ext cx="405111" cy="259045"/>
    <xdr:sp macro="" textlink="">
      <xdr:nvSpPr>
        <xdr:cNvPr id="880" name="n_1mainValue【公民館】&#10;有形固定資産減価償却率">
          <a:extLst>
            <a:ext uri="{FF2B5EF4-FFF2-40B4-BE49-F238E27FC236}">
              <a16:creationId xmlns:a16="http://schemas.microsoft.com/office/drawing/2014/main" id="{2B75F13B-68AF-45AA-9864-37D621E378BE}"/>
            </a:ext>
          </a:extLst>
        </xdr:cNvPr>
        <xdr:cNvSpPr txBox="1"/>
      </xdr:nvSpPr>
      <xdr:spPr>
        <a:xfrm>
          <a:off x="13828308" y="178319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107</xdr:row>
      <xdr:rowOff>99840</xdr:rowOff>
    </xdr:from>
    <xdr:ext cx="405111" cy="259045"/>
    <xdr:sp macro="" textlink="">
      <xdr:nvSpPr>
        <xdr:cNvPr id="881" name="n_2mainValue【公民館】&#10;有形固定資産減価償却率">
          <a:extLst>
            <a:ext uri="{FF2B5EF4-FFF2-40B4-BE49-F238E27FC236}">
              <a16:creationId xmlns:a16="http://schemas.microsoft.com/office/drawing/2014/main" id="{5C940792-F323-4EEC-B091-B6F7C60C5D1B}"/>
            </a:ext>
          </a:extLst>
        </xdr:cNvPr>
        <xdr:cNvSpPr txBox="1"/>
      </xdr:nvSpPr>
      <xdr:spPr>
        <a:xfrm>
          <a:off x="13041867" y="177839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107</xdr:row>
      <xdr:rowOff>54119</xdr:rowOff>
    </xdr:from>
    <xdr:ext cx="405111" cy="259045"/>
    <xdr:sp macro="" textlink="">
      <xdr:nvSpPr>
        <xdr:cNvPr id="882" name="n_3mainValue【公民館】&#10;有形固定資産減価償却率">
          <a:extLst>
            <a:ext uri="{FF2B5EF4-FFF2-40B4-BE49-F238E27FC236}">
              <a16:creationId xmlns:a16="http://schemas.microsoft.com/office/drawing/2014/main" id="{33075B2A-81A6-41F4-A0A7-93DACE89899B}"/>
            </a:ext>
          </a:extLst>
        </xdr:cNvPr>
        <xdr:cNvSpPr txBox="1"/>
      </xdr:nvSpPr>
      <xdr:spPr>
        <a:xfrm>
          <a:off x="12242725" y="177382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107</xdr:row>
      <xdr:rowOff>8399</xdr:rowOff>
    </xdr:from>
    <xdr:ext cx="405111" cy="259045"/>
    <xdr:sp macro="" textlink="">
      <xdr:nvSpPr>
        <xdr:cNvPr id="883" name="n_4mainValue【公民館】&#10;有形固定資産減価償却率">
          <a:extLst>
            <a:ext uri="{FF2B5EF4-FFF2-40B4-BE49-F238E27FC236}">
              <a16:creationId xmlns:a16="http://schemas.microsoft.com/office/drawing/2014/main" id="{94A23D14-95F5-46A9-901C-DAEFCF8F87D9}"/>
            </a:ext>
          </a:extLst>
        </xdr:cNvPr>
        <xdr:cNvSpPr txBox="1"/>
      </xdr:nvSpPr>
      <xdr:spPr>
        <a:xfrm>
          <a:off x="11425612" y="176925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884" name="正方形/長方形 883">
          <a:extLst>
            <a:ext uri="{FF2B5EF4-FFF2-40B4-BE49-F238E27FC236}">
              <a16:creationId xmlns:a16="http://schemas.microsoft.com/office/drawing/2014/main" id="{76D0114B-C890-4445-8430-38AE3079C2F1}"/>
            </a:ext>
          </a:extLst>
        </xdr:cNvPr>
        <xdr:cNvSpPr/>
      </xdr:nvSpPr>
      <xdr:spPr>
        <a:xfrm>
          <a:off x="16562717" y="14942748"/>
          <a:ext cx="4293079" cy="63823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885" name="正方形/長方形 884">
          <a:extLst>
            <a:ext uri="{FF2B5EF4-FFF2-40B4-BE49-F238E27FC236}">
              <a16:creationId xmlns:a16="http://schemas.microsoft.com/office/drawing/2014/main" id="{F24B4CAA-4699-453E-8D31-E241DC2F89F6}"/>
            </a:ext>
          </a:extLst>
        </xdr:cNvPr>
        <xdr:cNvSpPr/>
      </xdr:nvSpPr>
      <xdr:spPr>
        <a:xfrm>
          <a:off x="16689717" y="15606383"/>
          <a:ext cx="1380226"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886" name="正方形/長方形 885">
          <a:extLst>
            <a:ext uri="{FF2B5EF4-FFF2-40B4-BE49-F238E27FC236}">
              <a16:creationId xmlns:a16="http://schemas.microsoft.com/office/drawing/2014/main" id="{32C88E54-B661-4245-A42F-9A94B051724A}"/>
            </a:ext>
          </a:extLst>
        </xdr:cNvPr>
        <xdr:cNvSpPr/>
      </xdr:nvSpPr>
      <xdr:spPr>
        <a:xfrm>
          <a:off x="16689717" y="15811740"/>
          <a:ext cx="1380226"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887" name="正方形/長方形 886">
          <a:extLst>
            <a:ext uri="{FF2B5EF4-FFF2-40B4-BE49-F238E27FC236}">
              <a16:creationId xmlns:a16="http://schemas.microsoft.com/office/drawing/2014/main" id="{3ACB47F2-2D58-4246-BAA5-C59A226DD7C6}"/>
            </a:ext>
          </a:extLst>
        </xdr:cNvPr>
        <xdr:cNvSpPr/>
      </xdr:nvSpPr>
      <xdr:spPr>
        <a:xfrm>
          <a:off x="17597887" y="15606383"/>
          <a:ext cx="1380226"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888" name="正方形/長方形 887">
          <a:extLst>
            <a:ext uri="{FF2B5EF4-FFF2-40B4-BE49-F238E27FC236}">
              <a16:creationId xmlns:a16="http://schemas.microsoft.com/office/drawing/2014/main" id="{D8646043-1FBD-48C2-ACAD-4710CFD75C9A}"/>
            </a:ext>
          </a:extLst>
        </xdr:cNvPr>
        <xdr:cNvSpPr/>
      </xdr:nvSpPr>
      <xdr:spPr>
        <a:xfrm>
          <a:off x="17597887" y="15811740"/>
          <a:ext cx="1380226"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889" name="正方形/長方形 888">
          <a:extLst>
            <a:ext uri="{FF2B5EF4-FFF2-40B4-BE49-F238E27FC236}">
              <a16:creationId xmlns:a16="http://schemas.microsoft.com/office/drawing/2014/main" id="{3FB3B5AA-3935-4DC5-90B2-DB118B87514D}"/>
            </a:ext>
          </a:extLst>
        </xdr:cNvPr>
        <xdr:cNvSpPr/>
      </xdr:nvSpPr>
      <xdr:spPr>
        <a:xfrm>
          <a:off x="18633057" y="15606383"/>
          <a:ext cx="1380226"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890" name="正方形/長方形 889">
          <a:extLst>
            <a:ext uri="{FF2B5EF4-FFF2-40B4-BE49-F238E27FC236}">
              <a16:creationId xmlns:a16="http://schemas.microsoft.com/office/drawing/2014/main" id="{93E3BEC9-71CE-45A5-801E-F0E2288AADA1}"/>
            </a:ext>
          </a:extLst>
        </xdr:cNvPr>
        <xdr:cNvSpPr/>
      </xdr:nvSpPr>
      <xdr:spPr>
        <a:xfrm>
          <a:off x="18633057" y="15811740"/>
          <a:ext cx="1380226"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891" name="正方形/長方形 890">
          <a:extLst>
            <a:ext uri="{FF2B5EF4-FFF2-40B4-BE49-F238E27FC236}">
              <a16:creationId xmlns:a16="http://schemas.microsoft.com/office/drawing/2014/main" id="{2E995C11-8F47-4FE1-8938-285C5BA24632}"/>
            </a:ext>
          </a:extLst>
        </xdr:cNvPr>
        <xdr:cNvSpPr/>
      </xdr:nvSpPr>
      <xdr:spPr>
        <a:xfrm>
          <a:off x="16562717" y="16092218"/>
          <a:ext cx="4293079" cy="2301096"/>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892" name="テキスト ボックス 891">
          <a:extLst>
            <a:ext uri="{FF2B5EF4-FFF2-40B4-BE49-F238E27FC236}">
              <a16:creationId xmlns:a16="http://schemas.microsoft.com/office/drawing/2014/main" id="{0F5E75BA-C03F-47F7-9BF3-9CF96DD35F3E}"/>
            </a:ext>
          </a:extLst>
        </xdr:cNvPr>
        <xdr:cNvSpPr txBox="1"/>
      </xdr:nvSpPr>
      <xdr:spPr>
        <a:xfrm>
          <a:off x="16542589" y="1590064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893" name="直線コネクタ 892">
          <a:extLst>
            <a:ext uri="{FF2B5EF4-FFF2-40B4-BE49-F238E27FC236}">
              <a16:creationId xmlns:a16="http://schemas.microsoft.com/office/drawing/2014/main" id="{B61D5AC3-0ADB-45DC-A4E5-98975E09A157}"/>
            </a:ext>
          </a:extLst>
        </xdr:cNvPr>
        <xdr:cNvCxnSpPr/>
      </xdr:nvCxnSpPr>
      <xdr:spPr>
        <a:xfrm>
          <a:off x="16562717" y="18393314"/>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894" name="直線コネクタ 893">
          <a:extLst>
            <a:ext uri="{FF2B5EF4-FFF2-40B4-BE49-F238E27FC236}">
              <a16:creationId xmlns:a16="http://schemas.microsoft.com/office/drawing/2014/main" id="{81DF1C13-EBD0-4706-994D-764B70B79E0B}"/>
            </a:ext>
          </a:extLst>
        </xdr:cNvPr>
        <xdr:cNvCxnSpPr/>
      </xdr:nvCxnSpPr>
      <xdr:spPr>
        <a:xfrm>
          <a:off x="16562717" y="18009079"/>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895" name="テキスト ボックス 894">
          <a:extLst>
            <a:ext uri="{FF2B5EF4-FFF2-40B4-BE49-F238E27FC236}">
              <a16:creationId xmlns:a16="http://schemas.microsoft.com/office/drawing/2014/main" id="{3561EBC9-BF55-429E-9452-DBB6BDFFD36E}"/>
            </a:ext>
          </a:extLst>
        </xdr:cNvPr>
        <xdr:cNvSpPr txBox="1"/>
      </xdr:nvSpPr>
      <xdr:spPr>
        <a:xfrm>
          <a:off x="16149453" y="1786685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896" name="直線コネクタ 895">
          <a:extLst>
            <a:ext uri="{FF2B5EF4-FFF2-40B4-BE49-F238E27FC236}">
              <a16:creationId xmlns:a16="http://schemas.microsoft.com/office/drawing/2014/main" id="{0DB540EC-A7FE-4029-84A3-BC37014E8D24}"/>
            </a:ext>
          </a:extLst>
        </xdr:cNvPr>
        <xdr:cNvCxnSpPr/>
      </xdr:nvCxnSpPr>
      <xdr:spPr>
        <a:xfrm>
          <a:off x="16562717" y="17625923"/>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897" name="テキスト ボックス 896">
          <a:extLst>
            <a:ext uri="{FF2B5EF4-FFF2-40B4-BE49-F238E27FC236}">
              <a16:creationId xmlns:a16="http://schemas.microsoft.com/office/drawing/2014/main" id="{441478EB-60BC-4CB7-9CA1-EEA3C609202F}"/>
            </a:ext>
          </a:extLst>
        </xdr:cNvPr>
        <xdr:cNvSpPr txBox="1"/>
      </xdr:nvSpPr>
      <xdr:spPr>
        <a:xfrm>
          <a:off x="16149453" y="1748262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898" name="直線コネクタ 897">
          <a:extLst>
            <a:ext uri="{FF2B5EF4-FFF2-40B4-BE49-F238E27FC236}">
              <a16:creationId xmlns:a16="http://schemas.microsoft.com/office/drawing/2014/main" id="{76F4AC2E-95EA-4936-8E82-F7997D1869E4}"/>
            </a:ext>
          </a:extLst>
        </xdr:cNvPr>
        <xdr:cNvCxnSpPr/>
      </xdr:nvCxnSpPr>
      <xdr:spPr>
        <a:xfrm>
          <a:off x="16562717" y="17242766"/>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899" name="テキスト ボックス 898">
          <a:extLst>
            <a:ext uri="{FF2B5EF4-FFF2-40B4-BE49-F238E27FC236}">
              <a16:creationId xmlns:a16="http://schemas.microsoft.com/office/drawing/2014/main" id="{B6535C25-CAAC-4DB9-A5B7-44485585B00C}"/>
            </a:ext>
          </a:extLst>
        </xdr:cNvPr>
        <xdr:cNvSpPr txBox="1"/>
      </xdr:nvSpPr>
      <xdr:spPr>
        <a:xfrm>
          <a:off x="16149453" y="1709946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900" name="直線コネクタ 899">
          <a:extLst>
            <a:ext uri="{FF2B5EF4-FFF2-40B4-BE49-F238E27FC236}">
              <a16:creationId xmlns:a16="http://schemas.microsoft.com/office/drawing/2014/main" id="{D3DCA95D-E5E6-4F89-882B-E949FDC32B53}"/>
            </a:ext>
          </a:extLst>
        </xdr:cNvPr>
        <xdr:cNvCxnSpPr/>
      </xdr:nvCxnSpPr>
      <xdr:spPr>
        <a:xfrm>
          <a:off x="16562717" y="16859609"/>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901" name="テキスト ボックス 900">
          <a:extLst>
            <a:ext uri="{FF2B5EF4-FFF2-40B4-BE49-F238E27FC236}">
              <a16:creationId xmlns:a16="http://schemas.microsoft.com/office/drawing/2014/main" id="{69303B47-7383-47AF-BA68-AB5F23AF0216}"/>
            </a:ext>
          </a:extLst>
        </xdr:cNvPr>
        <xdr:cNvSpPr txBox="1"/>
      </xdr:nvSpPr>
      <xdr:spPr>
        <a:xfrm>
          <a:off x="16149453" y="1671630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902" name="直線コネクタ 901">
          <a:extLst>
            <a:ext uri="{FF2B5EF4-FFF2-40B4-BE49-F238E27FC236}">
              <a16:creationId xmlns:a16="http://schemas.microsoft.com/office/drawing/2014/main" id="{AD3D35B7-7DBD-4406-B608-A145B4764EE6}"/>
            </a:ext>
          </a:extLst>
        </xdr:cNvPr>
        <xdr:cNvCxnSpPr/>
      </xdr:nvCxnSpPr>
      <xdr:spPr>
        <a:xfrm>
          <a:off x="16562717" y="16476453"/>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903" name="テキスト ボックス 902">
          <a:extLst>
            <a:ext uri="{FF2B5EF4-FFF2-40B4-BE49-F238E27FC236}">
              <a16:creationId xmlns:a16="http://schemas.microsoft.com/office/drawing/2014/main" id="{00AE766F-85DC-4971-880D-A1CFAC5D6F98}"/>
            </a:ext>
          </a:extLst>
        </xdr:cNvPr>
        <xdr:cNvSpPr txBox="1"/>
      </xdr:nvSpPr>
      <xdr:spPr>
        <a:xfrm>
          <a:off x="16149453" y="1633315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904" name="直線コネクタ 903">
          <a:extLst>
            <a:ext uri="{FF2B5EF4-FFF2-40B4-BE49-F238E27FC236}">
              <a16:creationId xmlns:a16="http://schemas.microsoft.com/office/drawing/2014/main" id="{8C70B667-E39A-4CE8-B5B3-5EB13A8028A4}"/>
            </a:ext>
          </a:extLst>
        </xdr:cNvPr>
        <xdr:cNvCxnSpPr/>
      </xdr:nvCxnSpPr>
      <xdr:spPr>
        <a:xfrm>
          <a:off x="16562717" y="16092218"/>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905" name="テキスト ボックス 904">
          <a:extLst>
            <a:ext uri="{FF2B5EF4-FFF2-40B4-BE49-F238E27FC236}">
              <a16:creationId xmlns:a16="http://schemas.microsoft.com/office/drawing/2014/main" id="{D64242B8-7F19-43B5-A1D8-F4E6FD9B857F}"/>
            </a:ext>
          </a:extLst>
        </xdr:cNvPr>
        <xdr:cNvSpPr txBox="1"/>
      </xdr:nvSpPr>
      <xdr:spPr>
        <a:xfrm>
          <a:off x="16149453" y="1594891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906" name="【公民館】&#10;一人当たり面積グラフ枠">
          <a:extLst>
            <a:ext uri="{FF2B5EF4-FFF2-40B4-BE49-F238E27FC236}">
              <a16:creationId xmlns:a16="http://schemas.microsoft.com/office/drawing/2014/main" id="{497B78F1-477B-4636-877F-06A4ADF03A72}"/>
            </a:ext>
          </a:extLst>
        </xdr:cNvPr>
        <xdr:cNvSpPr/>
      </xdr:nvSpPr>
      <xdr:spPr>
        <a:xfrm>
          <a:off x="16562717" y="16092218"/>
          <a:ext cx="4293079" cy="2301096"/>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101</xdr:row>
      <xdr:rowOff>33528</xdr:rowOff>
    </xdr:from>
    <xdr:to>
      <xdr:col>116</xdr:col>
      <xdr:colOff>62864</xdr:colOff>
      <xdr:row>108</xdr:row>
      <xdr:rowOff>79248</xdr:rowOff>
    </xdr:to>
    <xdr:cxnSp macro="">
      <xdr:nvCxnSpPr>
        <xdr:cNvPr id="907" name="直線コネクタ 906">
          <a:extLst>
            <a:ext uri="{FF2B5EF4-FFF2-40B4-BE49-F238E27FC236}">
              <a16:creationId xmlns:a16="http://schemas.microsoft.com/office/drawing/2014/main" id="{D338BAB2-C60D-40C0-9BA2-FCE05816F91B}"/>
            </a:ext>
          </a:extLst>
        </xdr:cNvPr>
        <xdr:cNvCxnSpPr/>
      </xdr:nvCxnSpPr>
      <xdr:spPr>
        <a:xfrm flipV="1">
          <a:off x="20076147" y="16682509"/>
          <a:ext cx="0" cy="12534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83075</xdr:rowOff>
    </xdr:from>
    <xdr:ext cx="469744" cy="259045"/>
    <xdr:sp macro="" textlink="">
      <xdr:nvSpPr>
        <xdr:cNvPr id="908" name="【公民館】&#10;一人当たり面積最小値テキスト">
          <a:extLst>
            <a:ext uri="{FF2B5EF4-FFF2-40B4-BE49-F238E27FC236}">
              <a16:creationId xmlns:a16="http://schemas.microsoft.com/office/drawing/2014/main" id="{EB7F30CB-CB3B-4E7A-A83A-51AA2140F60E}"/>
            </a:ext>
          </a:extLst>
        </xdr:cNvPr>
        <xdr:cNvSpPr txBox="1"/>
      </xdr:nvSpPr>
      <xdr:spPr>
        <a:xfrm>
          <a:off x="20114883" y="179397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79248</xdr:rowOff>
    </xdr:from>
    <xdr:to>
      <xdr:col>116</xdr:col>
      <xdr:colOff>152400</xdr:colOff>
      <xdr:row>108</xdr:row>
      <xdr:rowOff>79248</xdr:rowOff>
    </xdr:to>
    <xdr:cxnSp macro="">
      <xdr:nvCxnSpPr>
        <xdr:cNvPr id="909" name="直線コネクタ 908">
          <a:extLst>
            <a:ext uri="{FF2B5EF4-FFF2-40B4-BE49-F238E27FC236}">
              <a16:creationId xmlns:a16="http://schemas.microsoft.com/office/drawing/2014/main" id="{8026BDD9-2227-488E-BA92-CB303497AE67}"/>
            </a:ext>
          </a:extLst>
        </xdr:cNvPr>
        <xdr:cNvCxnSpPr/>
      </xdr:nvCxnSpPr>
      <xdr:spPr>
        <a:xfrm>
          <a:off x="20005855" y="17935927"/>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151655</xdr:rowOff>
    </xdr:from>
    <xdr:ext cx="469744" cy="259045"/>
    <xdr:sp macro="" textlink="">
      <xdr:nvSpPr>
        <xdr:cNvPr id="910" name="【公民館】&#10;一人当たり面積最大値テキスト">
          <a:extLst>
            <a:ext uri="{FF2B5EF4-FFF2-40B4-BE49-F238E27FC236}">
              <a16:creationId xmlns:a16="http://schemas.microsoft.com/office/drawing/2014/main" id="{BCF29D14-14CD-4382-BD18-520F777C1949}"/>
            </a:ext>
          </a:extLst>
        </xdr:cNvPr>
        <xdr:cNvSpPr txBox="1"/>
      </xdr:nvSpPr>
      <xdr:spPr>
        <a:xfrm>
          <a:off x="20114883" y="164555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101</xdr:row>
      <xdr:rowOff>33528</xdr:rowOff>
    </xdr:from>
    <xdr:to>
      <xdr:col>116</xdr:col>
      <xdr:colOff>152400</xdr:colOff>
      <xdr:row>101</xdr:row>
      <xdr:rowOff>33528</xdr:rowOff>
    </xdr:to>
    <xdr:cxnSp macro="">
      <xdr:nvCxnSpPr>
        <xdr:cNvPr id="911" name="直線コネクタ 910">
          <a:extLst>
            <a:ext uri="{FF2B5EF4-FFF2-40B4-BE49-F238E27FC236}">
              <a16:creationId xmlns:a16="http://schemas.microsoft.com/office/drawing/2014/main" id="{1AE93B4A-63CD-4FB9-A27C-109D7FD67824}"/>
            </a:ext>
          </a:extLst>
        </xdr:cNvPr>
        <xdr:cNvCxnSpPr/>
      </xdr:nvCxnSpPr>
      <xdr:spPr>
        <a:xfrm>
          <a:off x="20005855" y="16682509"/>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30751</xdr:rowOff>
    </xdr:from>
    <xdr:ext cx="469744" cy="259045"/>
    <xdr:sp macro="" textlink="">
      <xdr:nvSpPr>
        <xdr:cNvPr id="912" name="【公民館】&#10;一人当たり面積平均値テキスト">
          <a:extLst>
            <a:ext uri="{FF2B5EF4-FFF2-40B4-BE49-F238E27FC236}">
              <a16:creationId xmlns:a16="http://schemas.microsoft.com/office/drawing/2014/main" id="{8F0B0EAA-BAEA-4124-8684-09ACCC0E7ACE}"/>
            </a:ext>
          </a:extLst>
        </xdr:cNvPr>
        <xdr:cNvSpPr txBox="1"/>
      </xdr:nvSpPr>
      <xdr:spPr>
        <a:xfrm>
          <a:off x="20114883" y="1754237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107</xdr:row>
      <xdr:rowOff>7874</xdr:rowOff>
    </xdr:from>
    <xdr:to>
      <xdr:col>116</xdr:col>
      <xdr:colOff>114300</xdr:colOff>
      <xdr:row>107</xdr:row>
      <xdr:rowOff>109474</xdr:rowOff>
    </xdr:to>
    <xdr:sp macro="" textlink="">
      <xdr:nvSpPr>
        <xdr:cNvPr id="913" name="フローチャート: 判断 912">
          <a:extLst>
            <a:ext uri="{FF2B5EF4-FFF2-40B4-BE49-F238E27FC236}">
              <a16:creationId xmlns:a16="http://schemas.microsoft.com/office/drawing/2014/main" id="{D25F5F4E-1F32-4031-94AE-2B126800C6C8}"/>
            </a:ext>
          </a:extLst>
        </xdr:cNvPr>
        <xdr:cNvSpPr/>
      </xdr:nvSpPr>
      <xdr:spPr>
        <a:xfrm>
          <a:off x="20025983" y="17692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107</xdr:row>
      <xdr:rowOff>9398</xdr:rowOff>
    </xdr:from>
    <xdr:to>
      <xdr:col>112</xdr:col>
      <xdr:colOff>38100</xdr:colOff>
      <xdr:row>107</xdr:row>
      <xdr:rowOff>110998</xdr:rowOff>
    </xdr:to>
    <xdr:sp macro="" textlink="">
      <xdr:nvSpPr>
        <xdr:cNvPr id="914" name="フローチャート: 判断 913">
          <a:extLst>
            <a:ext uri="{FF2B5EF4-FFF2-40B4-BE49-F238E27FC236}">
              <a16:creationId xmlns:a16="http://schemas.microsoft.com/office/drawing/2014/main" id="{925D0451-44A1-4538-ACFE-01CE054311AF}"/>
            </a:ext>
          </a:extLst>
        </xdr:cNvPr>
        <xdr:cNvSpPr/>
      </xdr:nvSpPr>
      <xdr:spPr>
        <a:xfrm>
          <a:off x="19277642" y="17693549"/>
          <a:ext cx="83628"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107</xdr:row>
      <xdr:rowOff>63500</xdr:rowOff>
    </xdr:from>
    <xdr:to>
      <xdr:col>107</xdr:col>
      <xdr:colOff>101600</xdr:colOff>
      <xdr:row>107</xdr:row>
      <xdr:rowOff>165100</xdr:rowOff>
    </xdr:to>
    <xdr:sp macro="" textlink="">
      <xdr:nvSpPr>
        <xdr:cNvPr id="915" name="フローチャート: 判断 914">
          <a:extLst>
            <a:ext uri="{FF2B5EF4-FFF2-40B4-BE49-F238E27FC236}">
              <a16:creationId xmlns:a16="http://schemas.microsoft.com/office/drawing/2014/main" id="{A64D06C8-56C0-443E-9036-211A90769FFE}"/>
            </a:ext>
          </a:extLst>
        </xdr:cNvPr>
        <xdr:cNvSpPr/>
      </xdr:nvSpPr>
      <xdr:spPr>
        <a:xfrm>
          <a:off x="18460528" y="17747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107</xdr:row>
      <xdr:rowOff>49785</xdr:rowOff>
    </xdr:from>
    <xdr:to>
      <xdr:col>102</xdr:col>
      <xdr:colOff>165100</xdr:colOff>
      <xdr:row>107</xdr:row>
      <xdr:rowOff>151385</xdr:rowOff>
    </xdr:to>
    <xdr:sp macro="" textlink="">
      <xdr:nvSpPr>
        <xdr:cNvPr id="916" name="フローチャート: 判断 915">
          <a:extLst>
            <a:ext uri="{FF2B5EF4-FFF2-40B4-BE49-F238E27FC236}">
              <a16:creationId xmlns:a16="http://schemas.microsoft.com/office/drawing/2014/main" id="{E828DB9F-615C-4A09-AA91-F0315439A4DE}"/>
            </a:ext>
          </a:extLst>
        </xdr:cNvPr>
        <xdr:cNvSpPr/>
      </xdr:nvSpPr>
      <xdr:spPr>
        <a:xfrm>
          <a:off x="17661387" y="17733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107</xdr:row>
      <xdr:rowOff>59689</xdr:rowOff>
    </xdr:from>
    <xdr:to>
      <xdr:col>98</xdr:col>
      <xdr:colOff>38100</xdr:colOff>
      <xdr:row>107</xdr:row>
      <xdr:rowOff>161289</xdr:rowOff>
    </xdr:to>
    <xdr:sp macro="" textlink="">
      <xdr:nvSpPr>
        <xdr:cNvPr id="917" name="フローチャート: 判断 916">
          <a:extLst>
            <a:ext uri="{FF2B5EF4-FFF2-40B4-BE49-F238E27FC236}">
              <a16:creationId xmlns:a16="http://schemas.microsoft.com/office/drawing/2014/main" id="{86F53D5B-806A-4242-8BE9-2AFA2659C107}"/>
            </a:ext>
          </a:extLst>
        </xdr:cNvPr>
        <xdr:cNvSpPr/>
      </xdr:nvSpPr>
      <xdr:spPr>
        <a:xfrm>
          <a:off x="16862245" y="17743840"/>
          <a:ext cx="83629"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918" name="テキスト ボックス 917">
          <a:extLst>
            <a:ext uri="{FF2B5EF4-FFF2-40B4-BE49-F238E27FC236}">
              <a16:creationId xmlns:a16="http://schemas.microsoft.com/office/drawing/2014/main" id="{CC185E18-EEFF-482E-9F8A-B6E086D7F7A5}"/>
            </a:ext>
          </a:extLst>
        </xdr:cNvPr>
        <xdr:cNvSpPr txBox="1"/>
      </xdr:nvSpPr>
      <xdr:spPr>
        <a:xfrm>
          <a:off x="19904255"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919" name="テキスト ボックス 918">
          <a:extLst>
            <a:ext uri="{FF2B5EF4-FFF2-40B4-BE49-F238E27FC236}">
              <a16:creationId xmlns:a16="http://schemas.microsoft.com/office/drawing/2014/main" id="{F9BE6B29-FF3C-4651-A074-DFEC4690E329}"/>
            </a:ext>
          </a:extLst>
        </xdr:cNvPr>
        <xdr:cNvSpPr txBox="1"/>
      </xdr:nvSpPr>
      <xdr:spPr>
        <a:xfrm>
          <a:off x="19147286"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920" name="テキスト ボックス 919">
          <a:extLst>
            <a:ext uri="{FF2B5EF4-FFF2-40B4-BE49-F238E27FC236}">
              <a16:creationId xmlns:a16="http://schemas.microsoft.com/office/drawing/2014/main" id="{139B87B6-A3E4-48BC-91F0-A02D070E3535}"/>
            </a:ext>
          </a:extLst>
        </xdr:cNvPr>
        <xdr:cNvSpPr txBox="1"/>
      </xdr:nvSpPr>
      <xdr:spPr>
        <a:xfrm>
          <a:off x="18338800"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921" name="テキスト ボックス 920">
          <a:extLst>
            <a:ext uri="{FF2B5EF4-FFF2-40B4-BE49-F238E27FC236}">
              <a16:creationId xmlns:a16="http://schemas.microsoft.com/office/drawing/2014/main" id="{6D4644BC-EE22-45B6-8531-D5CD9BF5DE6F}"/>
            </a:ext>
          </a:extLst>
        </xdr:cNvPr>
        <xdr:cNvSpPr txBox="1"/>
      </xdr:nvSpPr>
      <xdr:spPr>
        <a:xfrm>
          <a:off x="17539658"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922" name="テキスト ボックス 921">
          <a:extLst>
            <a:ext uri="{FF2B5EF4-FFF2-40B4-BE49-F238E27FC236}">
              <a16:creationId xmlns:a16="http://schemas.microsoft.com/office/drawing/2014/main" id="{EB0F57E3-6877-4580-A369-A436533D681D}"/>
            </a:ext>
          </a:extLst>
        </xdr:cNvPr>
        <xdr:cNvSpPr txBox="1"/>
      </xdr:nvSpPr>
      <xdr:spPr>
        <a:xfrm>
          <a:off x="16731890"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107</xdr:row>
      <xdr:rowOff>107696</xdr:rowOff>
    </xdr:from>
    <xdr:to>
      <xdr:col>116</xdr:col>
      <xdr:colOff>114300</xdr:colOff>
      <xdr:row>108</xdr:row>
      <xdr:rowOff>37846</xdr:rowOff>
    </xdr:to>
    <xdr:sp macro="" textlink="">
      <xdr:nvSpPr>
        <xdr:cNvPr id="923" name="楕円 922">
          <a:extLst>
            <a:ext uri="{FF2B5EF4-FFF2-40B4-BE49-F238E27FC236}">
              <a16:creationId xmlns:a16="http://schemas.microsoft.com/office/drawing/2014/main" id="{8BB00E65-80BD-4930-BB25-1B7BB8BB9833}"/>
            </a:ext>
          </a:extLst>
        </xdr:cNvPr>
        <xdr:cNvSpPr/>
      </xdr:nvSpPr>
      <xdr:spPr>
        <a:xfrm>
          <a:off x="20025983" y="17791847"/>
          <a:ext cx="101600"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107</xdr:row>
      <xdr:rowOff>22623</xdr:rowOff>
    </xdr:from>
    <xdr:ext cx="469744" cy="259045"/>
    <xdr:sp macro="" textlink="">
      <xdr:nvSpPr>
        <xdr:cNvPr id="924" name="【公民館】&#10;一人当たり面積該当値テキスト">
          <a:extLst>
            <a:ext uri="{FF2B5EF4-FFF2-40B4-BE49-F238E27FC236}">
              <a16:creationId xmlns:a16="http://schemas.microsoft.com/office/drawing/2014/main" id="{85D334B2-FBED-4BB0-A352-D7A562C94EE1}"/>
            </a:ext>
          </a:extLst>
        </xdr:cNvPr>
        <xdr:cNvSpPr txBox="1"/>
      </xdr:nvSpPr>
      <xdr:spPr>
        <a:xfrm>
          <a:off x="20114883" y="177067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107</xdr:row>
      <xdr:rowOff>112268</xdr:rowOff>
    </xdr:from>
    <xdr:to>
      <xdr:col>112</xdr:col>
      <xdr:colOff>38100</xdr:colOff>
      <xdr:row>108</xdr:row>
      <xdr:rowOff>42418</xdr:rowOff>
    </xdr:to>
    <xdr:sp macro="" textlink="">
      <xdr:nvSpPr>
        <xdr:cNvPr id="925" name="楕円 924">
          <a:extLst>
            <a:ext uri="{FF2B5EF4-FFF2-40B4-BE49-F238E27FC236}">
              <a16:creationId xmlns:a16="http://schemas.microsoft.com/office/drawing/2014/main" id="{7E25BE61-1713-43BE-B67E-303B9AF8F1EA}"/>
            </a:ext>
          </a:extLst>
        </xdr:cNvPr>
        <xdr:cNvSpPr/>
      </xdr:nvSpPr>
      <xdr:spPr>
        <a:xfrm>
          <a:off x="19277642" y="17796419"/>
          <a:ext cx="83628"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107</xdr:row>
      <xdr:rowOff>158496</xdr:rowOff>
    </xdr:from>
    <xdr:to>
      <xdr:col>116</xdr:col>
      <xdr:colOff>63500</xdr:colOff>
      <xdr:row>107</xdr:row>
      <xdr:rowOff>163068</xdr:rowOff>
    </xdr:to>
    <xdr:cxnSp macro="">
      <xdr:nvCxnSpPr>
        <xdr:cNvPr id="926" name="直線コネクタ 925">
          <a:extLst>
            <a:ext uri="{FF2B5EF4-FFF2-40B4-BE49-F238E27FC236}">
              <a16:creationId xmlns:a16="http://schemas.microsoft.com/office/drawing/2014/main" id="{928FCE41-4056-495A-8B2A-C64CD88564A8}"/>
            </a:ext>
          </a:extLst>
        </xdr:cNvPr>
        <xdr:cNvCxnSpPr/>
      </xdr:nvCxnSpPr>
      <xdr:spPr>
        <a:xfrm flipV="1">
          <a:off x="19319815" y="17842647"/>
          <a:ext cx="756968"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107</xdr:row>
      <xdr:rowOff>116078</xdr:rowOff>
    </xdr:from>
    <xdr:to>
      <xdr:col>107</xdr:col>
      <xdr:colOff>101600</xdr:colOff>
      <xdr:row>108</xdr:row>
      <xdr:rowOff>46228</xdr:rowOff>
    </xdr:to>
    <xdr:sp macro="" textlink="">
      <xdr:nvSpPr>
        <xdr:cNvPr id="927" name="楕円 926">
          <a:extLst>
            <a:ext uri="{FF2B5EF4-FFF2-40B4-BE49-F238E27FC236}">
              <a16:creationId xmlns:a16="http://schemas.microsoft.com/office/drawing/2014/main" id="{E40935D5-76FB-426D-B695-302E9599F538}"/>
            </a:ext>
          </a:extLst>
        </xdr:cNvPr>
        <xdr:cNvSpPr/>
      </xdr:nvSpPr>
      <xdr:spPr>
        <a:xfrm>
          <a:off x="18460528" y="17800229"/>
          <a:ext cx="101600"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107</xdr:row>
      <xdr:rowOff>163068</xdr:rowOff>
    </xdr:from>
    <xdr:to>
      <xdr:col>111</xdr:col>
      <xdr:colOff>177800</xdr:colOff>
      <xdr:row>107</xdr:row>
      <xdr:rowOff>166878</xdr:rowOff>
    </xdr:to>
    <xdr:cxnSp macro="">
      <xdr:nvCxnSpPr>
        <xdr:cNvPr id="928" name="直線コネクタ 927">
          <a:extLst>
            <a:ext uri="{FF2B5EF4-FFF2-40B4-BE49-F238E27FC236}">
              <a16:creationId xmlns:a16="http://schemas.microsoft.com/office/drawing/2014/main" id="{566D47F0-3BCF-4AA8-8494-3D029C182CD8}"/>
            </a:ext>
          </a:extLst>
        </xdr:cNvPr>
        <xdr:cNvCxnSpPr/>
      </xdr:nvCxnSpPr>
      <xdr:spPr>
        <a:xfrm flipV="1">
          <a:off x="18511328" y="17847219"/>
          <a:ext cx="808487"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107</xdr:row>
      <xdr:rowOff>119126</xdr:rowOff>
    </xdr:from>
    <xdr:to>
      <xdr:col>102</xdr:col>
      <xdr:colOff>165100</xdr:colOff>
      <xdr:row>108</xdr:row>
      <xdr:rowOff>49276</xdr:rowOff>
    </xdr:to>
    <xdr:sp macro="" textlink="">
      <xdr:nvSpPr>
        <xdr:cNvPr id="929" name="楕円 928">
          <a:extLst>
            <a:ext uri="{FF2B5EF4-FFF2-40B4-BE49-F238E27FC236}">
              <a16:creationId xmlns:a16="http://schemas.microsoft.com/office/drawing/2014/main" id="{6C412F56-D7C0-4765-9350-F08953151481}"/>
            </a:ext>
          </a:extLst>
        </xdr:cNvPr>
        <xdr:cNvSpPr/>
      </xdr:nvSpPr>
      <xdr:spPr>
        <a:xfrm>
          <a:off x="17661387" y="17803277"/>
          <a:ext cx="101600"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107</xdr:row>
      <xdr:rowOff>166878</xdr:rowOff>
    </xdr:from>
    <xdr:to>
      <xdr:col>107</xdr:col>
      <xdr:colOff>50800</xdr:colOff>
      <xdr:row>107</xdr:row>
      <xdr:rowOff>169926</xdr:rowOff>
    </xdr:to>
    <xdr:cxnSp macro="">
      <xdr:nvCxnSpPr>
        <xdr:cNvPr id="930" name="直線コネクタ 929">
          <a:extLst>
            <a:ext uri="{FF2B5EF4-FFF2-40B4-BE49-F238E27FC236}">
              <a16:creationId xmlns:a16="http://schemas.microsoft.com/office/drawing/2014/main" id="{B7F08860-6DD7-432D-AB11-5473FAD181FE}"/>
            </a:ext>
          </a:extLst>
        </xdr:cNvPr>
        <xdr:cNvCxnSpPr/>
      </xdr:nvCxnSpPr>
      <xdr:spPr>
        <a:xfrm flipV="1">
          <a:off x="17712187" y="17851029"/>
          <a:ext cx="799141" cy="3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107</xdr:row>
      <xdr:rowOff>122174</xdr:rowOff>
    </xdr:from>
    <xdr:to>
      <xdr:col>98</xdr:col>
      <xdr:colOff>38100</xdr:colOff>
      <xdr:row>108</xdr:row>
      <xdr:rowOff>52324</xdr:rowOff>
    </xdr:to>
    <xdr:sp macro="" textlink="">
      <xdr:nvSpPr>
        <xdr:cNvPr id="931" name="楕円 930">
          <a:extLst>
            <a:ext uri="{FF2B5EF4-FFF2-40B4-BE49-F238E27FC236}">
              <a16:creationId xmlns:a16="http://schemas.microsoft.com/office/drawing/2014/main" id="{4B6652E1-537C-4550-A492-0858589E34B9}"/>
            </a:ext>
          </a:extLst>
        </xdr:cNvPr>
        <xdr:cNvSpPr/>
      </xdr:nvSpPr>
      <xdr:spPr>
        <a:xfrm>
          <a:off x="16862245" y="17806325"/>
          <a:ext cx="83629"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107</xdr:row>
      <xdr:rowOff>169926</xdr:rowOff>
    </xdr:from>
    <xdr:to>
      <xdr:col>102</xdr:col>
      <xdr:colOff>114300</xdr:colOff>
      <xdr:row>108</xdr:row>
      <xdr:rowOff>1524</xdr:rowOff>
    </xdr:to>
    <xdr:cxnSp macro="">
      <xdr:nvCxnSpPr>
        <xdr:cNvPr id="932" name="直線コネクタ 931">
          <a:extLst>
            <a:ext uri="{FF2B5EF4-FFF2-40B4-BE49-F238E27FC236}">
              <a16:creationId xmlns:a16="http://schemas.microsoft.com/office/drawing/2014/main" id="{602EAD63-4858-4A53-9AA1-55D59EEFA655}"/>
            </a:ext>
          </a:extLst>
        </xdr:cNvPr>
        <xdr:cNvCxnSpPr/>
      </xdr:nvCxnSpPr>
      <xdr:spPr>
        <a:xfrm flipV="1">
          <a:off x="16904418" y="17854077"/>
          <a:ext cx="807769" cy="4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127525</xdr:rowOff>
    </xdr:from>
    <xdr:ext cx="469744" cy="259045"/>
    <xdr:sp macro="" textlink="">
      <xdr:nvSpPr>
        <xdr:cNvPr id="933" name="n_1aveValue【公民館】&#10;一人当たり面積">
          <a:extLst>
            <a:ext uri="{FF2B5EF4-FFF2-40B4-BE49-F238E27FC236}">
              <a16:creationId xmlns:a16="http://schemas.microsoft.com/office/drawing/2014/main" id="{577B0CDF-30AC-45F2-AF9E-5353962081F7}"/>
            </a:ext>
          </a:extLst>
        </xdr:cNvPr>
        <xdr:cNvSpPr txBox="1"/>
      </xdr:nvSpPr>
      <xdr:spPr>
        <a:xfrm>
          <a:off x="19098840" y="174666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10177</xdr:rowOff>
    </xdr:from>
    <xdr:ext cx="469744" cy="259045"/>
    <xdr:sp macro="" textlink="">
      <xdr:nvSpPr>
        <xdr:cNvPr id="934" name="n_2aveValue【公民館】&#10;一人当たり面積">
          <a:extLst>
            <a:ext uri="{FF2B5EF4-FFF2-40B4-BE49-F238E27FC236}">
              <a16:creationId xmlns:a16="http://schemas.microsoft.com/office/drawing/2014/main" id="{AB1A9319-C931-4D02-8278-EF55405BD921}"/>
            </a:ext>
          </a:extLst>
        </xdr:cNvPr>
        <xdr:cNvSpPr txBox="1"/>
      </xdr:nvSpPr>
      <xdr:spPr>
        <a:xfrm>
          <a:off x="18294427" y="175218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105</xdr:row>
      <xdr:rowOff>167912</xdr:rowOff>
    </xdr:from>
    <xdr:ext cx="469744" cy="259045"/>
    <xdr:sp macro="" textlink="">
      <xdr:nvSpPr>
        <xdr:cNvPr id="935" name="n_3aveValue【公民館】&#10;一人当たり面積">
          <a:extLst>
            <a:ext uri="{FF2B5EF4-FFF2-40B4-BE49-F238E27FC236}">
              <a16:creationId xmlns:a16="http://schemas.microsoft.com/office/drawing/2014/main" id="{7A9305D6-CA24-4B47-8898-3D4C6D46E113}"/>
            </a:ext>
          </a:extLst>
        </xdr:cNvPr>
        <xdr:cNvSpPr txBox="1"/>
      </xdr:nvSpPr>
      <xdr:spPr>
        <a:xfrm>
          <a:off x="17495285" y="175070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106</xdr:row>
      <xdr:rowOff>6366</xdr:rowOff>
    </xdr:from>
    <xdr:ext cx="469744" cy="259045"/>
    <xdr:sp macro="" textlink="">
      <xdr:nvSpPr>
        <xdr:cNvPr id="936" name="n_4aveValue【公民館】&#10;一人当たり面積">
          <a:extLst>
            <a:ext uri="{FF2B5EF4-FFF2-40B4-BE49-F238E27FC236}">
              <a16:creationId xmlns:a16="http://schemas.microsoft.com/office/drawing/2014/main" id="{ECBFBEBE-A35C-41C5-BCA3-5D8766506C62}"/>
            </a:ext>
          </a:extLst>
        </xdr:cNvPr>
        <xdr:cNvSpPr txBox="1"/>
      </xdr:nvSpPr>
      <xdr:spPr>
        <a:xfrm>
          <a:off x="16696144" y="175179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108</xdr:row>
      <xdr:rowOff>33545</xdr:rowOff>
    </xdr:from>
    <xdr:ext cx="469744" cy="259045"/>
    <xdr:sp macro="" textlink="">
      <xdr:nvSpPr>
        <xdr:cNvPr id="937" name="n_1mainValue【公民館】&#10;一人当たり面積">
          <a:extLst>
            <a:ext uri="{FF2B5EF4-FFF2-40B4-BE49-F238E27FC236}">
              <a16:creationId xmlns:a16="http://schemas.microsoft.com/office/drawing/2014/main" id="{2D3C573D-A08E-4113-9A4D-61CB96E2DF30}"/>
            </a:ext>
          </a:extLst>
        </xdr:cNvPr>
        <xdr:cNvSpPr txBox="1"/>
      </xdr:nvSpPr>
      <xdr:spPr>
        <a:xfrm>
          <a:off x="19098840" y="178902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108</xdr:row>
      <xdr:rowOff>37355</xdr:rowOff>
    </xdr:from>
    <xdr:ext cx="469744" cy="259045"/>
    <xdr:sp macro="" textlink="">
      <xdr:nvSpPr>
        <xdr:cNvPr id="938" name="n_2mainValue【公民館】&#10;一人当たり面積">
          <a:extLst>
            <a:ext uri="{FF2B5EF4-FFF2-40B4-BE49-F238E27FC236}">
              <a16:creationId xmlns:a16="http://schemas.microsoft.com/office/drawing/2014/main" id="{62AEFF6B-3AD5-42C4-848D-9FA569133407}"/>
            </a:ext>
          </a:extLst>
        </xdr:cNvPr>
        <xdr:cNvSpPr txBox="1"/>
      </xdr:nvSpPr>
      <xdr:spPr>
        <a:xfrm>
          <a:off x="18294427" y="178940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108</xdr:row>
      <xdr:rowOff>40403</xdr:rowOff>
    </xdr:from>
    <xdr:ext cx="469744" cy="259045"/>
    <xdr:sp macro="" textlink="">
      <xdr:nvSpPr>
        <xdr:cNvPr id="939" name="n_3mainValue【公民館】&#10;一人当たり面積">
          <a:extLst>
            <a:ext uri="{FF2B5EF4-FFF2-40B4-BE49-F238E27FC236}">
              <a16:creationId xmlns:a16="http://schemas.microsoft.com/office/drawing/2014/main" id="{35F4B5D2-BF41-4966-8201-E1B9D7281B1A}"/>
            </a:ext>
          </a:extLst>
        </xdr:cNvPr>
        <xdr:cNvSpPr txBox="1"/>
      </xdr:nvSpPr>
      <xdr:spPr>
        <a:xfrm>
          <a:off x="17495285" y="178970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108</xdr:row>
      <xdr:rowOff>43451</xdr:rowOff>
    </xdr:from>
    <xdr:ext cx="469744" cy="259045"/>
    <xdr:sp macro="" textlink="">
      <xdr:nvSpPr>
        <xdr:cNvPr id="940" name="n_4mainValue【公民館】&#10;一人当たり面積">
          <a:extLst>
            <a:ext uri="{FF2B5EF4-FFF2-40B4-BE49-F238E27FC236}">
              <a16:creationId xmlns:a16="http://schemas.microsoft.com/office/drawing/2014/main" id="{F23B8938-5D37-44EB-B739-5AD953E3212E}"/>
            </a:ext>
          </a:extLst>
        </xdr:cNvPr>
        <xdr:cNvSpPr txBox="1"/>
      </xdr:nvSpPr>
      <xdr:spPr>
        <a:xfrm>
          <a:off x="16696144" y="179001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941" name="正方形/長方形 940">
          <a:extLst>
            <a:ext uri="{FF2B5EF4-FFF2-40B4-BE49-F238E27FC236}">
              <a16:creationId xmlns:a16="http://schemas.microsoft.com/office/drawing/2014/main" id="{9A5A020B-47F2-41A1-8D1F-E3CC9E51D4CA}"/>
            </a:ext>
          </a:extLst>
        </xdr:cNvPr>
        <xdr:cNvSpPr/>
      </xdr:nvSpPr>
      <xdr:spPr>
        <a:xfrm>
          <a:off x="690113" y="18776471"/>
          <a:ext cx="20165683" cy="1916861"/>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942" name="正方形/長方形 941">
          <a:extLst>
            <a:ext uri="{FF2B5EF4-FFF2-40B4-BE49-F238E27FC236}">
              <a16:creationId xmlns:a16="http://schemas.microsoft.com/office/drawing/2014/main" id="{771D7B9C-D70A-498A-82C1-0C0620CAE2D6}"/>
            </a:ext>
          </a:extLst>
        </xdr:cNvPr>
        <xdr:cNvSpPr/>
      </xdr:nvSpPr>
      <xdr:spPr>
        <a:xfrm>
          <a:off x="690113" y="18839971"/>
          <a:ext cx="3488666" cy="25615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943" name="テキスト ボックス 942">
          <a:extLst>
            <a:ext uri="{FF2B5EF4-FFF2-40B4-BE49-F238E27FC236}">
              <a16:creationId xmlns:a16="http://schemas.microsoft.com/office/drawing/2014/main" id="{BE528FD4-E3CA-4717-9072-A4A280B331FC}"/>
            </a:ext>
          </a:extLst>
        </xdr:cNvPr>
        <xdr:cNvSpPr txBox="1"/>
      </xdr:nvSpPr>
      <xdr:spPr>
        <a:xfrm>
          <a:off x="766313" y="19096127"/>
          <a:ext cx="20000583" cy="1494527"/>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橋りょう・トンネル、港湾・漁港については有形固定資産減価償却率が類似団体平均値を下回っている。</a:t>
          </a:r>
        </a:p>
        <a:p>
          <a:r>
            <a:rPr kumimoji="1" lang="ja-JP" altLang="en-US" sz="1300">
              <a:latin typeface="ＭＳ Ｐゴシック" panose="020B0600070205080204" pitchFamily="50" charset="-128"/>
              <a:ea typeface="ＭＳ Ｐゴシック" panose="020B0600070205080204" pitchFamily="50" charset="-128"/>
            </a:rPr>
            <a:t>認定こども園・幼稚園・保育所、公営住宅は平均値に近い数値となっているが、それ以外の施設については平均値と比べ高い数値となっており、老朽化が進んでいる状況にある。</a:t>
          </a:r>
        </a:p>
        <a:p>
          <a:r>
            <a:rPr kumimoji="1" lang="ja-JP" altLang="en-US" sz="1300">
              <a:latin typeface="ＭＳ Ｐゴシック" panose="020B0600070205080204" pitchFamily="50" charset="-128"/>
              <a:ea typeface="ＭＳ Ｐゴシック" panose="020B0600070205080204" pitchFamily="50" charset="-128"/>
            </a:rPr>
            <a:t>類似団体より高い水準にある各施設については、今後公共施設等総合管理計画に基づき、更新、統廃合、長寿命化等を計画的に行い改善を図る。</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68B2DC5E-929F-45A9-8789-F50334700808}"/>
            </a:ext>
          </a:extLst>
        </xdr:cNvPr>
        <xdr:cNvSpPr/>
      </xdr:nvSpPr>
      <xdr:spPr>
        <a:xfrm>
          <a:off x="581085" y="127000"/>
          <a:ext cx="11495896" cy="61343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2F2C64D2-C432-428C-B672-6AF285AAA58F}"/>
            </a:ext>
          </a:extLst>
        </xdr:cNvPr>
        <xdr:cNvSpPr/>
      </xdr:nvSpPr>
      <xdr:spPr>
        <a:xfrm>
          <a:off x="17252830" y="191578"/>
          <a:ext cx="3602966" cy="536156"/>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F035F804-FA61-4A2C-B94A-2410DEA441D1}"/>
            </a:ext>
          </a:extLst>
        </xdr:cNvPr>
        <xdr:cNvSpPr/>
      </xdr:nvSpPr>
      <xdr:spPr>
        <a:xfrm>
          <a:off x="17271880" y="216978"/>
          <a:ext cx="3558516" cy="485356"/>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90EB5BA3-7F25-48CF-AE88-8997445FD868}"/>
            </a:ext>
          </a:extLst>
        </xdr:cNvPr>
        <xdr:cNvSpPr/>
      </xdr:nvSpPr>
      <xdr:spPr>
        <a:xfrm>
          <a:off x="17297280" y="242378"/>
          <a:ext cx="3501366" cy="421856"/>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北海道森町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539E55BC-B40C-456F-9E76-595AC9437D9A}"/>
            </a:ext>
          </a:extLst>
        </xdr:cNvPr>
        <xdr:cNvSpPr/>
      </xdr:nvSpPr>
      <xdr:spPr>
        <a:xfrm>
          <a:off x="14728406" y="191578"/>
          <a:ext cx="2409046" cy="536156"/>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A20980B6-3960-439E-91E5-B3052DFA2D55}"/>
            </a:ext>
          </a:extLst>
        </xdr:cNvPr>
        <xdr:cNvSpPr/>
      </xdr:nvSpPr>
      <xdr:spPr>
        <a:xfrm>
          <a:off x="14753806" y="216978"/>
          <a:ext cx="2364596" cy="485356"/>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DE580AEC-5DFD-4E54-BED5-AAB548B3B15F}"/>
            </a:ext>
          </a:extLst>
        </xdr:cNvPr>
        <xdr:cNvSpPr/>
      </xdr:nvSpPr>
      <xdr:spPr>
        <a:xfrm>
          <a:off x="14779206" y="242378"/>
          <a:ext cx="2307446" cy="434556"/>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BD27F8B9-8648-44EE-A3AD-5C8293215243}"/>
            </a:ext>
          </a:extLst>
        </xdr:cNvPr>
        <xdr:cNvSpPr/>
      </xdr:nvSpPr>
      <xdr:spPr>
        <a:xfrm>
          <a:off x="690113" y="859886"/>
          <a:ext cx="9144000" cy="1702519"/>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FF2BDF72-D806-463E-86EA-AD10EC9B7CEA}"/>
            </a:ext>
          </a:extLst>
        </xdr:cNvPr>
        <xdr:cNvSpPr/>
      </xdr:nvSpPr>
      <xdr:spPr>
        <a:xfrm>
          <a:off x="817113" y="891636"/>
          <a:ext cx="1253227" cy="163901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863EEFC5-1AF7-4784-A0C6-B59360A35A34}"/>
            </a:ext>
          </a:extLst>
        </xdr:cNvPr>
        <xdr:cNvSpPr/>
      </xdr:nvSpPr>
      <xdr:spPr>
        <a:xfrm>
          <a:off x="2024811" y="891636"/>
          <a:ext cx="1207698" cy="163901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14,456
14,157
368.79
14,232,368
14,107,528
82,363
6,418,934
9,285,868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581B9DB6-FB7D-401D-BD04-9B459F2FF74B}"/>
            </a:ext>
          </a:extLst>
        </xdr:cNvPr>
        <xdr:cNvSpPr/>
      </xdr:nvSpPr>
      <xdr:spPr>
        <a:xfrm>
          <a:off x="3232509" y="891636"/>
          <a:ext cx="1380227" cy="163901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4BBD46D4-AEEC-4B95-9F51-667FC2AF80F9}"/>
            </a:ext>
          </a:extLst>
        </xdr:cNvPr>
        <xdr:cNvSpPr/>
      </xdr:nvSpPr>
      <xdr:spPr>
        <a:xfrm>
          <a:off x="4612736" y="910686"/>
          <a:ext cx="1834311" cy="902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E569A09D-5FFD-42FF-832E-F77F29A546E2}"/>
            </a:ext>
          </a:extLst>
        </xdr:cNvPr>
        <xdr:cNvSpPr/>
      </xdr:nvSpPr>
      <xdr:spPr>
        <a:xfrm>
          <a:off x="6447047" y="910686"/>
          <a:ext cx="1144198" cy="902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41C1FB9E-2241-44BD-A98C-7F7E08CE332F}"/>
            </a:ext>
          </a:extLst>
        </xdr:cNvPr>
        <xdr:cNvSpPr/>
      </xdr:nvSpPr>
      <xdr:spPr>
        <a:xfrm>
          <a:off x="7654745" y="923386"/>
          <a:ext cx="581085" cy="894511"/>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43BF7F55-312F-4D4D-A852-D369C588062C}"/>
            </a:ext>
          </a:extLst>
        </xdr:cNvPr>
        <xdr:cNvSpPr/>
      </xdr:nvSpPr>
      <xdr:spPr>
        <a:xfrm>
          <a:off x="4612736" y="1647645"/>
          <a:ext cx="1834311" cy="61235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id="{1C2A21A3-DF7D-48F6-9705-43915723A831}"/>
            </a:ext>
          </a:extLst>
        </xdr:cNvPr>
        <xdr:cNvSpPr/>
      </xdr:nvSpPr>
      <xdr:spPr>
        <a:xfrm>
          <a:off x="6510547" y="1647645"/>
          <a:ext cx="3105510" cy="61235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DE7A07DF-285D-401A-B80A-A9E15552F00F}"/>
            </a:ext>
          </a:extLst>
        </xdr:cNvPr>
        <xdr:cNvSpPr/>
      </xdr:nvSpPr>
      <xdr:spPr>
        <a:xfrm>
          <a:off x="10032042" y="859886"/>
          <a:ext cx="1380226" cy="1217163"/>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E7591D6D-C6AE-4BEE-890E-77ECAAB4B08C}"/>
            </a:ext>
          </a:extLst>
        </xdr:cNvPr>
        <xdr:cNvSpPr/>
      </xdr:nvSpPr>
      <xdr:spPr>
        <a:xfrm>
          <a:off x="10274420" y="923386"/>
          <a:ext cx="1207698"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7E796645-CB0E-4582-B215-CDC2C84EBF23}"/>
            </a:ext>
          </a:extLst>
        </xdr:cNvPr>
        <xdr:cNvSpPr/>
      </xdr:nvSpPr>
      <xdr:spPr>
        <a:xfrm>
          <a:off x="10274420" y="1174990"/>
          <a:ext cx="1207698"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E3225DC2-4FD6-48D6-AB95-4474DD74419B}"/>
            </a:ext>
          </a:extLst>
        </xdr:cNvPr>
        <xdr:cNvSpPr/>
      </xdr:nvSpPr>
      <xdr:spPr>
        <a:xfrm>
          <a:off x="10274420" y="1490093"/>
          <a:ext cx="1316726" cy="61235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9BAA858E-7072-47E7-9F8C-B8806634BCF9}"/>
            </a:ext>
          </a:extLst>
        </xdr:cNvPr>
        <xdr:cNvCxnSpPr/>
      </xdr:nvCxnSpPr>
      <xdr:spPr>
        <a:xfrm flipH="1">
          <a:off x="10114592" y="1004738"/>
          <a:ext cx="191578"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28728665-9B4E-41EF-8D3B-089090180020}"/>
            </a:ext>
          </a:extLst>
        </xdr:cNvPr>
        <xdr:cNvSpPr/>
      </xdr:nvSpPr>
      <xdr:spPr>
        <a:xfrm>
          <a:off x="10168567" y="961486"/>
          <a:ext cx="83628"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91AA22B4-E03C-4447-91AD-D69DC274A1CA}"/>
            </a:ext>
          </a:extLst>
        </xdr:cNvPr>
        <xdr:cNvSpPr/>
      </xdr:nvSpPr>
      <xdr:spPr>
        <a:xfrm>
          <a:off x="10168567" y="1213090"/>
          <a:ext cx="83628"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72D1811B-054A-43BE-B8BD-B87DCF8F130A}"/>
            </a:ext>
          </a:extLst>
        </xdr:cNvPr>
        <xdr:cNvCxnSpPr/>
      </xdr:nvCxnSpPr>
      <xdr:spPr>
        <a:xfrm>
          <a:off x="10195045" y="1472242"/>
          <a:ext cx="0" cy="1321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4A0D3E1D-F7FF-4E6E-80A1-0CE0BB670F04}"/>
            </a:ext>
          </a:extLst>
        </xdr:cNvPr>
        <xdr:cNvCxnSpPr/>
      </xdr:nvCxnSpPr>
      <xdr:spPr>
        <a:xfrm>
          <a:off x="10133642" y="1472242"/>
          <a:ext cx="153478"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874410AB-2925-4D7A-9BF9-BBAA7488156C}"/>
            </a:ext>
          </a:extLst>
        </xdr:cNvPr>
        <xdr:cNvCxnSpPr/>
      </xdr:nvCxnSpPr>
      <xdr:spPr>
        <a:xfrm flipV="1">
          <a:off x="10195045" y="1695270"/>
          <a:ext cx="0" cy="1321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CA6CDDA6-EB80-4F08-9DB4-29C315C671FF}"/>
            </a:ext>
          </a:extLst>
        </xdr:cNvPr>
        <xdr:cNvCxnSpPr/>
      </xdr:nvCxnSpPr>
      <xdr:spPr>
        <a:xfrm>
          <a:off x="10133642" y="1830597"/>
          <a:ext cx="153478"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029641D1-BFB9-4520-B209-3C26678DF5F2}"/>
            </a:ext>
          </a:extLst>
        </xdr:cNvPr>
        <xdr:cNvSpPr txBox="1"/>
      </xdr:nvSpPr>
      <xdr:spPr>
        <a:xfrm>
          <a:off x="644585" y="2681857"/>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78D6322E-C333-488E-9D52-D91B4C813D62}"/>
            </a:ext>
          </a:extLst>
        </xdr:cNvPr>
        <xdr:cNvSpPr txBox="1"/>
      </xdr:nvSpPr>
      <xdr:spPr>
        <a:xfrm>
          <a:off x="644585" y="298426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26EF92F4-1207-4263-B35E-AE16E4392A32}"/>
            </a:ext>
          </a:extLst>
        </xdr:cNvPr>
        <xdr:cNvSpPr txBox="1"/>
      </xdr:nvSpPr>
      <xdr:spPr>
        <a:xfrm>
          <a:off x="644585" y="3286664"/>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3FE989AA-394B-4AA7-AFA1-ECF0CD569DCF}"/>
            </a:ext>
          </a:extLst>
        </xdr:cNvPr>
        <xdr:cNvSpPr txBox="1"/>
      </xdr:nvSpPr>
      <xdr:spPr>
        <a:xfrm>
          <a:off x="644585" y="3596616"/>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DF8F66E8-947D-4820-A3A9-04BA5525333B}"/>
            </a:ext>
          </a:extLst>
        </xdr:cNvPr>
        <xdr:cNvSpPr/>
      </xdr:nvSpPr>
      <xdr:spPr>
        <a:xfrm>
          <a:off x="690113" y="4018472"/>
          <a:ext cx="4293079" cy="60480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B510354C-BDD7-4F6A-8AE2-13260862ECB2}"/>
            </a:ext>
          </a:extLst>
        </xdr:cNvPr>
        <xdr:cNvSpPr/>
      </xdr:nvSpPr>
      <xdr:spPr>
        <a:xfrm>
          <a:off x="817113" y="4648679"/>
          <a:ext cx="1380227"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F3D48EA1-6851-4EB1-B366-6734F2D68710}"/>
            </a:ext>
          </a:extLst>
        </xdr:cNvPr>
        <xdr:cNvSpPr/>
      </xdr:nvSpPr>
      <xdr:spPr>
        <a:xfrm>
          <a:off x="817113" y="4844331"/>
          <a:ext cx="1380227"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466EF853-403E-4BF5-8EAC-8944DF934105}"/>
            </a:ext>
          </a:extLst>
        </xdr:cNvPr>
        <xdr:cNvSpPr/>
      </xdr:nvSpPr>
      <xdr:spPr>
        <a:xfrm>
          <a:off x="1725283" y="4648679"/>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1E431406-6749-468F-9D60-903C1AF020B6}"/>
            </a:ext>
          </a:extLst>
        </xdr:cNvPr>
        <xdr:cNvSpPr/>
      </xdr:nvSpPr>
      <xdr:spPr>
        <a:xfrm>
          <a:off x="1725283" y="4844331"/>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1999097D-2AF3-4FA2-BD13-6DA4EDB00398}"/>
            </a:ext>
          </a:extLst>
        </xdr:cNvPr>
        <xdr:cNvSpPr/>
      </xdr:nvSpPr>
      <xdr:spPr>
        <a:xfrm>
          <a:off x="2760453" y="4648679"/>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31B46391-C02F-4D2A-BB11-15F35D0B2079}"/>
            </a:ext>
          </a:extLst>
        </xdr:cNvPr>
        <xdr:cNvSpPr/>
      </xdr:nvSpPr>
      <xdr:spPr>
        <a:xfrm>
          <a:off x="2760453" y="4844331"/>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2F392565-684F-47E2-BFAB-25B6B95CEBAB}"/>
            </a:ext>
          </a:extLst>
        </xdr:cNvPr>
        <xdr:cNvSpPr/>
      </xdr:nvSpPr>
      <xdr:spPr>
        <a:xfrm>
          <a:off x="690113" y="5108635"/>
          <a:ext cx="4293079" cy="218787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24</xdr:row>
      <xdr:rowOff>76200</xdr:rowOff>
    </xdr:from>
    <xdr:to>
      <xdr:col>59</xdr:col>
      <xdr:colOff>88900</xdr:colOff>
      <xdr:row>28</xdr:row>
      <xdr:rowOff>25400</xdr:rowOff>
    </xdr:to>
    <xdr:sp macro="" textlink="">
      <xdr:nvSpPr>
        <xdr:cNvPr id="41" name="正方形/長方形 40">
          <a:extLst>
            <a:ext uri="{FF2B5EF4-FFF2-40B4-BE49-F238E27FC236}">
              <a16:creationId xmlns:a16="http://schemas.microsoft.com/office/drawing/2014/main" id="{55F1F83D-EB69-49CC-82A4-8F137AB5E2D4}"/>
            </a:ext>
          </a:extLst>
        </xdr:cNvPr>
        <xdr:cNvSpPr/>
      </xdr:nvSpPr>
      <xdr:spPr>
        <a:xfrm>
          <a:off x="5992962" y="4018472"/>
          <a:ext cx="4275108" cy="60480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42" name="正方形/長方形 41">
          <a:extLst>
            <a:ext uri="{FF2B5EF4-FFF2-40B4-BE49-F238E27FC236}">
              <a16:creationId xmlns:a16="http://schemas.microsoft.com/office/drawing/2014/main" id="{23390221-436D-4FC4-9DE9-502BB5A3F2C5}"/>
            </a:ext>
          </a:extLst>
        </xdr:cNvPr>
        <xdr:cNvSpPr/>
      </xdr:nvSpPr>
      <xdr:spPr>
        <a:xfrm>
          <a:off x="6101991" y="4648679"/>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43" name="正方形/長方形 42">
          <a:extLst>
            <a:ext uri="{FF2B5EF4-FFF2-40B4-BE49-F238E27FC236}">
              <a16:creationId xmlns:a16="http://schemas.microsoft.com/office/drawing/2014/main" id="{FF0FE119-A11D-490D-B38A-03C710A0C349}"/>
            </a:ext>
          </a:extLst>
        </xdr:cNvPr>
        <xdr:cNvSpPr/>
      </xdr:nvSpPr>
      <xdr:spPr>
        <a:xfrm>
          <a:off x="6101991" y="4844331"/>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44" name="正方形/長方形 43">
          <a:extLst>
            <a:ext uri="{FF2B5EF4-FFF2-40B4-BE49-F238E27FC236}">
              <a16:creationId xmlns:a16="http://schemas.microsoft.com/office/drawing/2014/main" id="{129238D6-59D3-4D45-86DF-F170CBD89965}"/>
            </a:ext>
          </a:extLst>
        </xdr:cNvPr>
        <xdr:cNvSpPr/>
      </xdr:nvSpPr>
      <xdr:spPr>
        <a:xfrm>
          <a:off x="7028132" y="4648679"/>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45" name="正方形/長方形 44">
          <a:extLst>
            <a:ext uri="{FF2B5EF4-FFF2-40B4-BE49-F238E27FC236}">
              <a16:creationId xmlns:a16="http://schemas.microsoft.com/office/drawing/2014/main" id="{6E80177F-9A21-4496-8A1C-E34966B7384B}"/>
            </a:ext>
          </a:extLst>
        </xdr:cNvPr>
        <xdr:cNvSpPr/>
      </xdr:nvSpPr>
      <xdr:spPr>
        <a:xfrm>
          <a:off x="7028132" y="4844331"/>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46" name="正方形/長方形 45">
          <a:extLst>
            <a:ext uri="{FF2B5EF4-FFF2-40B4-BE49-F238E27FC236}">
              <a16:creationId xmlns:a16="http://schemas.microsoft.com/office/drawing/2014/main" id="{81B4E42F-1C46-43BD-8450-3BE8FE83D355}"/>
            </a:ext>
          </a:extLst>
        </xdr:cNvPr>
        <xdr:cNvSpPr/>
      </xdr:nvSpPr>
      <xdr:spPr>
        <a:xfrm>
          <a:off x="8063302" y="4648679"/>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47" name="正方形/長方形 46">
          <a:extLst>
            <a:ext uri="{FF2B5EF4-FFF2-40B4-BE49-F238E27FC236}">
              <a16:creationId xmlns:a16="http://schemas.microsoft.com/office/drawing/2014/main" id="{8F510740-5BCE-4BBA-BB02-95B089A87FB8}"/>
            </a:ext>
          </a:extLst>
        </xdr:cNvPr>
        <xdr:cNvSpPr/>
      </xdr:nvSpPr>
      <xdr:spPr>
        <a:xfrm>
          <a:off x="8063302" y="4844331"/>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48" name="正方形/長方形 47">
          <a:extLst>
            <a:ext uri="{FF2B5EF4-FFF2-40B4-BE49-F238E27FC236}">
              <a16:creationId xmlns:a16="http://schemas.microsoft.com/office/drawing/2014/main" id="{53702CCE-A3E5-4EBE-9C67-1EBEE579483A}"/>
            </a:ext>
          </a:extLst>
        </xdr:cNvPr>
        <xdr:cNvSpPr/>
      </xdr:nvSpPr>
      <xdr:spPr>
        <a:xfrm>
          <a:off x="5992962" y="5108635"/>
          <a:ext cx="4275108" cy="218787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46</xdr:row>
      <xdr:rowOff>114300</xdr:rowOff>
    </xdr:from>
    <xdr:to>
      <xdr:col>28</xdr:col>
      <xdr:colOff>152400</xdr:colOff>
      <xdr:row>50</xdr:row>
      <xdr:rowOff>63500</xdr:rowOff>
    </xdr:to>
    <xdr:sp macro="" textlink="">
      <xdr:nvSpPr>
        <xdr:cNvPr id="49" name="正方形/長方形 48">
          <a:extLst>
            <a:ext uri="{FF2B5EF4-FFF2-40B4-BE49-F238E27FC236}">
              <a16:creationId xmlns:a16="http://schemas.microsoft.com/office/drawing/2014/main" id="{6762CBC9-2C1E-46D4-964C-5A4EAFB17D51}"/>
            </a:ext>
          </a:extLst>
        </xdr:cNvPr>
        <xdr:cNvSpPr/>
      </xdr:nvSpPr>
      <xdr:spPr>
        <a:xfrm>
          <a:off x="690113" y="7662413"/>
          <a:ext cx="4293079" cy="604808"/>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50" name="正方形/長方形 49">
          <a:extLst>
            <a:ext uri="{FF2B5EF4-FFF2-40B4-BE49-F238E27FC236}">
              <a16:creationId xmlns:a16="http://schemas.microsoft.com/office/drawing/2014/main" id="{CC2161B8-0B40-4C64-B06F-54615FDF36C2}"/>
            </a:ext>
          </a:extLst>
        </xdr:cNvPr>
        <xdr:cNvSpPr/>
      </xdr:nvSpPr>
      <xdr:spPr>
        <a:xfrm>
          <a:off x="817113" y="8292621"/>
          <a:ext cx="1380227"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51" name="正方形/長方形 50">
          <a:extLst>
            <a:ext uri="{FF2B5EF4-FFF2-40B4-BE49-F238E27FC236}">
              <a16:creationId xmlns:a16="http://schemas.microsoft.com/office/drawing/2014/main" id="{70F3B404-46F8-42F6-A733-6A34F0327AC3}"/>
            </a:ext>
          </a:extLst>
        </xdr:cNvPr>
        <xdr:cNvSpPr/>
      </xdr:nvSpPr>
      <xdr:spPr>
        <a:xfrm>
          <a:off x="817113" y="8488273"/>
          <a:ext cx="1380227"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52" name="正方形/長方形 51">
          <a:extLst>
            <a:ext uri="{FF2B5EF4-FFF2-40B4-BE49-F238E27FC236}">
              <a16:creationId xmlns:a16="http://schemas.microsoft.com/office/drawing/2014/main" id="{5536D848-3C53-4251-A618-248D738DC1A9}"/>
            </a:ext>
          </a:extLst>
        </xdr:cNvPr>
        <xdr:cNvSpPr/>
      </xdr:nvSpPr>
      <xdr:spPr>
        <a:xfrm>
          <a:off x="1725283" y="8292621"/>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53" name="正方形/長方形 52">
          <a:extLst>
            <a:ext uri="{FF2B5EF4-FFF2-40B4-BE49-F238E27FC236}">
              <a16:creationId xmlns:a16="http://schemas.microsoft.com/office/drawing/2014/main" id="{72E9F284-814B-4A8D-A69F-F44F27C7CA83}"/>
            </a:ext>
          </a:extLst>
        </xdr:cNvPr>
        <xdr:cNvSpPr/>
      </xdr:nvSpPr>
      <xdr:spPr>
        <a:xfrm>
          <a:off x="1725283" y="8488273"/>
          <a:ext cx="1380226"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54" name="正方形/長方形 53">
          <a:extLst>
            <a:ext uri="{FF2B5EF4-FFF2-40B4-BE49-F238E27FC236}">
              <a16:creationId xmlns:a16="http://schemas.microsoft.com/office/drawing/2014/main" id="{48CBEF07-FECC-4D49-B93F-81938DE38594}"/>
            </a:ext>
          </a:extLst>
        </xdr:cNvPr>
        <xdr:cNvSpPr/>
      </xdr:nvSpPr>
      <xdr:spPr>
        <a:xfrm>
          <a:off x="2760453" y="8292621"/>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55" name="正方形/長方形 54">
          <a:extLst>
            <a:ext uri="{FF2B5EF4-FFF2-40B4-BE49-F238E27FC236}">
              <a16:creationId xmlns:a16="http://schemas.microsoft.com/office/drawing/2014/main" id="{1F948EE9-9494-4727-839D-314CAB952ADE}"/>
            </a:ext>
          </a:extLst>
        </xdr:cNvPr>
        <xdr:cNvSpPr/>
      </xdr:nvSpPr>
      <xdr:spPr>
        <a:xfrm>
          <a:off x="2760453" y="8488273"/>
          <a:ext cx="1380226"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56" name="正方形/長方形 55">
          <a:extLst>
            <a:ext uri="{FF2B5EF4-FFF2-40B4-BE49-F238E27FC236}">
              <a16:creationId xmlns:a16="http://schemas.microsoft.com/office/drawing/2014/main" id="{874AD21D-A50B-4B8C-853E-39C62E349C78}"/>
            </a:ext>
          </a:extLst>
        </xdr:cNvPr>
        <xdr:cNvSpPr/>
      </xdr:nvSpPr>
      <xdr:spPr>
        <a:xfrm>
          <a:off x="690113" y="8752576"/>
          <a:ext cx="4293079" cy="2187875"/>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57" name="テキスト ボックス 56">
          <a:extLst>
            <a:ext uri="{FF2B5EF4-FFF2-40B4-BE49-F238E27FC236}">
              <a16:creationId xmlns:a16="http://schemas.microsoft.com/office/drawing/2014/main" id="{2D8D485F-0255-4A7A-9800-A943F8D38FC7}"/>
            </a:ext>
          </a:extLst>
        </xdr:cNvPr>
        <xdr:cNvSpPr txBox="1"/>
      </xdr:nvSpPr>
      <xdr:spPr>
        <a:xfrm>
          <a:off x="669985" y="8569625"/>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58" name="直線コネクタ 57">
          <a:extLst>
            <a:ext uri="{FF2B5EF4-FFF2-40B4-BE49-F238E27FC236}">
              <a16:creationId xmlns:a16="http://schemas.microsoft.com/office/drawing/2014/main" id="{A75BE65E-4E80-4F02-BAE9-7919E80584FC}"/>
            </a:ext>
          </a:extLst>
        </xdr:cNvPr>
        <xdr:cNvCxnSpPr/>
      </xdr:nvCxnSpPr>
      <xdr:spPr>
        <a:xfrm>
          <a:off x="690113" y="10940451"/>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59" name="テキスト ボックス 58">
          <a:extLst>
            <a:ext uri="{FF2B5EF4-FFF2-40B4-BE49-F238E27FC236}">
              <a16:creationId xmlns:a16="http://schemas.microsoft.com/office/drawing/2014/main" id="{D80E0217-268F-4B66-B13D-354A72C7EC1C}"/>
            </a:ext>
          </a:extLst>
        </xdr:cNvPr>
        <xdr:cNvSpPr txBox="1"/>
      </xdr:nvSpPr>
      <xdr:spPr>
        <a:xfrm>
          <a:off x="276849" y="1080577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60" name="直線コネクタ 59">
          <a:extLst>
            <a:ext uri="{FF2B5EF4-FFF2-40B4-BE49-F238E27FC236}">
              <a16:creationId xmlns:a16="http://schemas.microsoft.com/office/drawing/2014/main" id="{BF172129-1A15-41F2-861E-29430BAFE3CE}"/>
            </a:ext>
          </a:extLst>
        </xdr:cNvPr>
        <xdr:cNvCxnSpPr/>
      </xdr:nvCxnSpPr>
      <xdr:spPr>
        <a:xfrm>
          <a:off x="690113" y="10574547"/>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105427</xdr:rowOff>
    </xdr:from>
    <xdr:ext cx="467179" cy="259045"/>
    <xdr:sp macro="" textlink="">
      <xdr:nvSpPr>
        <xdr:cNvPr id="61" name="テキスト ボックス 60">
          <a:extLst>
            <a:ext uri="{FF2B5EF4-FFF2-40B4-BE49-F238E27FC236}">
              <a16:creationId xmlns:a16="http://schemas.microsoft.com/office/drawing/2014/main" id="{362758BD-EDB0-44BC-AD51-177B0214C7EA}"/>
            </a:ext>
          </a:extLst>
        </xdr:cNvPr>
        <xdr:cNvSpPr txBox="1"/>
      </xdr:nvSpPr>
      <xdr:spPr>
        <a:xfrm>
          <a:off x="276849" y="10439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62" name="直線コネクタ 61">
          <a:extLst>
            <a:ext uri="{FF2B5EF4-FFF2-40B4-BE49-F238E27FC236}">
              <a16:creationId xmlns:a16="http://schemas.microsoft.com/office/drawing/2014/main" id="{EDE0D2B7-AB87-48BE-98C9-48756B0FD988}"/>
            </a:ext>
          </a:extLst>
        </xdr:cNvPr>
        <xdr:cNvCxnSpPr/>
      </xdr:nvCxnSpPr>
      <xdr:spPr>
        <a:xfrm>
          <a:off x="690113" y="10208643"/>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63" name="テキスト ボックス 62">
          <a:extLst>
            <a:ext uri="{FF2B5EF4-FFF2-40B4-BE49-F238E27FC236}">
              <a16:creationId xmlns:a16="http://schemas.microsoft.com/office/drawing/2014/main" id="{981BE26E-0831-49B3-A971-235330CD5524}"/>
            </a:ext>
          </a:extLst>
        </xdr:cNvPr>
        <xdr:cNvSpPr txBox="1"/>
      </xdr:nvSpPr>
      <xdr:spPr>
        <a:xfrm>
          <a:off x="340969" y="1007396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64" name="直線コネクタ 63">
          <a:extLst>
            <a:ext uri="{FF2B5EF4-FFF2-40B4-BE49-F238E27FC236}">
              <a16:creationId xmlns:a16="http://schemas.microsoft.com/office/drawing/2014/main" id="{DF5FC885-F462-4BC3-8D99-DA3CC5F705A0}"/>
            </a:ext>
          </a:extLst>
        </xdr:cNvPr>
        <xdr:cNvCxnSpPr/>
      </xdr:nvCxnSpPr>
      <xdr:spPr>
        <a:xfrm>
          <a:off x="690113" y="9842740"/>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65" name="テキスト ボックス 64">
          <a:extLst>
            <a:ext uri="{FF2B5EF4-FFF2-40B4-BE49-F238E27FC236}">
              <a16:creationId xmlns:a16="http://schemas.microsoft.com/office/drawing/2014/main" id="{2FEC00A3-0F67-4266-A9FF-422D0560E790}"/>
            </a:ext>
          </a:extLst>
        </xdr:cNvPr>
        <xdr:cNvSpPr txBox="1"/>
      </xdr:nvSpPr>
      <xdr:spPr>
        <a:xfrm>
          <a:off x="340969" y="970806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66" name="直線コネクタ 65">
          <a:extLst>
            <a:ext uri="{FF2B5EF4-FFF2-40B4-BE49-F238E27FC236}">
              <a16:creationId xmlns:a16="http://schemas.microsoft.com/office/drawing/2014/main" id="{62CF8399-5BFE-4301-8E2F-D9EC786C06DD}"/>
            </a:ext>
          </a:extLst>
        </xdr:cNvPr>
        <xdr:cNvCxnSpPr/>
      </xdr:nvCxnSpPr>
      <xdr:spPr>
        <a:xfrm>
          <a:off x="690113" y="9484384"/>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67" name="テキスト ボックス 66">
          <a:extLst>
            <a:ext uri="{FF2B5EF4-FFF2-40B4-BE49-F238E27FC236}">
              <a16:creationId xmlns:a16="http://schemas.microsoft.com/office/drawing/2014/main" id="{DC64A965-1151-4D23-8A86-660DDAE94F7D}"/>
            </a:ext>
          </a:extLst>
        </xdr:cNvPr>
        <xdr:cNvSpPr txBox="1"/>
      </xdr:nvSpPr>
      <xdr:spPr>
        <a:xfrm>
          <a:off x="340969" y="934970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68" name="直線コネクタ 67">
          <a:extLst>
            <a:ext uri="{FF2B5EF4-FFF2-40B4-BE49-F238E27FC236}">
              <a16:creationId xmlns:a16="http://schemas.microsoft.com/office/drawing/2014/main" id="{43864E48-0477-4823-B855-85991CC57A6C}"/>
            </a:ext>
          </a:extLst>
        </xdr:cNvPr>
        <xdr:cNvCxnSpPr/>
      </xdr:nvCxnSpPr>
      <xdr:spPr>
        <a:xfrm>
          <a:off x="690113" y="9118480"/>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69" name="テキスト ボックス 68">
          <a:extLst>
            <a:ext uri="{FF2B5EF4-FFF2-40B4-BE49-F238E27FC236}">
              <a16:creationId xmlns:a16="http://schemas.microsoft.com/office/drawing/2014/main" id="{3D632053-4CB6-4F2A-B63A-1734C19F46EF}"/>
            </a:ext>
          </a:extLst>
        </xdr:cNvPr>
        <xdr:cNvSpPr txBox="1"/>
      </xdr:nvSpPr>
      <xdr:spPr>
        <a:xfrm>
          <a:off x="340969" y="89838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70" name="直線コネクタ 69">
          <a:extLst>
            <a:ext uri="{FF2B5EF4-FFF2-40B4-BE49-F238E27FC236}">
              <a16:creationId xmlns:a16="http://schemas.microsoft.com/office/drawing/2014/main" id="{740DDDDC-E71C-4042-8CD4-1D4F639D098F}"/>
            </a:ext>
          </a:extLst>
        </xdr:cNvPr>
        <xdr:cNvCxnSpPr/>
      </xdr:nvCxnSpPr>
      <xdr:spPr>
        <a:xfrm>
          <a:off x="690113" y="8752576"/>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71" name="テキスト ボックス 70">
          <a:extLst>
            <a:ext uri="{FF2B5EF4-FFF2-40B4-BE49-F238E27FC236}">
              <a16:creationId xmlns:a16="http://schemas.microsoft.com/office/drawing/2014/main" id="{0CFCFB95-320A-49E5-8BA7-86CD639C0406}"/>
            </a:ext>
          </a:extLst>
        </xdr:cNvPr>
        <xdr:cNvSpPr txBox="1"/>
      </xdr:nvSpPr>
      <xdr:spPr>
        <a:xfrm>
          <a:off x="387118" y="8617902"/>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72" name="【体育館・プール】&#10;有形固定資産減価償却率グラフ枠">
          <a:extLst>
            <a:ext uri="{FF2B5EF4-FFF2-40B4-BE49-F238E27FC236}">
              <a16:creationId xmlns:a16="http://schemas.microsoft.com/office/drawing/2014/main" id="{D5E6E992-274A-4F45-BFB0-B51233C6AB9C}"/>
            </a:ext>
          </a:extLst>
        </xdr:cNvPr>
        <xdr:cNvSpPr/>
      </xdr:nvSpPr>
      <xdr:spPr>
        <a:xfrm>
          <a:off x="690113" y="8752576"/>
          <a:ext cx="4293079" cy="2187875"/>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59055</xdr:rowOff>
    </xdr:from>
    <xdr:to>
      <xdr:col>24</xdr:col>
      <xdr:colOff>62865</xdr:colOff>
      <xdr:row>64</xdr:row>
      <xdr:rowOff>76200</xdr:rowOff>
    </xdr:to>
    <xdr:cxnSp macro="">
      <xdr:nvCxnSpPr>
        <xdr:cNvPr id="73" name="直線コネクタ 72">
          <a:extLst>
            <a:ext uri="{FF2B5EF4-FFF2-40B4-BE49-F238E27FC236}">
              <a16:creationId xmlns:a16="http://schemas.microsoft.com/office/drawing/2014/main" id="{0C1BBE25-1CE0-494D-99EF-65F37D2F4810}"/>
            </a:ext>
          </a:extLst>
        </xdr:cNvPr>
        <xdr:cNvCxnSpPr/>
      </xdr:nvCxnSpPr>
      <xdr:spPr>
        <a:xfrm flipV="1">
          <a:off x="4203544" y="9246187"/>
          <a:ext cx="0" cy="13283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80027</xdr:rowOff>
    </xdr:from>
    <xdr:ext cx="469744" cy="259045"/>
    <xdr:sp macro="" textlink="">
      <xdr:nvSpPr>
        <xdr:cNvPr id="74" name="【体育館・プール】&#10;有形固定資産減価償却率最小値テキスト">
          <a:extLst>
            <a:ext uri="{FF2B5EF4-FFF2-40B4-BE49-F238E27FC236}">
              <a16:creationId xmlns:a16="http://schemas.microsoft.com/office/drawing/2014/main" id="{5F1873F9-89FB-4775-A2B1-8B856C3605D5}"/>
            </a:ext>
          </a:extLst>
        </xdr:cNvPr>
        <xdr:cNvSpPr txBox="1"/>
      </xdr:nvSpPr>
      <xdr:spPr>
        <a:xfrm>
          <a:off x="4242279" y="105783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76200</xdr:rowOff>
    </xdr:from>
    <xdr:to>
      <xdr:col>24</xdr:col>
      <xdr:colOff>152400</xdr:colOff>
      <xdr:row>64</xdr:row>
      <xdr:rowOff>76200</xdr:rowOff>
    </xdr:to>
    <xdr:cxnSp macro="">
      <xdr:nvCxnSpPr>
        <xdr:cNvPr id="75" name="直線コネクタ 74">
          <a:extLst>
            <a:ext uri="{FF2B5EF4-FFF2-40B4-BE49-F238E27FC236}">
              <a16:creationId xmlns:a16="http://schemas.microsoft.com/office/drawing/2014/main" id="{A79602C6-5724-4C8E-94CF-1281EC967058}"/>
            </a:ext>
          </a:extLst>
        </xdr:cNvPr>
        <xdr:cNvCxnSpPr/>
      </xdr:nvCxnSpPr>
      <xdr:spPr>
        <a:xfrm>
          <a:off x="4133251" y="10574547"/>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55</xdr:row>
      <xdr:rowOff>5732</xdr:rowOff>
    </xdr:from>
    <xdr:ext cx="405111" cy="259045"/>
    <xdr:sp macro="" textlink="">
      <xdr:nvSpPr>
        <xdr:cNvPr id="76" name="【体育館・プール】&#10;有形固定資産減価償却率最大値テキスト">
          <a:extLst>
            <a:ext uri="{FF2B5EF4-FFF2-40B4-BE49-F238E27FC236}">
              <a16:creationId xmlns:a16="http://schemas.microsoft.com/office/drawing/2014/main" id="{64182CF9-AC16-486F-AB8F-D4A806B733A0}"/>
            </a:ext>
          </a:extLst>
        </xdr:cNvPr>
        <xdr:cNvSpPr txBox="1"/>
      </xdr:nvSpPr>
      <xdr:spPr>
        <a:xfrm>
          <a:off x="4242279" y="90289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59055</xdr:rowOff>
    </xdr:from>
    <xdr:to>
      <xdr:col>24</xdr:col>
      <xdr:colOff>152400</xdr:colOff>
      <xdr:row>56</xdr:row>
      <xdr:rowOff>59055</xdr:rowOff>
    </xdr:to>
    <xdr:cxnSp macro="">
      <xdr:nvCxnSpPr>
        <xdr:cNvPr id="77" name="直線コネクタ 76">
          <a:extLst>
            <a:ext uri="{FF2B5EF4-FFF2-40B4-BE49-F238E27FC236}">
              <a16:creationId xmlns:a16="http://schemas.microsoft.com/office/drawing/2014/main" id="{5953D2DB-8661-4435-818F-A1DE53E324CF}"/>
            </a:ext>
          </a:extLst>
        </xdr:cNvPr>
        <xdr:cNvCxnSpPr/>
      </xdr:nvCxnSpPr>
      <xdr:spPr>
        <a:xfrm>
          <a:off x="4133251" y="9246187"/>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53992</xdr:rowOff>
    </xdr:from>
    <xdr:ext cx="405111" cy="259045"/>
    <xdr:sp macro="" textlink="">
      <xdr:nvSpPr>
        <xdr:cNvPr id="78" name="【体育館・プール】&#10;有形固定資産減価償却率平均値テキスト">
          <a:extLst>
            <a:ext uri="{FF2B5EF4-FFF2-40B4-BE49-F238E27FC236}">
              <a16:creationId xmlns:a16="http://schemas.microsoft.com/office/drawing/2014/main" id="{DF3144B3-35DE-4CB9-87FD-5653F7A25793}"/>
            </a:ext>
          </a:extLst>
        </xdr:cNvPr>
        <xdr:cNvSpPr txBox="1"/>
      </xdr:nvSpPr>
      <xdr:spPr>
        <a:xfrm>
          <a:off x="4242279" y="989673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31115</xdr:rowOff>
    </xdr:from>
    <xdr:to>
      <xdr:col>24</xdr:col>
      <xdr:colOff>114300</xdr:colOff>
      <xdr:row>61</xdr:row>
      <xdr:rowOff>132715</xdr:rowOff>
    </xdr:to>
    <xdr:sp macro="" textlink="">
      <xdr:nvSpPr>
        <xdr:cNvPr id="79" name="フローチャート: 判断 78">
          <a:extLst>
            <a:ext uri="{FF2B5EF4-FFF2-40B4-BE49-F238E27FC236}">
              <a16:creationId xmlns:a16="http://schemas.microsoft.com/office/drawing/2014/main" id="{01BD6B79-C776-4647-B080-1B28E81CDE35}"/>
            </a:ext>
          </a:extLst>
        </xdr:cNvPr>
        <xdr:cNvSpPr/>
      </xdr:nvSpPr>
      <xdr:spPr>
        <a:xfrm>
          <a:off x="4153379" y="10037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61</xdr:row>
      <xdr:rowOff>6350</xdr:rowOff>
    </xdr:from>
    <xdr:to>
      <xdr:col>20</xdr:col>
      <xdr:colOff>38100</xdr:colOff>
      <xdr:row>61</xdr:row>
      <xdr:rowOff>107950</xdr:rowOff>
    </xdr:to>
    <xdr:sp macro="" textlink="">
      <xdr:nvSpPr>
        <xdr:cNvPr id="80" name="フローチャート: 判断 79">
          <a:extLst>
            <a:ext uri="{FF2B5EF4-FFF2-40B4-BE49-F238E27FC236}">
              <a16:creationId xmlns:a16="http://schemas.microsoft.com/office/drawing/2014/main" id="{3D0A109C-14F8-4151-91D0-DE4E0CAA4BDF}"/>
            </a:ext>
          </a:extLst>
        </xdr:cNvPr>
        <xdr:cNvSpPr/>
      </xdr:nvSpPr>
      <xdr:spPr>
        <a:xfrm>
          <a:off x="3405038" y="10012992"/>
          <a:ext cx="83628"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57785</xdr:rowOff>
    </xdr:from>
    <xdr:to>
      <xdr:col>15</xdr:col>
      <xdr:colOff>101600</xdr:colOff>
      <xdr:row>60</xdr:row>
      <xdr:rowOff>159385</xdr:rowOff>
    </xdr:to>
    <xdr:sp macro="" textlink="">
      <xdr:nvSpPr>
        <xdr:cNvPr id="81" name="フローチャート: 判断 80">
          <a:extLst>
            <a:ext uri="{FF2B5EF4-FFF2-40B4-BE49-F238E27FC236}">
              <a16:creationId xmlns:a16="http://schemas.microsoft.com/office/drawing/2014/main" id="{D34D2E08-DC91-4A75-8BF4-270AC78B7842}"/>
            </a:ext>
          </a:extLst>
        </xdr:cNvPr>
        <xdr:cNvSpPr/>
      </xdr:nvSpPr>
      <xdr:spPr>
        <a:xfrm>
          <a:off x="2587925" y="9900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25400</xdr:rowOff>
    </xdr:from>
    <xdr:to>
      <xdr:col>10</xdr:col>
      <xdr:colOff>165100</xdr:colOff>
      <xdr:row>60</xdr:row>
      <xdr:rowOff>127000</xdr:rowOff>
    </xdr:to>
    <xdr:sp macro="" textlink="">
      <xdr:nvSpPr>
        <xdr:cNvPr id="82" name="フローチャート: 判断 81">
          <a:extLst>
            <a:ext uri="{FF2B5EF4-FFF2-40B4-BE49-F238E27FC236}">
              <a16:creationId xmlns:a16="http://schemas.microsoft.com/office/drawing/2014/main" id="{B60B894B-D7FC-422F-B769-7D3E2217E637}"/>
            </a:ext>
          </a:extLst>
        </xdr:cNvPr>
        <xdr:cNvSpPr/>
      </xdr:nvSpPr>
      <xdr:spPr>
        <a:xfrm>
          <a:off x="1788783" y="9868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33020</xdr:rowOff>
    </xdr:from>
    <xdr:to>
      <xdr:col>6</xdr:col>
      <xdr:colOff>38100</xdr:colOff>
      <xdr:row>60</xdr:row>
      <xdr:rowOff>134620</xdr:rowOff>
    </xdr:to>
    <xdr:sp macro="" textlink="">
      <xdr:nvSpPr>
        <xdr:cNvPr id="83" name="フローチャート: 判断 82">
          <a:extLst>
            <a:ext uri="{FF2B5EF4-FFF2-40B4-BE49-F238E27FC236}">
              <a16:creationId xmlns:a16="http://schemas.microsoft.com/office/drawing/2014/main" id="{65F17D2C-B0E9-4E33-990A-567085BA77AD}"/>
            </a:ext>
          </a:extLst>
        </xdr:cNvPr>
        <xdr:cNvSpPr/>
      </xdr:nvSpPr>
      <xdr:spPr>
        <a:xfrm>
          <a:off x="989642" y="9875760"/>
          <a:ext cx="83628"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84" name="テキスト ボックス 83">
          <a:extLst>
            <a:ext uri="{FF2B5EF4-FFF2-40B4-BE49-F238E27FC236}">
              <a16:creationId xmlns:a16="http://schemas.microsoft.com/office/drawing/2014/main" id="{A5DF8D45-43AD-4AD3-A024-8E770F5C7085}"/>
            </a:ext>
          </a:extLst>
        </xdr:cNvPr>
        <xdr:cNvSpPr txBox="1"/>
      </xdr:nvSpPr>
      <xdr:spPr>
        <a:xfrm>
          <a:off x="4031651"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85" name="テキスト ボックス 84">
          <a:extLst>
            <a:ext uri="{FF2B5EF4-FFF2-40B4-BE49-F238E27FC236}">
              <a16:creationId xmlns:a16="http://schemas.microsoft.com/office/drawing/2014/main" id="{EDC90988-AFB9-4B10-BF31-67CB677865C8}"/>
            </a:ext>
          </a:extLst>
        </xdr:cNvPr>
        <xdr:cNvSpPr txBox="1"/>
      </xdr:nvSpPr>
      <xdr:spPr>
        <a:xfrm>
          <a:off x="3274682"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86" name="テキスト ボックス 85">
          <a:extLst>
            <a:ext uri="{FF2B5EF4-FFF2-40B4-BE49-F238E27FC236}">
              <a16:creationId xmlns:a16="http://schemas.microsoft.com/office/drawing/2014/main" id="{FC8E0AF5-B787-4F27-832D-33C5E7856F00}"/>
            </a:ext>
          </a:extLst>
        </xdr:cNvPr>
        <xdr:cNvSpPr txBox="1"/>
      </xdr:nvSpPr>
      <xdr:spPr>
        <a:xfrm>
          <a:off x="2466196"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87" name="テキスト ボックス 86">
          <a:extLst>
            <a:ext uri="{FF2B5EF4-FFF2-40B4-BE49-F238E27FC236}">
              <a16:creationId xmlns:a16="http://schemas.microsoft.com/office/drawing/2014/main" id="{982BE7B9-6DAE-40BA-A6E1-9C6D615B89C6}"/>
            </a:ext>
          </a:extLst>
        </xdr:cNvPr>
        <xdr:cNvSpPr txBox="1"/>
      </xdr:nvSpPr>
      <xdr:spPr>
        <a:xfrm>
          <a:off x="1667055"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88" name="テキスト ボックス 87">
          <a:extLst>
            <a:ext uri="{FF2B5EF4-FFF2-40B4-BE49-F238E27FC236}">
              <a16:creationId xmlns:a16="http://schemas.microsoft.com/office/drawing/2014/main" id="{9D7BA2C6-633C-498A-B12E-F596CA00E0AB}"/>
            </a:ext>
          </a:extLst>
        </xdr:cNvPr>
        <xdr:cNvSpPr txBox="1"/>
      </xdr:nvSpPr>
      <xdr:spPr>
        <a:xfrm>
          <a:off x="859286"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63</xdr:row>
      <xdr:rowOff>107315</xdr:rowOff>
    </xdr:from>
    <xdr:to>
      <xdr:col>24</xdr:col>
      <xdr:colOff>114300</xdr:colOff>
      <xdr:row>64</xdr:row>
      <xdr:rowOff>37465</xdr:rowOff>
    </xdr:to>
    <xdr:sp macro="" textlink="">
      <xdr:nvSpPr>
        <xdr:cNvPr id="89" name="楕円 88">
          <a:extLst>
            <a:ext uri="{FF2B5EF4-FFF2-40B4-BE49-F238E27FC236}">
              <a16:creationId xmlns:a16="http://schemas.microsoft.com/office/drawing/2014/main" id="{EA51F8EB-2F44-4213-A04D-C1AB5AE65B2C}"/>
            </a:ext>
          </a:extLst>
        </xdr:cNvPr>
        <xdr:cNvSpPr/>
      </xdr:nvSpPr>
      <xdr:spPr>
        <a:xfrm>
          <a:off x="4153379" y="10441760"/>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63</xdr:row>
      <xdr:rowOff>22242</xdr:rowOff>
    </xdr:from>
    <xdr:ext cx="405111" cy="259045"/>
    <xdr:sp macro="" textlink="">
      <xdr:nvSpPr>
        <xdr:cNvPr id="90" name="【体育館・プール】&#10;有形固定資産減価償却率該当値テキスト">
          <a:extLst>
            <a:ext uri="{FF2B5EF4-FFF2-40B4-BE49-F238E27FC236}">
              <a16:creationId xmlns:a16="http://schemas.microsoft.com/office/drawing/2014/main" id="{772D79DC-B588-4CE5-98AB-CCFDA621C8E4}"/>
            </a:ext>
          </a:extLst>
        </xdr:cNvPr>
        <xdr:cNvSpPr txBox="1"/>
      </xdr:nvSpPr>
      <xdr:spPr>
        <a:xfrm>
          <a:off x="4242279" y="103566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63</xdr:row>
      <xdr:rowOff>71120</xdr:rowOff>
    </xdr:from>
    <xdr:to>
      <xdr:col>20</xdr:col>
      <xdr:colOff>38100</xdr:colOff>
      <xdr:row>64</xdr:row>
      <xdr:rowOff>1270</xdr:rowOff>
    </xdr:to>
    <xdr:sp macro="" textlink="">
      <xdr:nvSpPr>
        <xdr:cNvPr id="91" name="楕円 90">
          <a:extLst>
            <a:ext uri="{FF2B5EF4-FFF2-40B4-BE49-F238E27FC236}">
              <a16:creationId xmlns:a16="http://schemas.microsoft.com/office/drawing/2014/main" id="{92EBF2EF-DC58-4E64-B301-D63622BDEE3D}"/>
            </a:ext>
          </a:extLst>
        </xdr:cNvPr>
        <xdr:cNvSpPr/>
      </xdr:nvSpPr>
      <xdr:spPr>
        <a:xfrm>
          <a:off x="3405038" y="10405565"/>
          <a:ext cx="83628"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63</xdr:row>
      <xdr:rowOff>121920</xdr:rowOff>
    </xdr:from>
    <xdr:to>
      <xdr:col>24</xdr:col>
      <xdr:colOff>63500</xdr:colOff>
      <xdr:row>63</xdr:row>
      <xdr:rowOff>158115</xdr:rowOff>
    </xdr:to>
    <xdr:cxnSp macro="">
      <xdr:nvCxnSpPr>
        <xdr:cNvPr id="92" name="直線コネクタ 91">
          <a:extLst>
            <a:ext uri="{FF2B5EF4-FFF2-40B4-BE49-F238E27FC236}">
              <a16:creationId xmlns:a16="http://schemas.microsoft.com/office/drawing/2014/main" id="{EC6DA29C-D88C-46FB-AAA5-A36B52F17572}"/>
            </a:ext>
          </a:extLst>
        </xdr:cNvPr>
        <xdr:cNvCxnSpPr/>
      </xdr:nvCxnSpPr>
      <xdr:spPr>
        <a:xfrm>
          <a:off x="3447211" y="10456365"/>
          <a:ext cx="756968"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63</xdr:row>
      <xdr:rowOff>19685</xdr:rowOff>
    </xdr:from>
    <xdr:to>
      <xdr:col>15</xdr:col>
      <xdr:colOff>101600</xdr:colOff>
      <xdr:row>63</xdr:row>
      <xdr:rowOff>121285</xdr:rowOff>
    </xdr:to>
    <xdr:sp macro="" textlink="">
      <xdr:nvSpPr>
        <xdr:cNvPr id="93" name="楕円 92">
          <a:extLst>
            <a:ext uri="{FF2B5EF4-FFF2-40B4-BE49-F238E27FC236}">
              <a16:creationId xmlns:a16="http://schemas.microsoft.com/office/drawing/2014/main" id="{7653E57F-909A-45B8-AA59-48B766A8C082}"/>
            </a:ext>
          </a:extLst>
        </xdr:cNvPr>
        <xdr:cNvSpPr/>
      </xdr:nvSpPr>
      <xdr:spPr>
        <a:xfrm>
          <a:off x="2587925" y="10354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63</xdr:row>
      <xdr:rowOff>70485</xdr:rowOff>
    </xdr:from>
    <xdr:to>
      <xdr:col>19</xdr:col>
      <xdr:colOff>177800</xdr:colOff>
      <xdr:row>63</xdr:row>
      <xdr:rowOff>121920</xdr:rowOff>
    </xdr:to>
    <xdr:cxnSp macro="">
      <xdr:nvCxnSpPr>
        <xdr:cNvPr id="94" name="直線コネクタ 93">
          <a:extLst>
            <a:ext uri="{FF2B5EF4-FFF2-40B4-BE49-F238E27FC236}">
              <a16:creationId xmlns:a16="http://schemas.microsoft.com/office/drawing/2014/main" id="{E6530FD2-AE5A-46B1-A63D-0F4F2BF482AA}"/>
            </a:ext>
          </a:extLst>
        </xdr:cNvPr>
        <xdr:cNvCxnSpPr/>
      </xdr:nvCxnSpPr>
      <xdr:spPr>
        <a:xfrm>
          <a:off x="2638725" y="10404930"/>
          <a:ext cx="808486" cy="51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62</xdr:row>
      <xdr:rowOff>170180</xdr:rowOff>
    </xdr:from>
    <xdr:to>
      <xdr:col>10</xdr:col>
      <xdr:colOff>165100</xdr:colOff>
      <xdr:row>63</xdr:row>
      <xdr:rowOff>100330</xdr:rowOff>
    </xdr:to>
    <xdr:sp macro="" textlink="">
      <xdr:nvSpPr>
        <xdr:cNvPr id="95" name="楕円 94">
          <a:extLst>
            <a:ext uri="{FF2B5EF4-FFF2-40B4-BE49-F238E27FC236}">
              <a16:creationId xmlns:a16="http://schemas.microsoft.com/office/drawing/2014/main" id="{BC3F4337-128A-4022-828A-BC9B47B4DE59}"/>
            </a:ext>
          </a:extLst>
        </xdr:cNvPr>
        <xdr:cNvSpPr/>
      </xdr:nvSpPr>
      <xdr:spPr>
        <a:xfrm>
          <a:off x="1788783" y="10332097"/>
          <a:ext cx="101600"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63</xdr:row>
      <xdr:rowOff>49530</xdr:rowOff>
    </xdr:from>
    <xdr:to>
      <xdr:col>15</xdr:col>
      <xdr:colOff>50800</xdr:colOff>
      <xdr:row>63</xdr:row>
      <xdr:rowOff>70485</xdr:rowOff>
    </xdr:to>
    <xdr:cxnSp macro="">
      <xdr:nvCxnSpPr>
        <xdr:cNvPr id="96" name="直線コネクタ 95">
          <a:extLst>
            <a:ext uri="{FF2B5EF4-FFF2-40B4-BE49-F238E27FC236}">
              <a16:creationId xmlns:a16="http://schemas.microsoft.com/office/drawing/2014/main" id="{32DB3364-86F9-4231-98A5-D1E6EE36FAA4}"/>
            </a:ext>
          </a:extLst>
        </xdr:cNvPr>
        <xdr:cNvCxnSpPr/>
      </xdr:nvCxnSpPr>
      <xdr:spPr>
        <a:xfrm>
          <a:off x="1839583" y="10383975"/>
          <a:ext cx="799142" cy="209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62</xdr:row>
      <xdr:rowOff>132080</xdr:rowOff>
    </xdr:from>
    <xdr:to>
      <xdr:col>6</xdr:col>
      <xdr:colOff>38100</xdr:colOff>
      <xdr:row>63</xdr:row>
      <xdr:rowOff>62230</xdr:rowOff>
    </xdr:to>
    <xdr:sp macro="" textlink="">
      <xdr:nvSpPr>
        <xdr:cNvPr id="97" name="楕円 96">
          <a:extLst>
            <a:ext uri="{FF2B5EF4-FFF2-40B4-BE49-F238E27FC236}">
              <a16:creationId xmlns:a16="http://schemas.microsoft.com/office/drawing/2014/main" id="{731CC551-43AC-42ED-B18E-EDEE9A5DD89F}"/>
            </a:ext>
          </a:extLst>
        </xdr:cNvPr>
        <xdr:cNvSpPr/>
      </xdr:nvSpPr>
      <xdr:spPr>
        <a:xfrm>
          <a:off x="989642" y="10302623"/>
          <a:ext cx="83628"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63</xdr:row>
      <xdr:rowOff>11430</xdr:rowOff>
    </xdr:from>
    <xdr:to>
      <xdr:col>10</xdr:col>
      <xdr:colOff>114300</xdr:colOff>
      <xdr:row>63</xdr:row>
      <xdr:rowOff>49530</xdr:rowOff>
    </xdr:to>
    <xdr:cxnSp macro="">
      <xdr:nvCxnSpPr>
        <xdr:cNvPr id="98" name="直線コネクタ 97">
          <a:extLst>
            <a:ext uri="{FF2B5EF4-FFF2-40B4-BE49-F238E27FC236}">
              <a16:creationId xmlns:a16="http://schemas.microsoft.com/office/drawing/2014/main" id="{87FEB85C-D8DD-45DE-AAA0-81FCE7C88248}"/>
            </a:ext>
          </a:extLst>
        </xdr:cNvPr>
        <xdr:cNvCxnSpPr/>
      </xdr:nvCxnSpPr>
      <xdr:spPr>
        <a:xfrm>
          <a:off x="1031815" y="10345875"/>
          <a:ext cx="807768"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124477</xdr:rowOff>
    </xdr:from>
    <xdr:ext cx="405111" cy="259045"/>
    <xdr:sp macro="" textlink="">
      <xdr:nvSpPr>
        <xdr:cNvPr id="99" name="n_1aveValue【体育館・プール】&#10;有形固定資産減価償却率">
          <a:extLst>
            <a:ext uri="{FF2B5EF4-FFF2-40B4-BE49-F238E27FC236}">
              <a16:creationId xmlns:a16="http://schemas.microsoft.com/office/drawing/2014/main" id="{03B199B8-F113-412A-8780-0B24C1043DF4}"/>
            </a:ext>
          </a:extLst>
        </xdr:cNvPr>
        <xdr:cNvSpPr txBox="1"/>
      </xdr:nvSpPr>
      <xdr:spPr>
        <a:xfrm>
          <a:off x="3258553" y="98033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4462</xdr:rowOff>
    </xdr:from>
    <xdr:ext cx="405111" cy="259045"/>
    <xdr:sp macro="" textlink="">
      <xdr:nvSpPr>
        <xdr:cNvPr id="100" name="n_2aveValue【体育館・プール】&#10;有形固定資産減価償却率">
          <a:extLst>
            <a:ext uri="{FF2B5EF4-FFF2-40B4-BE49-F238E27FC236}">
              <a16:creationId xmlns:a16="http://schemas.microsoft.com/office/drawing/2014/main" id="{0A3B8314-1E00-4193-9D2A-574E9CF87900}"/>
            </a:ext>
          </a:extLst>
        </xdr:cNvPr>
        <xdr:cNvSpPr txBox="1"/>
      </xdr:nvSpPr>
      <xdr:spPr>
        <a:xfrm>
          <a:off x="2454140" y="96833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143527</xdr:rowOff>
    </xdr:from>
    <xdr:ext cx="405111" cy="259045"/>
    <xdr:sp macro="" textlink="">
      <xdr:nvSpPr>
        <xdr:cNvPr id="101" name="n_3aveValue【体育館・プール】&#10;有形固定資産減価償却率">
          <a:extLst>
            <a:ext uri="{FF2B5EF4-FFF2-40B4-BE49-F238E27FC236}">
              <a16:creationId xmlns:a16="http://schemas.microsoft.com/office/drawing/2014/main" id="{0605FA8C-5E8F-471C-BB9F-C58C84A7729E}"/>
            </a:ext>
          </a:extLst>
        </xdr:cNvPr>
        <xdr:cNvSpPr txBox="1"/>
      </xdr:nvSpPr>
      <xdr:spPr>
        <a:xfrm>
          <a:off x="1654999" y="96584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58</xdr:row>
      <xdr:rowOff>151147</xdr:rowOff>
    </xdr:from>
    <xdr:ext cx="405111" cy="259045"/>
    <xdr:sp macro="" textlink="">
      <xdr:nvSpPr>
        <xdr:cNvPr id="102" name="n_4aveValue【体育館・プール】&#10;有形固定資産減価償却率">
          <a:extLst>
            <a:ext uri="{FF2B5EF4-FFF2-40B4-BE49-F238E27FC236}">
              <a16:creationId xmlns:a16="http://schemas.microsoft.com/office/drawing/2014/main" id="{225EB8DC-9371-4B28-ACD6-0F844BFA3CD7}"/>
            </a:ext>
          </a:extLst>
        </xdr:cNvPr>
        <xdr:cNvSpPr txBox="1"/>
      </xdr:nvSpPr>
      <xdr:spPr>
        <a:xfrm>
          <a:off x="855857" y="96660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63</xdr:row>
      <xdr:rowOff>163847</xdr:rowOff>
    </xdr:from>
    <xdr:ext cx="405111" cy="259045"/>
    <xdr:sp macro="" textlink="">
      <xdr:nvSpPr>
        <xdr:cNvPr id="103" name="n_1mainValue【体育館・プール】&#10;有形固定資産減価償却率">
          <a:extLst>
            <a:ext uri="{FF2B5EF4-FFF2-40B4-BE49-F238E27FC236}">
              <a16:creationId xmlns:a16="http://schemas.microsoft.com/office/drawing/2014/main" id="{EB2807C8-75B6-410E-B729-B1602CE0F519}"/>
            </a:ext>
          </a:extLst>
        </xdr:cNvPr>
        <xdr:cNvSpPr txBox="1"/>
      </xdr:nvSpPr>
      <xdr:spPr>
        <a:xfrm>
          <a:off x="3258553" y="104982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63</xdr:row>
      <xdr:rowOff>112412</xdr:rowOff>
    </xdr:from>
    <xdr:ext cx="405111" cy="259045"/>
    <xdr:sp macro="" textlink="">
      <xdr:nvSpPr>
        <xdr:cNvPr id="104" name="n_2mainValue【体育館・プール】&#10;有形固定資産減価償却率">
          <a:extLst>
            <a:ext uri="{FF2B5EF4-FFF2-40B4-BE49-F238E27FC236}">
              <a16:creationId xmlns:a16="http://schemas.microsoft.com/office/drawing/2014/main" id="{73F598CC-A4FA-49CE-B6D1-7B0834E7A82B}"/>
            </a:ext>
          </a:extLst>
        </xdr:cNvPr>
        <xdr:cNvSpPr txBox="1"/>
      </xdr:nvSpPr>
      <xdr:spPr>
        <a:xfrm>
          <a:off x="2454140" y="104468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63</xdr:row>
      <xdr:rowOff>91457</xdr:rowOff>
    </xdr:from>
    <xdr:ext cx="405111" cy="259045"/>
    <xdr:sp macro="" textlink="">
      <xdr:nvSpPr>
        <xdr:cNvPr id="105" name="n_3mainValue【体育館・プール】&#10;有形固定資産減価償却率">
          <a:extLst>
            <a:ext uri="{FF2B5EF4-FFF2-40B4-BE49-F238E27FC236}">
              <a16:creationId xmlns:a16="http://schemas.microsoft.com/office/drawing/2014/main" id="{76941EF8-FAC3-4DB1-BC8C-1AB8D2D3F239}"/>
            </a:ext>
          </a:extLst>
        </xdr:cNvPr>
        <xdr:cNvSpPr txBox="1"/>
      </xdr:nvSpPr>
      <xdr:spPr>
        <a:xfrm>
          <a:off x="1654999" y="104259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63</xdr:row>
      <xdr:rowOff>53357</xdr:rowOff>
    </xdr:from>
    <xdr:ext cx="405111" cy="259045"/>
    <xdr:sp macro="" textlink="">
      <xdr:nvSpPr>
        <xdr:cNvPr id="106" name="n_4mainValue【体育館・プール】&#10;有形固定資産減価償却率">
          <a:extLst>
            <a:ext uri="{FF2B5EF4-FFF2-40B4-BE49-F238E27FC236}">
              <a16:creationId xmlns:a16="http://schemas.microsoft.com/office/drawing/2014/main" id="{63FF20C8-BD62-48CE-B27F-CE19852B6FB3}"/>
            </a:ext>
          </a:extLst>
        </xdr:cNvPr>
        <xdr:cNvSpPr txBox="1"/>
      </xdr:nvSpPr>
      <xdr:spPr>
        <a:xfrm>
          <a:off x="855857" y="103878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07" name="正方形/長方形 106">
          <a:extLst>
            <a:ext uri="{FF2B5EF4-FFF2-40B4-BE49-F238E27FC236}">
              <a16:creationId xmlns:a16="http://schemas.microsoft.com/office/drawing/2014/main" id="{0266F858-2549-42FD-929D-7DAE61A08812}"/>
            </a:ext>
          </a:extLst>
        </xdr:cNvPr>
        <xdr:cNvSpPr/>
      </xdr:nvSpPr>
      <xdr:spPr>
        <a:xfrm>
          <a:off x="5992962" y="7662413"/>
          <a:ext cx="4275108" cy="604808"/>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08" name="正方形/長方形 107">
          <a:extLst>
            <a:ext uri="{FF2B5EF4-FFF2-40B4-BE49-F238E27FC236}">
              <a16:creationId xmlns:a16="http://schemas.microsoft.com/office/drawing/2014/main" id="{796102B6-84AC-4123-B6E7-097AD738FDAE}"/>
            </a:ext>
          </a:extLst>
        </xdr:cNvPr>
        <xdr:cNvSpPr/>
      </xdr:nvSpPr>
      <xdr:spPr>
        <a:xfrm>
          <a:off x="6101991" y="8292621"/>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09" name="正方形/長方形 108">
          <a:extLst>
            <a:ext uri="{FF2B5EF4-FFF2-40B4-BE49-F238E27FC236}">
              <a16:creationId xmlns:a16="http://schemas.microsoft.com/office/drawing/2014/main" id="{D4AD26EA-F913-4292-83BF-AEEE2B34C689}"/>
            </a:ext>
          </a:extLst>
        </xdr:cNvPr>
        <xdr:cNvSpPr/>
      </xdr:nvSpPr>
      <xdr:spPr>
        <a:xfrm>
          <a:off x="6101991" y="8488273"/>
          <a:ext cx="1380226"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10" name="正方形/長方形 109">
          <a:extLst>
            <a:ext uri="{FF2B5EF4-FFF2-40B4-BE49-F238E27FC236}">
              <a16:creationId xmlns:a16="http://schemas.microsoft.com/office/drawing/2014/main" id="{A5358CC4-F502-42BB-B0FC-63335A613A27}"/>
            </a:ext>
          </a:extLst>
        </xdr:cNvPr>
        <xdr:cNvSpPr/>
      </xdr:nvSpPr>
      <xdr:spPr>
        <a:xfrm>
          <a:off x="7028132" y="8292621"/>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11" name="正方形/長方形 110">
          <a:extLst>
            <a:ext uri="{FF2B5EF4-FFF2-40B4-BE49-F238E27FC236}">
              <a16:creationId xmlns:a16="http://schemas.microsoft.com/office/drawing/2014/main" id="{FCF53F3E-EA2F-4E24-8696-1445A1DFDEBF}"/>
            </a:ext>
          </a:extLst>
        </xdr:cNvPr>
        <xdr:cNvSpPr/>
      </xdr:nvSpPr>
      <xdr:spPr>
        <a:xfrm>
          <a:off x="7028132" y="8488273"/>
          <a:ext cx="1380226"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12" name="正方形/長方形 111">
          <a:extLst>
            <a:ext uri="{FF2B5EF4-FFF2-40B4-BE49-F238E27FC236}">
              <a16:creationId xmlns:a16="http://schemas.microsoft.com/office/drawing/2014/main" id="{B7739DA4-40E6-4F33-9572-BC92F29B0218}"/>
            </a:ext>
          </a:extLst>
        </xdr:cNvPr>
        <xdr:cNvSpPr/>
      </xdr:nvSpPr>
      <xdr:spPr>
        <a:xfrm>
          <a:off x="8063302" y="8292621"/>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13" name="正方形/長方形 112">
          <a:extLst>
            <a:ext uri="{FF2B5EF4-FFF2-40B4-BE49-F238E27FC236}">
              <a16:creationId xmlns:a16="http://schemas.microsoft.com/office/drawing/2014/main" id="{9F057D73-9ACC-4B35-89F0-55B693E3A4EA}"/>
            </a:ext>
          </a:extLst>
        </xdr:cNvPr>
        <xdr:cNvSpPr/>
      </xdr:nvSpPr>
      <xdr:spPr>
        <a:xfrm>
          <a:off x="8063302" y="8488273"/>
          <a:ext cx="1380226"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14" name="正方形/長方形 113">
          <a:extLst>
            <a:ext uri="{FF2B5EF4-FFF2-40B4-BE49-F238E27FC236}">
              <a16:creationId xmlns:a16="http://schemas.microsoft.com/office/drawing/2014/main" id="{217750C7-3383-4BB3-BBC8-5A6841F4FEFD}"/>
            </a:ext>
          </a:extLst>
        </xdr:cNvPr>
        <xdr:cNvSpPr/>
      </xdr:nvSpPr>
      <xdr:spPr>
        <a:xfrm>
          <a:off x="5992962" y="8752576"/>
          <a:ext cx="4275108" cy="2187875"/>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15" name="テキスト ボックス 114">
          <a:extLst>
            <a:ext uri="{FF2B5EF4-FFF2-40B4-BE49-F238E27FC236}">
              <a16:creationId xmlns:a16="http://schemas.microsoft.com/office/drawing/2014/main" id="{9C5B02EF-D88F-475B-AD42-973D4180B672}"/>
            </a:ext>
          </a:extLst>
        </xdr:cNvPr>
        <xdr:cNvSpPr txBox="1"/>
      </xdr:nvSpPr>
      <xdr:spPr>
        <a:xfrm>
          <a:off x="5954862" y="856962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16" name="直線コネクタ 115">
          <a:extLst>
            <a:ext uri="{FF2B5EF4-FFF2-40B4-BE49-F238E27FC236}">
              <a16:creationId xmlns:a16="http://schemas.microsoft.com/office/drawing/2014/main" id="{DB4C19E1-8FC5-418C-A3B1-6A8AF5D1099F}"/>
            </a:ext>
          </a:extLst>
        </xdr:cNvPr>
        <xdr:cNvCxnSpPr/>
      </xdr:nvCxnSpPr>
      <xdr:spPr>
        <a:xfrm>
          <a:off x="5992962" y="10940451"/>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63</xdr:row>
      <xdr:rowOff>57150</xdr:rowOff>
    </xdr:from>
    <xdr:to>
      <xdr:col>59</xdr:col>
      <xdr:colOff>50800</xdr:colOff>
      <xdr:row>63</xdr:row>
      <xdr:rowOff>57150</xdr:rowOff>
    </xdr:to>
    <xdr:cxnSp macro="">
      <xdr:nvCxnSpPr>
        <xdr:cNvPr id="117" name="直線コネクタ 116">
          <a:extLst>
            <a:ext uri="{FF2B5EF4-FFF2-40B4-BE49-F238E27FC236}">
              <a16:creationId xmlns:a16="http://schemas.microsoft.com/office/drawing/2014/main" id="{E658F4D7-83D5-4716-B312-96BFA94560CF}"/>
            </a:ext>
          </a:extLst>
        </xdr:cNvPr>
        <xdr:cNvCxnSpPr/>
      </xdr:nvCxnSpPr>
      <xdr:spPr>
        <a:xfrm>
          <a:off x="5992962" y="10391595"/>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62</xdr:row>
      <xdr:rowOff>86377</xdr:rowOff>
    </xdr:from>
    <xdr:ext cx="467179" cy="259045"/>
    <xdr:sp macro="" textlink="">
      <xdr:nvSpPr>
        <xdr:cNvPr id="118" name="テキスト ボックス 117">
          <a:extLst>
            <a:ext uri="{FF2B5EF4-FFF2-40B4-BE49-F238E27FC236}">
              <a16:creationId xmlns:a16="http://schemas.microsoft.com/office/drawing/2014/main" id="{03401D57-C50E-4436-AE3A-DDDDEFF5DE52}"/>
            </a:ext>
          </a:extLst>
        </xdr:cNvPr>
        <xdr:cNvSpPr txBox="1"/>
      </xdr:nvSpPr>
      <xdr:spPr>
        <a:xfrm>
          <a:off x="5561727" y="1025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119" name="直線コネクタ 118">
          <a:extLst>
            <a:ext uri="{FF2B5EF4-FFF2-40B4-BE49-F238E27FC236}">
              <a16:creationId xmlns:a16="http://schemas.microsoft.com/office/drawing/2014/main" id="{BAF9C012-C7E9-4F4A-872F-3AD25E719529}"/>
            </a:ext>
          </a:extLst>
        </xdr:cNvPr>
        <xdr:cNvCxnSpPr/>
      </xdr:nvCxnSpPr>
      <xdr:spPr>
        <a:xfrm>
          <a:off x="5992962" y="9842740"/>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120" name="テキスト ボックス 119">
          <a:extLst>
            <a:ext uri="{FF2B5EF4-FFF2-40B4-BE49-F238E27FC236}">
              <a16:creationId xmlns:a16="http://schemas.microsoft.com/office/drawing/2014/main" id="{C1C6DDF5-067F-4EDC-A6DD-0C76CF621F16}"/>
            </a:ext>
          </a:extLst>
        </xdr:cNvPr>
        <xdr:cNvSpPr txBox="1"/>
      </xdr:nvSpPr>
      <xdr:spPr>
        <a:xfrm>
          <a:off x="5561727" y="970806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114300</xdr:rowOff>
    </xdr:from>
    <xdr:to>
      <xdr:col>59</xdr:col>
      <xdr:colOff>50800</xdr:colOff>
      <xdr:row>56</xdr:row>
      <xdr:rowOff>114300</xdr:rowOff>
    </xdr:to>
    <xdr:cxnSp macro="">
      <xdr:nvCxnSpPr>
        <xdr:cNvPr id="121" name="直線コネクタ 120">
          <a:extLst>
            <a:ext uri="{FF2B5EF4-FFF2-40B4-BE49-F238E27FC236}">
              <a16:creationId xmlns:a16="http://schemas.microsoft.com/office/drawing/2014/main" id="{457FFF4F-A0DE-49FD-907A-388127FEECF7}"/>
            </a:ext>
          </a:extLst>
        </xdr:cNvPr>
        <xdr:cNvCxnSpPr/>
      </xdr:nvCxnSpPr>
      <xdr:spPr>
        <a:xfrm>
          <a:off x="5992962" y="9301432"/>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55</xdr:row>
      <xdr:rowOff>143527</xdr:rowOff>
    </xdr:from>
    <xdr:ext cx="467179" cy="259045"/>
    <xdr:sp macro="" textlink="">
      <xdr:nvSpPr>
        <xdr:cNvPr id="122" name="テキスト ボックス 121">
          <a:extLst>
            <a:ext uri="{FF2B5EF4-FFF2-40B4-BE49-F238E27FC236}">
              <a16:creationId xmlns:a16="http://schemas.microsoft.com/office/drawing/2014/main" id="{194272A4-69C1-4C8A-B078-664659981CB0}"/>
            </a:ext>
          </a:extLst>
        </xdr:cNvPr>
        <xdr:cNvSpPr txBox="1"/>
      </xdr:nvSpPr>
      <xdr:spPr>
        <a:xfrm>
          <a:off x="5561727" y="916675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23" name="直線コネクタ 122">
          <a:extLst>
            <a:ext uri="{FF2B5EF4-FFF2-40B4-BE49-F238E27FC236}">
              <a16:creationId xmlns:a16="http://schemas.microsoft.com/office/drawing/2014/main" id="{BEACEA9D-5DF2-4C2C-89AB-0D7B3EAF1A58}"/>
            </a:ext>
          </a:extLst>
        </xdr:cNvPr>
        <xdr:cNvCxnSpPr/>
      </xdr:nvCxnSpPr>
      <xdr:spPr>
        <a:xfrm>
          <a:off x="5992962" y="8752576"/>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124" name="テキスト ボックス 123">
          <a:extLst>
            <a:ext uri="{FF2B5EF4-FFF2-40B4-BE49-F238E27FC236}">
              <a16:creationId xmlns:a16="http://schemas.microsoft.com/office/drawing/2014/main" id="{D90A13E9-2D00-4C93-97C3-58F7213589C0}"/>
            </a:ext>
          </a:extLst>
        </xdr:cNvPr>
        <xdr:cNvSpPr txBox="1"/>
      </xdr:nvSpPr>
      <xdr:spPr>
        <a:xfrm>
          <a:off x="5561727" y="861790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25" name="【体育館・プール】&#10;一人当たり面積グラフ枠">
          <a:extLst>
            <a:ext uri="{FF2B5EF4-FFF2-40B4-BE49-F238E27FC236}">
              <a16:creationId xmlns:a16="http://schemas.microsoft.com/office/drawing/2014/main" id="{4010ABEB-8677-4866-98F3-0C11F6B93987}"/>
            </a:ext>
          </a:extLst>
        </xdr:cNvPr>
        <xdr:cNvSpPr/>
      </xdr:nvSpPr>
      <xdr:spPr>
        <a:xfrm>
          <a:off x="5992962" y="8752576"/>
          <a:ext cx="4275108" cy="2187875"/>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36005</xdr:rowOff>
    </xdr:from>
    <xdr:to>
      <xdr:col>54</xdr:col>
      <xdr:colOff>189865</xdr:colOff>
      <xdr:row>63</xdr:row>
      <xdr:rowOff>55435</xdr:rowOff>
    </xdr:to>
    <xdr:cxnSp macro="">
      <xdr:nvCxnSpPr>
        <xdr:cNvPr id="126" name="直線コネクタ 125">
          <a:extLst>
            <a:ext uri="{FF2B5EF4-FFF2-40B4-BE49-F238E27FC236}">
              <a16:creationId xmlns:a16="http://schemas.microsoft.com/office/drawing/2014/main" id="{EFB982E6-713E-4927-9A32-973DBA084EFF}"/>
            </a:ext>
          </a:extLst>
        </xdr:cNvPr>
        <xdr:cNvCxnSpPr/>
      </xdr:nvCxnSpPr>
      <xdr:spPr>
        <a:xfrm flipV="1">
          <a:off x="9489140" y="9223137"/>
          <a:ext cx="0" cy="11667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59262</xdr:rowOff>
    </xdr:from>
    <xdr:ext cx="469744" cy="259045"/>
    <xdr:sp macro="" textlink="">
      <xdr:nvSpPr>
        <xdr:cNvPr id="127" name="【体育館・プール】&#10;一人当たり面積最小値テキスト">
          <a:extLst>
            <a:ext uri="{FF2B5EF4-FFF2-40B4-BE49-F238E27FC236}">
              <a16:creationId xmlns:a16="http://schemas.microsoft.com/office/drawing/2014/main" id="{67FE82FF-C9EB-4E4F-A3FF-B3371F56176E}"/>
            </a:ext>
          </a:extLst>
        </xdr:cNvPr>
        <xdr:cNvSpPr txBox="1"/>
      </xdr:nvSpPr>
      <xdr:spPr>
        <a:xfrm>
          <a:off x="9527157" y="10393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55435</xdr:rowOff>
    </xdr:from>
    <xdr:to>
      <xdr:col>55</xdr:col>
      <xdr:colOff>88900</xdr:colOff>
      <xdr:row>63</xdr:row>
      <xdr:rowOff>55435</xdr:rowOff>
    </xdr:to>
    <xdr:cxnSp macro="">
      <xdr:nvCxnSpPr>
        <xdr:cNvPr id="128" name="直線コネクタ 127">
          <a:extLst>
            <a:ext uri="{FF2B5EF4-FFF2-40B4-BE49-F238E27FC236}">
              <a16:creationId xmlns:a16="http://schemas.microsoft.com/office/drawing/2014/main" id="{CAF97E45-5B4F-4855-A1D2-4146B1F2C7FF}"/>
            </a:ext>
          </a:extLst>
        </xdr:cNvPr>
        <xdr:cNvCxnSpPr/>
      </xdr:nvCxnSpPr>
      <xdr:spPr>
        <a:xfrm>
          <a:off x="9418128" y="10389880"/>
          <a:ext cx="159829"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154132</xdr:rowOff>
    </xdr:from>
    <xdr:ext cx="469744" cy="259045"/>
    <xdr:sp macro="" textlink="">
      <xdr:nvSpPr>
        <xdr:cNvPr id="129" name="【体育館・プール】&#10;一人当たり面積最大値テキスト">
          <a:extLst>
            <a:ext uri="{FF2B5EF4-FFF2-40B4-BE49-F238E27FC236}">
              <a16:creationId xmlns:a16="http://schemas.microsoft.com/office/drawing/2014/main" id="{43FECF22-9891-47F7-B48B-8CB21ECB0E62}"/>
            </a:ext>
          </a:extLst>
        </xdr:cNvPr>
        <xdr:cNvSpPr txBox="1"/>
      </xdr:nvSpPr>
      <xdr:spPr>
        <a:xfrm>
          <a:off x="9527157" y="90134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36005</xdr:rowOff>
    </xdr:from>
    <xdr:to>
      <xdr:col>55</xdr:col>
      <xdr:colOff>88900</xdr:colOff>
      <xdr:row>56</xdr:row>
      <xdr:rowOff>36005</xdr:rowOff>
    </xdr:to>
    <xdr:cxnSp macro="">
      <xdr:nvCxnSpPr>
        <xdr:cNvPr id="130" name="直線コネクタ 129">
          <a:extLst>
            <a:ext uri="{FF2B5EF4-FFF2-40B4-BE49-F238E27FC236}">
              <a16:creationId xmlns:a16="http://schemas.microsoft.com/office/drawing/2014/main" id="{C6714D4C-AF07-4CE9-B2B4-08510B79F543}"/>
            </a:ext>
          </a:extLst>
        </xdr:cNvPr>
        <xdr:cNvCxnSpPr/>
      </xdr:nvCxnSpPr>
      <xdr:spPr>
        <a:xfrm>
          <a:off x="9418128" y="9223137"/>
          <a:ext cx="159829"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60</xdr:row>
      <xdr:rowOff>42371</xdr:rowOff>
    </xdr:from>
    <xdr:ext cx="469744" cy="259045"/>
    <xdr:sp macro="" textlink="">
      <xdr:nvSpPr>
        <xdr:cNvPr id="131" name="【体育館・プール】&#10;一人当たり面積平均値テキスト">
          <a:extLst>
            <a:ext uri="{FF2B5EF4-FFF2-40B4-BE49-F238E27FC236}">
              <a16:creationId xmlns:a16="http://schemas.microsoft.com/office/drawing/2014/main" id="{2EC267E2-7178-4EAC-81A5-9959A3CFD1DD}"/>
            </a:ext>
          </a:extLst>
        </xdr:cNvPr>
        <xdr:cNvSpPr txBox="1"/>
      </xdr:nvSpPr>
      <xdr:spPr>
        <a:xfrm>
          <a:off x="9527157" y="988511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19494</xdr:rowOff>
    </xdr:from>
    <xdr:to>
      <xdr:col>55</xdr:col>
      <xdr:colOff>50800</xdr:colOff>
      <xdr:row>61</xdr:row>
      <xdr:rowOff>121094</xdr:rowOff>
    </xdr:to>
    <xdr:sp macro="" textlink="">
      <xdr:nvSpPr>
        <xdr:cNvPr id="132" name="フローチャート: 判断 131">
          <a:extLst>
            <a:ext uri="{FF2B5EF4-FFF2-40B4-BE49-F238E27FC236}">
              <a16:creationId xmlns:a16="http://schemas.microsoft.com/office/drawing/2014/main" id="{964CF127-55D1-4B2C-9F6C-D8364C0B0690}"/>
            </a:ext>
          </a:extLst>
        </xdr:cNvPr>
        <xdr:cNvSpPr/>
      </xdr:nvSpPr>
      <xdr:spPr>
        <a:xfrm>
          <a:off x="9456228" y="10026136"/>
          <a:ext cx="83629"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40069</xdr:rowOff>
    </xdr:from>
    <xdr:to>
      <xdr:col>50</xdr:col>
      <xdr:colOff>165100</xdr:colOff>
      <xdr:row>61</xdr:row>
      <xdr:rowOff>141669</xdr:rowOff>
    </xdr:to>
    <xdr:sp macro="" textlink="">
      <xdr:nvSpPr>
        <xdr:cNvPr id="133" name="フローチャート: 判断 132">
          <a:extLst>
            <a:ext uri="{FF2B5EF4-FFF2-40B4-BE49-F238E27FC236}">
              <a16:creationId xmlns:a16="http://schemas.microsoft.com/office/drawing/2014/main" id="{2C8C3423-0A70-4F66-8DD8-63CCEF79B4D1}"/>
            </a:ext>
          </a:extLst>
        </xdr:cNvPr>
        <xdr:cNvSpPr/>
      </xdr:nvSpPr>
      <xdr:spPr>
        <a:xfrm>
          <a:off x="8689915" y="10046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40069</xdr:rowOff>
    </xdr:from>
    <xdr:to>
      <xdr:col>46</xdr:col>
      <xdr:colOff>38100</xdr:colOff>
      <xdr:row>61</xdr:row>
      <xdr:rowOff>141669</xdr:rowOff>
    </xdr:to>
    <xdr:sp macro="" textlink="">
      <xdr:nvSpPr>
        <xdr:cNvPr id="134" name="フローチャート: 判断 133">
          <a:extLst>
            <a:ext uri="{FF2B5EF4-FFF2-40B4-BE49-F238E27FC236}">
              <a16:creationId xmlns:a16="http://schemas.microsoft.com/office/drawing/2014/main" id="{80883ECD-9810-4252-80E7-517DA55080E0}"/>
            </a:ext>
          </a:extLst>
        </xdr:cNvPr>
        <xdr:cNvSpPr/>
      </xdr:nvSpPr>
      <xdr:spPr>
        <a:xfrm>
          <a:off x="7890774" y="10046711"/>
          <a:ext cx="83628"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61</xdr:row>
      <xdr:rowOff>45783</xdr:rowOff>
    </xdr:from>
    <xdr:to>
      <xdr:col>41</xdr:col>
      <xdr:colOff>101600</xdr:colOff>
      <xdr:row>61</xdr:row>
      <xdr:rowOff>147383</xdr:rowOff>
    </xdr:to>
    <xdr:sp macro="" textlink="">
      <xdr:nvSpPr>
        <xdr:cNvPr id="135" name="フローチャート: 判断 134">
          <a:extLst>
            <a:ext uri="{FF2B5EF4-FFF2-40B4-BE49-F238E27FC236}">
              <a16:creationId xmlns:a16="http://schemas.microsoft.com/office/drawing/2014/main" id="{1175159B-10F8-4623-A0D1-F8CC171DBA93}"/>
            </a:ext>
          </a:extLst>
        </xdr:cNvPr>
        <xdr:cNvSpPr/>
      </xdr:nvSpPr>
      <xdr:spPr>
        <a:xfrm>
          <a:off x="7073660" y="10052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61</xdr:row>
      <xdr:rowOff>82359</xdr:rowOff>
    </xdr:from>
    <xdr:to>
      <xdr:col>36</xdr:col>
      <xdr:colOff>165100</xdr:colOff>
      <xdr:row>62</xdr:row>
      <xdr:rowOff>12509</xdr:rowOff>
    </xdr:to>
    <xdr:sp macro="" textlink="">
      <xdr:nvSpPr>
        <xdr:cNvPr id="136" name="フローチャート: 判断 135">
          <a:extLst>
            <a:ext uri="{FF2B5EF4-FFF2-40B4-BE49-F238E27FC236}">
              <a16:creationId xmlns:a16="http://schemas.microsoft.com/office/drawing/2014/main" id="{64FD5D40-62BC-45D2-B85B-3609DF024383}"/>
            </a:ext>
          </a:extLst>
        </xdr:cNvPr>
        <xdr:cNvSpPr/>
      </xdr:nvSpPr>
      <xdr:spPr>
        <a:xfrm>
          <a:off x="6274519" y="10089001"/>
          <a:ext cx="101600" cy="9405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137" name="テキスト ボックス 136">
          <a:extLst>
            <a:ext uri="{FF2B5EF4-FFF2-40B4-BE49-F238E27FC236}">
              <a16:creationId xmlns:a16="http://schemas.microsoft.com/office/drawing/2014/main" id="{F2881484-92A0-48AB-AD53-893727D45A5C}"/>
            </a:ext>
          </a:extLst>
        </xdr:cNvPr>
        <xdr:cNvSpPr txBox="1"/>
      </xdr:nvSpPr>
      <xdr:spPr>
        <a:xfrm>
          <a:off x="9316528"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138" name="テキスト ボックス 137">
          <a:extLst>
            <a:ext uri="{FF2B5EF4-FFF2-40B4-BE49-F238E27FC236}">
              <a16:creationId xmlns:a16="http://schemas.microsoft.com/office/drawing/2014/main" id="{36C58618-6552-4498-B469-B03CB4BAF62E}"/>
            </a:ext>
          </a:extLst>
        </xdr:cNvPr>
        <xdr:cNvSpPr txBox="1"/>
      </xdr:nvSpPr>
      <xdr:spPr>
        <a:xfrm>
          <a:off x="8568187"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139" name="テキスト ボックス 138">
          <a:extLst>
            <a:ext uri="{FF2B5EF4-FFF2-40B4-BE49-F238E27FC236}">
              <a16:creationId xmlns:a16="http://schemas.microsoft.com/office/drawing/2014/main" id="{E1043542-FBB4-4F95-B53B-AE970C8950C3}"/>
            </a:ext>
          </a:extLst>
        </xdr:cNvPr>
        <xdr:cNvSpPr txBox="1"/>
      </xdr:nvSpPr>
      <xdr:spPr>
        <a:xfrm>
          <a:off x="7760418"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140" name="テキスト ボックス 139">
          <a:extLst>
            <a:ext uri="{FF2B5EF4-FFF2-40B4-BE49-F238E27FC236}">
              <a16:creationId xmlns:a16="http://schemas.microsoft.com/office/drawing/2014/main" id="{50324FED-7BBC-4E94-BD65-D9DD82128C74}"/>
            </a:ext>
          </a:extLst>
        </xdr:cNvPr>
        <xdr:cNvSpPr txBox="1"/>
      </xdr:nvSpPr>
      <xdr:spPr>
        <a:xfrm>
          <a:off x="6951932"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141" name="テキスト ボックス 140">
          <a:extLst>
            <a:ext uri="{FF2B5EF4-FFF2-40B4-BE49-F238E27FC236}">
              <a16:creationId xmlns:a16="http://schemas.microsoft.com/office/drawing/2014/main" id="{91273C70-6A5C-4336-A0A8-EABD4EB99CEF}"/>
            </a:ext>
          </a:extLst>
        </xdr:cNvPr>
        <xdr:cNvSpPr txBox="1"/>
      </xdr:nvSpPr>
      <xdr:spPr>
        <a:xfrm>
          <a:off x="6152791"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152654</xdr:rowOff>
    </xdr:from>
    <xdr:to>
      <xdr:col>55</xdr:col>
      <xdr:colOff>50800</xdr:colOff>
      <xdr:row>62</xdr:row>
      <xdr:rowOff>82804</xdr:rowOff>
    </xdr:to>
    <xdr:sp macro="" textlink="">
      <xdr:nvSpPr>
        <xdr:cNvPr id="142" name="楕円 141">
          <a:extLst>
            <a:ext uri="{FF2B5EF4-FFF2-40B4-BE49-F238E27FC236}">
              <a16:creationId xmlns:a16="http://schemas.microsoft.com/office/drawing/2014/main" id="{C1C86ED9-3C0B-4E01-ACB8-FF4ED4282983}"/>
            </a:ext>
          </a:extLst>
        </xdr:cNvPr>
        <xdr:cNvSpPr/>
      </xdr:nvSpPr>
      <xdr:spPr>
        <a:xfrm>
          <a:off x="9456228" y="10159296"/>
          <a:ext cx="83629" cy="9405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61</xdr:row>
      <xdr:rowOff>131081</xdr:rowOff>
    </xdr:from>
    <xdr:ext cx="469744" cy="259045"/>
    <xdr:sp macro="" textlink="">
      <xdr:nvSpPr>
        <xdr:cNvPr id="143" name="【体育館・プール】&#10;一人当たり面積該当値テキスト">
          <a:extLst>
            <a:ext uri="{FF2B5EF4-FFF2-40B4-BE49-F238E27FC236}">
              <a16:creationId xmlns:a16="http://schemas.microsoft.com/office/drawing/2014/main" id="{3331FB3C-656D-4219-A934-92FA7F710FFD}"/>
            </a:ext>
          </a:extLst>
        </xdr:cNvPr>
        <xdr:cNvSpPr txBox="1"/>
      </xdr:nvSpPr>
      <xdr:spPr>
        <a:xfrm>
          <a:off x="9527157" y="101377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61</xdr:row>
      <xdr:rowOff>157797</xdr:rowOff>
    </xdr:from>
    <xdr:to>
      <xdr:col>50</xdr:col>
      <xdr:colOff>165100</xdr:colOff>
      <xdr:row>62</xdr:row>
      <xdr:rowOff>87947</xdr:rowOff>
    </xdr:to>
    <xdr:sp macro="" textlink="">
      <xdr:nvSpPr>
        <xdr:cNvPr id="144" name="楕円 143">
          <a:extLst>
            <a:ext uri="{FF2B5EF4-FFF2-40B4-BE49-F238E27FC236}">
              <a16:creationId xmlns:a16="http://schemas.microsoft.com/office/drawing/2014/main" id="{7E61F8F3-1487-431A-9D59-44F28F8E1EB7}"/>
            </a:ext>
          </a:extLst>
        </xdr:cNvPr>
        <xdr:cNvSpPr/>
      </xdr:nvSpPr>
      <xdr:spPr>
        <a:xfrm>
          <a:off x="8689915" y="10164439"/>
          <a:ext cx="101600" cy="9405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62</xdr:row>
      <xdr:rowOff>32004</xdr:rowOff>
    </xdr:from>
    <xdr:to>
      <xdr:col>55</xdr:col>
      <xdr:colOff>0</xdr:colOff>
      <xdr:row>62</xdr:row>
      <xdr:rowOff>37147</xdr:rowOff>
    </xdr:to>
    <xdr:cxnSp macro="">
      <xdr:nvCxnSpPr>
        <xdr:cNvPr id="145" name="直線コネクタ 144">
          <a:extLst>
            <a:ext uri="{FF2B5EF4-FFF2-40B4-BE49-F238E27FC236}">
              <a16:creationId xmlns:a16="http://schemas.microsoft.com/office/drawing/2014/main" id="{8B5B018A-83BF-40F6-995B-4B30FA4C4985}"/>
            </a:ext>
          </a:extLst>
        </xdr:cNvPr>
        <xdr:cNvCxnSpPr/>
      </xdr:nvCxnSpPr>
      <xdr:spPr>
        <a:xfrm flipV="1">
          <a:off x="8740715" y="10202547"/>
          <a:ext cx="748342" cy="5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61</xdr:row>
      <xdr:rowOff>162941</xdr:rowOff>
    </xdr:from>
    <xdr:to>
      <xdr:col>46</xdr:col>
      <xdr:colOff>38100</xdr:colOff>
      <xdr:row>62</xdr:row>
      <xdr:rowOff>93091</xdr:rowOff>
    </xdr:to>
    <xdr:sp macro="" textlink="">
      <xdr:nvSpPr>
        <xdr:cNvPr id="146" name="楕円 145">
          <a:extLst>
            <a:ext uri="{FF2B5EF4-FFF2-40B4-BE49-F238E27FC236}">
              <a16:creationId xmlns:a16="http://schemas.microsoft.com/office/drawing/2014/main" id="{E44EFE34-8BDC-42F2-BB50-6E5A3C4E25FA}"/>
            </a:ext>
          </a:extLst>
        </xdr:cNvPr>
        <xdr:cNvSpPr/>
      </xdr:nvSpPr>
      <xdr:spPr>
        <a:xfrm>
          <a:off x="7890774" y="10169583"/>
          <a:ext cx="83628" cy="9405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62</xdr:row>
      <xdr:rowOff>37147</xdr:rowOff>
    </xdr:from>
    <xdr:to>
      <xdr:col>50</xdr:col>
      <xdr:colOff>114300</xdr:colOff>
      <xdr:row>62</xdr:row>
      <xdr:rowOff>42291</xdr:rowOff>
    </xdr:to>
    <xdr:cxnSp macro="">
      <xdr:nvCxnSpPr>
        <xdr:cNvPr id="147" name="直線コネクタ 146">
          <a:extLst>
            <a:ext uri="{FF2B5EF4-FFF2-40B4-BE49-F238E27FC236}">
              <a16:creationId xmlns:a16="http://schemas.microsoft.com/office/drawing/2014/main" id="{7354A123-9EF8-4BE2-B4FE-F072221A4AE3}"/>
            </a:ext>
          </a:extLst>
        </xdr:cNvPr>
        <xdr:cNvCxnSpPr/>
      </xdr:nvCxnSpPr>
      <xdr:spPr>
        <a:xfrm flipV="1">
          <a:off x="7932947" y="10207690"/>
          <a:ext cx="807768" cy="5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61</xdr:row>
      <xdr:rowOff>166942</xdr:rowOff>
    </xdr:from>
    <xdr:to>
      <xdr:col>41</xdr:col>
      <xdr:colOff>101600</xdr:colOff>
      <xdr:row>62</xdr:row>
      <xdr:rowOff>97092</xdr:rowOff>
    </xdr:to>
    <xdr:sp macro="" textlink="">
      <xdr:nvSpPr>
        <xdr:cNvPr id="148" name="楕円 147">
          <a:extLst>
            <a:ext uri="{FF2B5EF4-FFF2-40B4-BE49-F238E27FC236}">
              <a16:creationId xmlns:a16="http://schemas.microsoft.com/office/drawing/2014/main" id="{ACB41CEE-F03A-4C70-BD13-6FF1FA8DDC52}"/>
            </a:ext>
          </a:extLst>
        </xdr:cNvPr>
        <xdr:cNvSpPr/>
      </xdr:nvSpPr>
      <xdr:spPr>
        <a:xfrm>
          <a:off x="7073660" y="10173584"/>
          <a:ext cx="101600" cy="9405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62</xdr:row>
      <xdr:rowOff>42291</xdr:rowOff>
    </xdr:from>
    <xdr:to>
      <xdr:col>45</xdr:col>
      <xdr:colOff>177800</xdr:colOff>
      <xdr:row>62</xdr:row>
      <xdr:rowOff>46292</xdr:rowOff>
    </xdr:to>
    <xdr:cxnSp macro="">
      <xdr:nvCxnSpPr>
        <xdr:cNvPr id="149" name="直線コネクタ 148">
          <a:extLst>
            <a:ext uri="{FF2B5EF4-FFF2-40B4-BE49-F238E27FC236}">
              <a16:creationId xmlns:a16="http://schemas.microsoft.com/office/drawing/2014/main" id="{CA5832FC-0FB7-4E8F-9812-2854216F88D3}"/>
            </a:ext>
          </a:extLst>
        </xdr:cNvPr>
        <xdr:cNvCxnSpPr/>
      </xdr:nvCxnSpPr>
      <xdr:spPr>
        <a:xfrm flipV="1">
          <a:off x="7124460" y="10212834"/>
          <a:ext cx="808487" cy="40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61</xdr:row>
      <xdr:rowOff>170370</xdr:rowOff>
    </xdr:from>
    <xdr:to>
      <xdr:col>36</xdr:col>
      <xdr:colOff>165100</xdr:colOff>
      <xdr:row>62</xdr:row>
      <xdr:rowOff>100520</xdr:rowOff>
    </xdr:to>
    <xdr:sp macro="" textlink="">
      <xdr:nvSpPr>
        <xdr:cNvPr id="150" name="楕円 149">
          <a:extLst>
            <a:ext uri="{FF2B5EF4-FFF2-40B4-BE49-F238E27FC236}">
              <a16:creationId xmlns:a16="http://schemas.microsoft.com/office/drawing/2014/main" id="{858E3EEB-806E-44C1-8679-EF1234664D54}"/>
            </a:ext>
          </a:extLst>
        </xdr:cNvPr>
        <xdr:cNvSpPr/>
      </xdr:nvSpPr>
      <xdr:spPr>
        <a:xfrm>
          <a:off x="6274519" y="10168386"/>
          <a:ext cx="101600" cy="102677"/>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62</xdr:row>
      <xdr:rowOff>46292</xdr:rowOff>
    </xdr:from>
    <xdr:to>
      <xdr:col>41</xdr:col>
      <xdr:colOff>50800</xdr:colOff>
      <xdr:row>62</xdr:row>
      <xdr:rowOff>49720</xdr:rowOff>
    </xdr:to>
    <xdr:cxnSp macro="">
      <xdr:nvCxnSpPr>
        <xdr:cNvPr id="151" name="直線コネクタ 150">
          <a:extLst>
            <a:ext uri="{FF2B5EF4-FFF2-40B4-BE49-F238E27FC236}">
              <a16:creationId xmlns:a16="http://schemas.microsoft.com/office/drawing/2014/main" id="{7EECBD5F-5D6F-4B97-9DE2-70F81C559749}"/>
            </a:ext>
          </a:extLst>
        </xdr:cNvPr>
        <xdr:cNvCxnSpPr/>
      </xdr:nvCxnSpPr>
      <xdr:spPr>
        <a:xfrm flipV="1">
          <a:off x="6325319" y="10216835"/>
          <a:ext cx="799141" cy="3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59</xdr:row>
      <xdr:rowOff>158196</xdr:rowOff>
    </xdr:from>
    <xdr:ext cx="469744" cy="259045"/>
    <xdr:sp macro="" textlink="">
      <xdr:nvSpPr>
        <xdr:cNvPr id="152" name="n_1aveValue【体育館・プール】&#10;一人当たり面積">
          <a:extLst>
            <a:ext uri="{FF2B5EF4-FFF2-40B4-BE49-F238E27FC236}">
              <a16:creationId xmlns:a16="http://schemas.microsoft.com/office/drawing/2014/main" id="{8961F051-DD27-4CC0-831C-4AEF294FF491}"/>
            </a:ext>
          </a:extLst>
        </xdr:cNvPr>
        <xdr:cNvSpPr txBox="1"/>
      </xdr:nvSpPr>
      <xdr:spPr>
        <a:xfrm>
          <a:off x="8511114" y="98370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59</xdr:row>
      <xdr:rowOff>158196</xdr:rowOff>
    </xdr:from>
    <xdr:ext cx="469744" cy="259045"/>
    <xdr:sp macro="" textlink="">
      <xdr:nvSpPr>
        <xdr:cNvPr id="153" name="n_2aveValue【体育館・プール】&#10;一人当たり面積">
          <a:extLst>
            <a:ext uri="{FF2B5EF4-FFF2-40B4-BE49-F238E27FC236}">
              <a16:creationId xmlns:a16="http://schemas.microsoft.com/office/drawing/2014/main" id="{F43C5510-18F7-4805-B5F7-541F0E3EC9FC}"/>
            </a:ext>
          </a:extLst>
        </xdr:cNvPr>
        <xdr:cNvSpPr txBox="1"/>
      </xdr:nvSpPr>
      <xdr:spPr>
        <a:xfrm>
          <a:off x="7724672" y="98370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59</xdr:row>
      <xdr:rowOff>163910</xdr:rowOff>
    </xdr:from>
    <xdr:ext cx="469744" cy="259045"/>
    <xdr:sp macro="" textlink="">
      <xdr:nvSpPr>
        <xdr:cNvPr id="154" name="n_3aveValue【体育館・プール】&#10;一人当たり面積">
          <a:extLst>
            <a:ext uri="{FF2B5EF4-FFF2-40B4-BE49-F238E27FC236}">
              <a16:creationId xmlns:a16="http://schemas.microsoft.com/office/drawing/2014/main" id="{9E3552FC-65E4-4E9A-A104-BF18E3AFD55A}"/>
            </a:ext>
          </a:extLst>
        </xdr:cNvPr>
        <xdr:cNvSpPr txBox="1"/>
      </xdr:nvSpPr>
      <xdr:spPr>
        <a:xfrm>
          <a:off x="6907559" y="98427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60</xdr:row>
      <xdr:rowOff>29036</xdr:rowOff>
    </xdr:from>
    <xdr:ext cx="469744" cy="259045"/>
    <xdr:sp macro="" textlink="">
      <xdr:nvSpPr>
        <xdr:cNvPr id="155" name="n_4aveValue【体育館・プール】&#10;一人当たり面積">
          <a:extLst>
            <a:ext uri="{FF2B5EF4-FFF2-40B4-BE49-F238E27FC236}">
              <a16:creationId xmlns:a16="http://schemas.microsoft.com/office/drawing/2014/main" id="{3C33BFC0-D0D5-4225-9299-27ECB4A40702}"/>
            </a:ext>
          </a:extLst>
        </xdr:cNvPr>
        <xdr:cNvSpPr txBox="1"/>
      </xdr:nvSpPr>
      <xdr:spPr>
        <a:xfrm>
          <a:off x="6108418" y="98717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62</xdr:row>
      <xdr:rowOff>79074</xdr:rowOff>
    </xdr:from>
    <xdr:ext cx="469744" cy="259045"/>
    <xdr:sp macro="" textlink="">
      <xdr:nvSpPr>
        <xdr:cNvPr id="156" name="n_1mainValue【体育館・プール】&#10;一人当たり面積">
          <a:extLst>
            <a:ext uri="{FF2B5EF4-FFF2-40B4-BE49-F238E27FC236}">
              <a16:creationId xmlns:a16="http://schemas.microsoft.com/office/drawing/2014/main" id="{34B5A299-474C-488F-9034-B14073CCE1E2}"/>
            </a:ext>
          </a:extLst>
        </xdr:cNvPr>
        <xdr:cNvSpPr txBox="1"/>
      </xdr:nvSpPr>
      <xdr:spPr>
        <a:xfrm>
          <a:off x="8511114" y="102496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62</xdr:row>
      <xdr:rowOff>84218</xdr:rowOff>
    </xdr:from>
    <xdr:ext cx="469744" cy="259045"/>
    <xdr:sp macro="" textlink="">
      <xdr:nvSpPr>
        <xdr:cNvPr id="157" name="n_2mainValue【体育館・プール】&#10;一人当たり面積">
          <a:extLst>
            <a:ext uri="{FF2B5EF4-FFF2-40B4-BE49-F238E27FC236}">
              <a16:creationId xmlns:a16="http://schemas.microsoft.com/office/drawing/2014/main" id="{99D30BB7-28B4-4E9C-B36D-5C8881ABEC83}"/>
            </a:ext>
          </a:extLst>
        </xdr:cNvPr>
        <xdr:cNvSpPr txBox="1"/>
      </xdr:nvSpPr>
      <xdr:spPr>
        <a:xfrm>
          <a:off x="7724672" y="102547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62</xdr:row>
      <xdr:rowOff>88219</xdr:rowOff>
    </xdr:from>
    <xdr:ext cx="469744" cy="259045"/>
    <xdr:sp macro="" textlink="">
      <xdr:nvSpPr>
        <xdr:cNvPr id="158" name="n_3mainValue【体育館・プール】&#10;一人当たり面積">
          <a:extLst>
            <a:ext uri="{FF2B5EF4-FFF2-40B4-BE49-F238E27FC236}">
              <a16:creationId xmlns:a16="http://schemas.microsoft.com/office/drawing/2014/main" id="{199C0E4C-BB7B-4C82-AAAA-7D9303F4BF51}"/>
            </a:ext>
          </a:extLst>
        </xdr:cNvPr>
        <xdr:cNvSpPr txBox="1"/>
      </xdr:nvSpPr>
      <xdr:spPr>
        <a:xfrm>
          <a:off x="6907559" y="102587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62</xdr:row>
      <xdr:rowOff>91647</xdr:rowOff>
    </xdr:from>
    <xdr:ext cx="469744" cy="259045"/>
    <xdr:sp macro="" textlink="">
      <xdr:nvSpPr>
        <xdr:cNvPr id="159" name="n_4mainValue【体育館・プール】&#10;一人当たり面積">
          <a:extLst>
            <a:ext uri="{FF2B5EF4-FFF2-40B4-BE49-F238E27FC236}">
              <a16:creationId xmlns:a16="http://schemas.microsoft.com/office/drawing/2014/main" id="{E1E292B3-9B5C-41E3-A888-4A415B329D6C}"/>
            </a:ext>
          </a:extLst>
        </xdr:cNvPr>
        <xdr:cNvSpPr txBox="1"/>
      </xdr:nvSpPr>
      <xdr:spPr>
        <a:xfrm>
          <a:off x="6108418" y="102621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160" name="正方形/長方形 159">
          <a:extLst>
            <a:ext uri="{FF2B5EF4-FFF2-40B4-BE49-F238E27FC236}">
              <a16:creationId xmlns:a16="http://schemas.microsoft.com/office/drawing/2014/main" id="{074A2D32-288C-4929-8E10-8BA2730E51E7}"/>
            </a:ext>
          </a:extLst>
        </xdr:cNvPr>
        <xdr:cNvSpPr/>
      </xdr:nvSpPr>
      <xdr:spPr>
        <a:xfrm>
          <a:off x="690113" y="11306355"/>
          <a:ext cx="4293079" cy="60480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161" name="正方形/長方形 160">
          <a:extLst>
            <a:ext uri="{FF2B5EF4-FFF2-40B4-BE49-F238E27FC236}">
              <a16:creationId xmlns:a16="http://schemas.microsoft.com/office/drawing/2014/main" id="{BBC0005B-35A3-4BE7-A8CC-D65B7F9A8211}"/>
            </a:ext>
          </a:extLst>
        </xdr:cNvPr>
        <xdr:cNvSpPr/>
      </xdr:nvSpPr>
      <xdr:spPr>
        <a:xfrm>
          <a:off x="817113" y="11936562"/>
          <a:ext cx="1380227"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162" name="正方形/長方形 161">
          <a:extLst>
            <a:ext uri="{FF2B5EF4-FFF2-40B4-BE49-F238E27FC236}">
              <a16:creationId xmlns:a16="http://schemas.microsoft.com/office/drawing/2014/main" id="{C4E07D1D-4918-4861-90B3-A3F555C4A47E}"/>
            </a:ext>
          </a:extLst>
        </xdr:cNvPr>
        <xdr:cNvSpPr/>
      </xdr:nvSpPr>
      <xdr:spPr>
        <a:xfrm>
          <a:off x="817113" y="12132214"/>
          <a:ext cx="1380227"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163" name="正方形/長方形 162">
          <a:extLst>
            <a:ext uri="{FF2B5EF4-FFF2-40B4-BE49-F238E27FC236}">
              <a16:creationId xmlns:a16="http://schemas.microsoft.com/office/drawing/2014/main" id="{EEA8C900-E061-4205-8E94-BBE5F2D4C085}"/>
            </a:ext>
          </a:extLst>
        </xdr:cNvPr>
        <xdr:cNvSpPr/>
      </xdr:nvSpPr>
      <xdr:spPr>
        <a:xfrm>
          <a:off x="1725283" y="11936562"/>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164" name="正方形/長方形 163">
          <a:extLst>
            <a:ext uri="{FF2B5EF4-FFF2-40B4-BE49-F238E27FC236}">
              <a16:creationId xmlns:a16="http://schemas.microsoft.com/office/drawing/2014/main" id="{631E79C2-3ADA-492E-B475-1E9275E3DA37}"/>
            </a:ext>
          </a:extLst>
        </xdr:cNvPr>
        <xdr:cNvSpPr/>
      </xdr:nvSpPr>
      <xdr:spPr>
        <a:xfrm>
          <a:off x="1725283" y="12132214"/>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165" name="正方形/長方形 164">
          <a:extLst>
            <a:ext uri="{FF2B5EF4-FFF2-40B4-BE49-F238E27FC236}">
              <a16:creationId xmlns:a16="http://schemas.microsoft.com/office/drawing/2014/main" id="{DBEF13AB-95F1-4948-AAEB-2559DE503D92}"/>
            </a:ext>
          </a:extLst>
        </xdr:cNvPr>
        <xdr:cNvSpPr/>
      </xdr:nvSpPr>
      <xdr:spPr>
        <a:xfrm>
          <a:off x="2760453" y="11936562"/>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166" name="正方形/長方形 165">
          <a:extLst>
            <a:ext uri="{FF2B5EF4-FFF2-40B4-BE49-F238E27FC236}">
              <a16:creationId xmlns:a16="http://schemas.microsoft.com/office/drawing/2014/main" id="{E224A587-6A87-4AE2-BB1E-10FD8D61238B}"/>
            </a:ext>
          </a:extLst>
        </xdr:cNvPr>
        <xdr:cNvSpPr/>
      </xdr:nvSpPr>
      <xdr:spPr>
        <a:xfrm>
          <a:off x="2760453" y="12132214"/>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167" name="正方形/長方形 166">
          <a:extLst>
            <a:ext uri="{FF2B5EF4-FFF2-40B4-BE49-F238E27FC236}">
              <a16:creationId xmlns:a16="http://schemas.microsoft.com/office/drawing/2014/main" id="{4147D448-C20B-402E-8AC8-B4E41302F76E}"/>
            </a:ext>
          </a:extLst>
        </xdr:cNvPr>
        <xdr:cNvSpPr/>
      </xdr:nvSpPr>
      <xdr:spPr>
        <a:xfrm>
          <a:off x="690113" y="12396518"/>
          <a:ext cx="4293079" cy="2187874"/>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168" name="テキスト ボックス 167">
          <a:extLst>
            <a:ext uri="{FF2B5EF4-FFF2-40B4-BE49-F238E27FC236}">
              <a16:creationId xmlns:a16="http://schemas.microsoft.com/office/drawing/2014/main" id="{4C2F000F-3487-4F90-B231-C2C8CED83138}"/>
            </a:ext>
          </a:extLst>
        </xdr:cNvPr>
        <xdr:cNvSpPr txBox="1"/>
      </xdr:nvSpPr>
      <xdr:spPr>
        <a:xfrm>
          <a:off x="669985" y="12213566"/>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169" name="直線コネクタ 168">
          <a:extLst>
            <a:ext uri="{FF2B5EF4-FFF2-40B4-BE49-F238E27FC236}">
              <a16:creationId xmlns:a16="http://schemas.microsoft.com/office/drawing/2014/main" id="{4BC06226-AB42-4E13-A811-C5B997F28B37}"/>
            </a:ext>
          </a:extLst>
        </xdr:cNvPr>
        <xdr:cNvCxnSpPr/>
      </xdr:nvCxnSpPr>
      <xdr:spPr>
        <a:xfrm>
          <a:off x="690113" y="14584392"/>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170" name="テキスト ボックス 169">
          <a:extLst>
            <a:ext uri="{FF2B5EF4-FFF2-40B4-BE49-F238E27FC236}">
              <a16:creationId xmlns:a16="http://schemas.microsoft.com/office/drawing/2014/main" id="{85F19D02-268B-4CE4-A789-6E5361C5336B}"/>
            </a:ext>
          </a:extLst>
        </xdr:cNvPr>
        <xdr:cNvSpPr txBox="1"/>
      </xdr:nvSpPr>
      <xdr:spPr>
        <a:xfrm>
          <a:off x="276849" y="1444216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38100</xdr:rowOff>
    </xdr:from>
    <xdr:to>
      <xdr:col>28</xdr:col>
      <xdr:colOff>114300</xdr:colOff>
      <xdr:row>86</xdr:row>
      <xdr:rowOff>38100</xdr:rowOff>
    </xdr:to>
    <xdr:cxnSp macro="">
      <xdr:nvCxnSpPr>
        <xdr:cNvPr id="171" name="直線コネクタ 170">
          <a:extLst>
            <a:ext uri="{FF2B5EF4-FFF2-40B4-BE49-F238E27FC236}">
              <a16:creationId xmlns:a16="http://schemas.microsoft.com/office/drawing/2014/main" id="{35CF65CD-DC94-4453-A9FC-43C8B6FA2798}"/>
            </a:ext>
          </a:extLst>
        </xdr:cNvPr>
        <xdr:cNvCxnSpPr/>
      </xdr:nvCxnSpPr>
      <xdr:spPr>
        <a:xfrm>
          <a:off x="690113" y="14142289"/>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67327</xdr:rowOff>
    </xdr:from>
    <xdr:ext cx="467179" cy="259045"/>
    <xdr:sp macro="" textlink="">
      <xdr:nvSpPr>
        <xdr:cNvPr id="172" name="テキスト ボックス 171">
          <a:extLst>
            <a:ext uri="{FF2B5EF4-FFF2-40B4-BE49-F238E27FC236}">
              <a16:creationId xmlns:a16="http://schemas.microsoft.com/office/drawing/2014/main" id="{8786E226-DE86-4316-97CA-4D0BA87A5DA9}"/>
            </a:ext>
          </a:extLst>
        </xdr:cNvPr>
        <xdr:cNvSpPr txBox="1"/>
      </xdr:nvSpPr>
      <xdr:spPr>
        <a:xfrm>
          <a:off x="276849" y="1400761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95250</xdr:rowOff>
    </xdr:from>
    <xdr:to>
      <xdr:col>28</xdr:col>
      <xdr:colOff>114300</xdr:colOff>
      <xdr:row>83</xdr:row>
      <xdr:rowOff>95250</xdr:rowOff>
    </xdr:to>
    <xdr:cxnSp macro="">
      <xdr:nvCxnSpPr>
        <xdr:cNvPr id="173" name="直線コネクタ 172">
          <a:extLst>
            <a:ext uri="{FF2B5EF4-FFF2-40B4-BE49-F238E27FC236}">
              <a16:creationId xmlns:a16="http://schemas.microsoft.com/office/drawing/2014/main" id="{26E49022-9394-44A7-901F-D0851214DD37}"/>
            </a:ext>
          </a:extLst>
        </xdr:cNvPr>
        <xdr:cNvCxnSpPr/>
      </xdr:nvCxnSpPr>
      <xdr:spPr>
        <a:xfrm>
          <a:off x="690113" y="13707733"/>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124477</xdr:rowOff>
    </xdr:from>
    <xdr:ext cx="403059" cy="259045"/>
    <xdr:sp macro="" textlink="">
      <xdr:nvSpPr>
        <xdr:cNvPr id="174" name="テキスト ボックス 173">
          <a:extLst>
            <a:ext uri="{FF2B5EF4-FFF2-40B4-BE49-F238E27FC236}">
              <a16:creationId xmlns:a16="http://schemas.microsoft.com/office/drawing/2014/main" id="{B1C01746-EA31-4FED-92D1-C86E3C54C737}"/>
            </a:ext>
          </a:extLst>
        </xdr:cNvPr>
        <xdr:cNvSpPr txBox="1"/>
      </xdr:nvSpPr>
      <xdr:spPr>
        <a:xfrm>
          <a:off x="340969" y="13573058"/>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152400</xdr:rowOff>
    </xdr:from>
    <xdr:to>
      <xdr:col>28</xdr:col>
      <xdr:colOff>114300</xdr:colOff>
      <xdr:row>80</xdr:row>
      <xdr:rowOff>152400</xdr:rowOff>
    </xdr:to>
    <xdr:cxnSp macro="">
      <xdr:nvCxnSpPr>
        <xdr:cNvPr id="175" name="直線コネクタ 174">
          <a:extLst>
            <a:ext uri="{FF2B5EF4-FFF2-40B4-BE49-F238E27FC236}">
              <a16:creationId xmlns:a16="http://schemas.microsoft.com/office/drawing/2014/main" id="{967D10F8-B800-4BD8-BD83-D657C8196F02}"/>
            </a:ext>
          </a:extLst>
        </xdr:cNvPr>
        <xdr:cNvCxnSpPr/>
      </xdr:nvCxnSpPr>
      <xdr:spPr>
        <a:xfrm>
          <a:off x="690113" y="13273177"/>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10177</xdr:rowOff>
    </xdr:from>
    <xdr:ext cx="403059" cy="259045"/>
    <xdr:sp macro="" textlink="">
      <xdr:nvSpPr>
        <xdr:cNvPr id="176" name="テキスト ボックス 175">
          <a:extLst>
            <a:ext uri="{FF2B5EF4-FFF2-40B4-BE49-F238E27FC236}">
              <a16:creationId xmlns:a16="http://schemas.microsoft.com/office/drawing/2014/main" id="{EF800B0B-231E-4881-B390-1CCD0F56689D}"/>
            </a:ext>
          </a:extLst>
        </xdr:cNvPr>
        <xdr:cNvSpPr txBox="1"/>
      </xdr:nvSpPr>
      <xdr:spPr>
        <a:xfrm>
          <a:off x="340969" y="1313095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38100</xdr:rowOff>
    </xdr:from>
    <xdr:to>
      <xdr:col>28</xdr:col>
      <xdr:colOff>114300</xdr:colOff>
      <xdr:row>78</xdr:row>
      <xdr:rowOff>38100</xdr:rowOff>
    </xdr:to>
    <xdr:cxnSp macro="">
      <xdr:nvCxnSpPr>
        <xdr:cNvPr id="177" name="直線コネクタ 176">
          <a:extLst>
            <a:ext uri="{FF2B5EF4-FFF2-40B4-BE49-F238E27FC236}">
              <a16:creationId xmlns:a16="http://schemas.microsoft.com/office/drawing/2014/main" id="{778867DA-9576-4AE8-8410-9B491E142D62}"/>
            </a:ext>
          </a:extLst>
        </xdr:cNvPr>
        <xdr:cNvCxnSpPr/>
      </xdr:nvCxnSpPr>
      <xdr:spPr>
        <a:xfrm>
          <a:off x="690113" y="12831074"/>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77</xdr:row>
      <xdr:rowOff>67327</xdr:rowOff>
    </xdr:from>
    <xdr:ext cx="403059" cy="259045"/>
    <xdr:sp macro="" textlink="">
      <xdr:nvSpPr>
        <xdr:cNvPr id="178" name="テキスト ボックス 177">
          <a:extLst>
            <a:ext uri="{FF2B5EF4-FFF2-40B4-BE49-F238E27FC236}">
              <a16:creationId xmlns:a16="http://schemas.microsoft.com/office/drawing/2014/main" id="{51886804-A6F0-4646-B818-E68DAA62A363}"/>
            </a:ext>
          </a:extLst>
        </xdr:cNvPr>
        <xdr:cNvSpPr txBox="1"/>
      </xdr:nvSpPr>
      <xdr:spPr>
        <a:xfrm>
          <a:off x="340969" y="1269639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179" name="直線コネクタ 178">
          <a:extLst>
            <a:ext uri="{FF2B5EF4-FFF2-40B4-BE49-F238E27FC236}">
              <a16:creationId xmlns:a16="http://schemas.microsoft.com/office/drawing/2014/main" id="{A3E983EE-B095-4E5B-978C-9CB43F5E8A62}"/>
            </a:ext>
          </a:extLst>
        </xdr:cNvPr>
        <xdr:cNvCxnSpPr/>
      </xdr:nvCxnSpPr>
      <xdr:spPr>
        <a:xfrm>
          <a:off x="690113" y="12396518"/>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74</xdr:row>
      <xdr:rowOff>124477</xdr:rowOff>
    </xdr:from>
    <xdr:ext cx="403059" cy="259045"/>
    <xdr:sp macro="" textlink="">
      <xdr:nvSpPr>
        <xdr:cNvPr id="180" name="テキスト ボックス 179">
          <a:extLst>
            <a:ext uri="{FF2B5EF4-FFF2-40B4-BE49-F238E27FC236}">
              <a16:creationId xmlns:a16="http://schemas.microsoft.com/office/drawing/2014/main" id="{BFB4F891-CA04-4747-875E-9F47BD70A696}"/>
            </a:ext>
          </a:extLst>
        </xdr:cNvPr>
        <xdr:cNvSpPr txBox="1"/>
      </xdr:nvSpPr>
      <xdr:spPr>
        <a:xfrm>
          <a:off x="340969" y="1226184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181" name="【福祉施設】&#10;有形固定資産減価償却率グラフ枠">
          <a:extLst>
            <a:ext uri="{FF2B5EF4-FFF2-40B4-BE49-F238E27FC236}">
              <a16:creationId xmlns:a16="http://schemas.microsoft.com/office/drawing/2014/main" id="{FF9B890F-917A-40C8-9BEA-26DD38EE812E}"/>
            </a:ext>
          </a:extLst>
        </xdr:cNvPr>
        <xdr:cNvSpPr/>
      </xdr:nvSpPr>
      <xdr:spPr>
        <a:xfrm>
          <a:off x="690113" y="12396518"/>
          <a:ext cx="4293079" cy="2187874"/>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24385</xdr:rowOff>
    </xdr:from>
    <xdr:to>
      <xdr:col>24</xdr:col>
      <xdr:colOff>62865</xdr:colOff>
      <xdr:row>86</xdr:row>
      <xdr:rowOff>38100</xdr:rowOff>
    </xdr:to>
    <xdr:cxnSp macro="">
      <xdr:nvCxnSpPr>
        <xdr:cNvPr id="182" name="直線コネクタ 181">
          <a:extLst>
            <a:ext uri="{FF2B5EF4-FFF2-40B4-BE49-F238E27FC236}">
              <a16:creationId xmlns:a16="http://schemas.microsoft.com/office/drawing/2014/main" id="{125D8774-8D8B-45D5-B559-F5DEB6B3D9B5}"/>
            </a:ext>
          </a:extLst>
        </xdr:cNvPr>
        <xdr:cNvCxnSpPr/>
      </xdr:nvCxnSpPr>
      <xdr:spPr>
        <a:xfrm flipV="1">
          <a:off x="4203544" y="12817359"/>
          <a:ext cx="0" cy="13249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41927</xdr:rowOff>
    </xdr:from>
    <xdr:ext cx="469744" cy="259045"/>
    <xdr:sp macro="" textlink="">
      <xdr:nvSpPr>
        <xdr:cNvPr id="183" name="【福祉施設】&#10;有形固定資産減価償却率最小値テキスト">
          <a:extLst>
            <a:ext uri="{FF2B5EF4-FFF2-40B4-BE49-F238E27FC236}">
              <a16:creationId xmlns:a16="http://schemas.microsoft.com/office/drawing/2014/main" id="{DC052968-8929-4400-8CCD-0B9C2A0A3261}"/>
            </a:ext>
          </a:extLst>
        </xdr:cNvPr>
        <xdr:cNvSpPr txBox="1"/>
      </xdr:nvSpPr>
      <xdr:spPr>
        <a:xfrm>
          <a:off x="4242279" y="141461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38100</xdr:rowOff>
    </xdr:from>
    <xdr:to>
      <xdr:col>24</xdr:col>
      <xdr:colOff>152400</xdr:colOff>
      <xdr:row>86</xdr:row>
      <xdr:rowOff>38100</xdr:rowOff>
    </xdr:to>
    <xdr:cxnSp macro="">
      <xdr:nvCxnSpPr>
        <xdr:cNvPr id="184" name="直線コネクタ 183">
          <a:extLst>
            <a:ext uri="{FF2B5EF4-FFF2-40B4-BE49-F238E27FC236}">
              <a16:creationId xmlns:a16="http://schemas.microsoft.com/office/drawing/2014/main" id="{F8B84993-AD22-4976-BAEA-E4D22557B2A3}"/>
            </a:ext>
          </a:extLst>
        </xdr:cNvPr>
        <xdr:cNvCxnSpPr/>
      </xdr:nvCxnSpPr>
      <xdr:spPr>
        <a:xfrm>
          <a:off x="4133251" y="14142289"/>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142512</xdr:rowOff>
    </xdr:from>
    <xdr:ext cx="405111" cy="259045"/>
    <xdr:sp macro="" textlink="">
      <xdr:nvSpPr>
        <xdr:cNvPr id="185" name="【福祉施設】&#10;有形固定資産減価償却率最大値テキスト">
          <a:extLst>
            <a:ext uri="{FF2B5EF4-FFF2-40B4-BE49-F238E27FC236}">
              <a16:creationId xmlns:a16="http://schemas.microsoft.com/office/drawing/2014/main" id="{FA886A0E-921E-495F-898B-A9E7F195EC54}"/>
            </a:ext>
          </a:extLst>
        </xdr:cNvPr>
        <xdr:cNvSpPr txBox="1"/>
      </xdr:nvSpPr>
      <xdr:spPr>
        <a:xfrm>
          <a:off x="4242279" y="126076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24385</xdr:rowOff>
    </xdr:from>
    <xdr:to>
      <xdr:col>24</xdr:col>
      <xdr:colOff>152400</xdr:colOff>
      <xdr:row>78</xdr:row>
      <xdr:rowOff>24385</xdr:rowOff>
    </xdr:to>
    <xdr:cxnSp macro="">
      <xdr:nvCxnSpPr>
        <xdr:cNvPr id="186" name="直線コネクタ 185">
          <a:extLst>
            <a:ext uri="{FF2B5EF4-FFF2-40B4-BE49-F238E27FC236}">
              <a16:creationId xmlns:a16="http://schemas.microsoft.com/office/drawing/2014/main" id="{9DE46AA6-5AEE-4F1D-BA35-237598A38826}"/>
            </a:ext>
          </a:extLst>
        </xdr:cNvPr>
        <xdr:cNvCxnSpPr/>
      </xdr:nvCxnSpPr>
      <xdr:spPr>
        <a:xfrm>
          <a:off x="4133251" y="12817359"/>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80</xdr:row>
      <xdr:rowOff>122190</xdr:rowOff>
    </xdr:from>
    <xdr:ext cx="405111" cy="259045"/>
    <xdr:sp macro="" textlink="">
      <xdr:nvSpPr>
        <xdr:cNvPr id="187" name="【福祉施設】&#10;有形固定資産減価償却率平均値テキスト">
          <a:extLst>
            <a:ext uri="{FF2B5EF4-FFF2-40B4-BE49-F238E27FC236}">
              <a16:creationId xmlns:a16="http://schemas.microsoft.com/office/drawing/2014/main" id="{CE53E2F3-3788-4C52-9980-BE09715582DA}"/>
            </a:ext>
          </a:extLst>
        </xdr:cNvPr>
        <xdr:cNvSpPr txBox="1"/>
      </xdr:nvSpPr>
      <xdr:spPr>
        <a:xfrm>
          <a:off x="4242279" y="1324296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99313</xdr:rowOff>
    </xdr:from>
    <xdr:to>
      <xdr:col>24</xdr:col>
      <xdr:colOff>114300</xdr:colOff>
      <xdr:row>82</xdr:row>
      <xdr:rowOff>29463</xdr:rowOff>
    </xdr:to>
    <xdr:sp macro="" textlink="">
      <xdr:nvSpPr>
        <xdr:cNvPr id="188" name="フローチャート: 判断 187">
          <a:extLst>
            <a:ext uri="{FF2B5EF4-FFF2-40B4-BE49-F238E27FC236}">
              <a16:creationId xmlns:a16="http://schemas.microsoft.com/office/drawing/2014/main" id="{4A4D6B36-1BC0-49A6-9F86-C3B25B91DEE4}"/>
            </a:ext>
          </a:extLst>
        </xdr:cNvPr>
        <xdr:cNvSpPr/>
      </xdr:nvSpPr>
      <xdr:spPr>
        <a:xfrm>
          <a:off x="4153379" y="13383992"/>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80</xdr:row>
      <xdr:rowOff>122174</xdr:rowOff>
    </xdr:from>
    <xdr:to>
      <xdr:col>20</xdr:col>
      <xdr:colOff>38100</xdr:colOff>
      <xdr:row>81</xdr:row>
      <xdr:rowOff>52324</xdr:rowOff>
    </xdr:to>
    <xdr:sp macro="" textlink="">
      <xdr:nvSpPr>
        <xdr:cNvPr id="189" name="フローチャート: 判断 188">
          <a:extLst>
            <a:ext uri="{FF2B5EF4-FFF2-40B4-BE49-F238E27FC236}">
              <a16:creationId xmlns:a16="http://schemas.microsoft.com/office/drawing/2014/main" id="{7FE67897-4D41-4B01-9092-0E82E419AEBE}"/>
            </a:ext>
          </a:extLst>
        </xdr:cNvPr>
        <xdr:cNvSpPr/>
      </xdr:nvSpPr>
      <xdr:spPr>
        <a:xfrm>
          <a:off x="3405038" y="13242951"/>
          <a:ext cx="83628"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80</xdr:row>
      <xdr:rowOff>49022</xdr:rowOff>
    </xdr:from>
    <xdr:to>
      <xdr:col>15</xdr:col>
      <xdr:colOff>101600</xdr:colOff>
      <xdr:row>80</xdr:row>
      <xdr:rowOff>150622</xdr:rowOff>
    </xdr:to>
    <xdr:sp macro="" textlink="">
      <xdr:nvSpPr>
        <xdr:cNvPr id="190" name="フローチャート: 判断 189">
          <a:extLst>
            <a:ext uri="{FF2B5EF4-FFF2-40B4-BE49-F238E27FC236}">
              <a16:creationId xmlns:a16="http://schemas.microsoft.com/office/drawing/2014/main" id="{4698840F-40C3-4EC5-90B5-CD17175D2941}"/>
            </a:ext>
          </a:extLst>
        </xdr:cNvPr>
        <xdr:cNvSpPr/>
      </xdr:nvSpPr>
      <xdr:spPr>
        <a:xfrm>
          <a:off x="2587925" y="13169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79</xdr:row>
      <xdr:rowOff>149606</xdr:rowOff>
    </xdr:from>
    <xdr:to>
      <xdr:col>10</xdr:col>
      <xdr:colOff>165100</xdr:colOff>
      <xdr:row>80</xdr:row>
      <xdr:rowOff>79756</xdr:rowOff>
    </xdr:to>
    <xdr:sp macro="" textlink="">
      <xdr:nvSpPr>
        <xdr:cNvPr id="191" name="フローチャート: 判断 190">
          <a:extLst>
            <a:ext uri="{FF2B5EF4-FFF2-40B4-BE49-F238E27FC236}">
              <a16:creationId xmlns:a16="http://schemas.microsoft.com/office/drawing/2014/main" id="{96F33B3A-B0EC-438B-96ED-F2AB06EEDBF6}"/>
            </a:ext>
          </a:extLst>
        </xdr:cNvPr>
        <xdr:cNvSpPr/>
      </xdr:nvSpPr>
      <xdr:spPr>
        <a:xfrm>
          <a:off x="1788783" y="13106481"/>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79</xdr:row>
      <xdr:rowOff>81026</xdr:rowOff>
    </xdr:from>
    <xdr:to>
      <xdr:col>6</xdr:col>
      <xdr:colOff>38100</xdr:colOff>
      <xdr:row>80</xdr:row>
      <xdr:rowOff>11176</xdr:rowOff>
    </xdr:to>
    <xdr:sp macro="" textlink="">
      <xdr:nvSpPr>
        <xdr:cNvPr id="192" name="フローチャート: 判断 191">
          <a:extLst>
            <a:ext uri="{FF2B5EF4-FFF2-40B4-BE49-F238E27FC236}">
              <a16:creationId xmlns:a16="http://schemas.microsoft.com/office/drawing/2014/main" id="{AF0E0F0C-0AD0-483D-BD57-90ADF0E7AD3A}"/>
            </a:ext>
          </a:extLst>
        </xdr:cNvPr>
        <xdr:cNvSpPr/>
      </xdr:nvSpPr>
      <xdr:spPr>
        <a:xfrm>
          <a:off x="989642" y="13037901"/>
          <a:ext cx="83628"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193" name="テキスト ボックス 192">
          <a:extLst>
            <a:ext uri="{FF2B5EF4-FFF2-40B4-BE49-F238E27FC236}">
              <a16:creationId xmlns:a16="http://schemas.microsoft.com/office/drawing/2014/main" id="{F8A1B9C5-690E-4BAB-93B2-8B0B2188DDEE}"/>
            </a:ext>
          </a:extLst>
        </xdr:cNvPr>
        <xdr:cNvSpPr txBox="1"/>
      </xdr:nvSpPr>
      <xdr:spPr>
        <a:xfrm>
          <a:off x="4031651"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194" name="テキスト ボックス 193">
          <a:extLst>
            <a:ext uri="{FF2B5EF4-FFF2-40B4-BE49-F238E27FC236}">
              <a16:creationId xmlns:a16="http://schemas.microsoft.com/office/drawing/2014/main" id="{AD33ACE1-5BAD-4125-A5CD-1A5C4AC8AC45}"/>
            </a:ext>
          </a:extLst>
        </xdr:cNvPr>
        <xdr:cNvSpPr txBox="1"/>
      </xdr:nvSpPr>
      <xdr:spPr>
        <a:xfrm>
          <a:off x="3274682"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195" name="テキスト ボックス 194">
          <a:extLst>
            <a:ext uri="{FF2B5EF4-FFF2-40B4-BE49-F238E27FC236}">
              <a16:creationId xmlns:a16="http://schemas.microsoft.com/office/drawing/2014/main" id="{5C673784-E6B0-417A-95E5-DBA0DE898818}"/>
            </a:ext>
          </a:extLst>
        </xdr:cNvPr>
        <xdr:cNvSpPr txBox="1"/>
      </xdr:nvSpPr>
      <xdr:spPr>
        <a:xfrm>
          <a:off x="2466196"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196" name="テキスト ボックス 195">
          <a:extLst>
            <a:ext uri="{FF2B5EF4-FFF2-40B4-BE49-F238E27FC236}">
              <a16:creationId xmlns:a16="http://schemas.microsoft.com/office/drawing/2014/main" id="{B620AA5E-8D35-4B79-BB57-A0F117A15945}"/>
            </a:ext>
          </a:extLst>
        </xdr:cNvPr>
        <xdr:cNvSpPr txBox="1"/>
      </xdr:nvSpPr>
      <xdr:spPr>
        <a:xfrm>
          <a:off x="1667055"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197" name="テキスト ボックス 196">
          <a:extLst>
            <a:ext uri="{FF2B5EF4-FFF2-40B4-BE49-F238E27FC236}">
              <a16:creationId xmlns:a16="http://schemas.microsoft.com/office/drawing/2014/main" id="{9052375F-3D76-431D-A709-6617997BF229}"/>
            </a:ext>
          </a:extLst>
        </xdr:cNvPr>
        <xdr:cNvSpPr txBox="1"/>
      </xdr:nvSpPr>
      <xdr:spPr>
        <a:xfrm>
          <a:off x="859286"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84</xdr:row>
      <xdr:rowOff>7874</xdr:rowOff>
    </xdr:from>
    <xdr:to>
      <xdr:col>24</xdr:col>
      <xdr:colOff>114300</xdr:colOff>
      <xdr:row>84</xdr:row>
      <xdr:rowOff>109474</xdr:rowOff>
    </xdr:to>
    <xdr:sp macro="" textlink="">
      <xdr:nvSpPr>
        <xdr:cNvPr id="198" name="楕円 197">
          <a:extLst>
            <a:ext uri="{FF2B5EF4-FFF2-40B4-BE49-F238E27FC236}">
              <a16:creationId xmlns:a16="http://schemas.microsoft.com/office/drawing/2014/main" id="{51E5F837-515A-4115-BDD0-5FA444A8956E}"/>
            </a:ext>
          </a:extLst>
        </xdr:cNvPr>
        <xdr:cNvSpPr/>
      </xdr:nvSpPr>
      <xdr:spPr>
        <a:xfrm>
          <a:off x="4153379" y="137842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83</xdr:row>
      <xdr:rowOff>157751</xdr:rowOff>
    </xdr:from>
    <xdr:ext cx="405111" cy="259045"/>
    <xdr:sp macro="" textlink="">
      <xdr:nvSpPr>
        <xdr:cNvPr id="199" name="【福祉施設】&#10;有形固定資産減価償却率該当値テキスト">
          <a:extLst>
            <a:ext uri="{FF2B5EF4-FFF2-40B4-BE49-F238E27FC236}">
              <a16:creationId xmlns:a16="http://schemas.microsoft.com/office/drawing/2014/main" id="{4B9E6316-C8E0-4555-89FC-5578B0DF8D98}"/>
            </a:ext>
          </a:extLst>
        </xdr:cNvPr>
        <xdr:cNvSpPr txBox="1"/>
      </xdr:nvSpPr>
      <xdr:spPr>
        <a:xfrm>
          <a:off x="4242279" y="137702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83</xdr:row>
      <xdr:rowOff>131318</xdr:rowOff>
    </xdr:from>
    <xdr:to>
      <xdr:col>20</xdr:col>
      <xdr:colOff>38100</xdr:colOff>
      <xdr:row>84</xdr:row>
      <xdr:rowOff>61468</xdr:rowOff>
    </xdr:to>
    <xdr:sp macro="" textlink="">
      <xdr:nvSpPr>
        <xdr:cNvPr id="200" name="楕円 199">
          <a:extLst>
            <a:ext uri="{FF2B5EF4-FFF2-40B4-BE49-F238E27FC236}">
              <a16:creationId xmlns:a16="http://schemas.microsoft.com/office/drawing/2014/main" id="{96B92D21-3E50-4438-9800-AEB86C8669DB}"/>
            </a:ext>
          </a:extLst>
        </xdr:cNvPr>
        <xdr:cNvSpPr/>
      </xdr:nvSpPr>
      <xdr:spPr>
        <a:xfrm>
          <a:off x="3405038" y="13743801"/>
          <a:ext cx="83628"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84</xdr:row>
      <xdr:rowOff>10668</xdr:rowOff>
    </xdr:from>
    <xdr:to>
      <xdr:col>24</xdr:col>
      <xdr:colOff>63500</xdr:colOff>
      <xdr:row>84</xdr:row>
      <xdr:rowOff>58674</xdr:rowOff>
    </xdr:to>
    <xdr:cxnSp macro="">
      <xdr:nvCxnSpPr>
        <xdr:cNvPr id="201" name="直線コネクタ 200">
          <a:extLst>
            <a:ext uri="{FF2B5EF4-FFF2-40B4-BE49-F238E27FC236}">
              <a16:creationId xmlns:a16="http://schemas.microsoft.com/office/drawing/2014/main" id="{14F692A8-4E20-4B74-B01B-AFC365728330}"/>
            </a:ext>
          </a:extLst>
        </xdr:cNvPr>
        <xdr:cNvCxnSpPr/>
      </xdr:nvCxnSpPr>
      <xdr:spPr>
        <a:xfrm>
          <a:off x="3447211" y="13787053"/>
          <a:ext cx="756968" cy="48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83</xdr:row>
      <xdr:rowOff>81026</xdr:rowOff>
    </xdr:from>
    <xdr:to>
      <xdr:col>15</xdr:col>
      <xdr:colOff>101600</xdr:colOff>
      <xdr:row>84</xdr:row>
      <xdr:rowOff>11176</xdr:rowOff>
    </xdr:to>
    <xdr:sp macro="" textlink="">
      <xdr:nvSpPr>
        <xdr:cNvPr id="202" name="楕円 201">
          <a:extLst>
            <a:ext uri="{FF2B5EF4-FFF2-40B4-BE49-F238E27FC236}">
              <a16:creationId xmlns:a16="http://schemas.microsoft.com/office/drawing/2014/main" id="{4909A7DA-77A9-400C-89CB-E1EDD23C6CF9}"/>
            </a:ext>
          </a:extLst>
        </xdr:cNvPr>
        <xdr:cNvSpPr/>
      </xdr:nvSpPr>
      <xdr:spPr>
        <a:xfrm>
          <a:off x="2587925" y="13693509"/>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83</xdr:row>
      <xdr:rowOff>131826</xdr:rowOff>
    </xdr:from>
    <xdr:to>
      <xdr:col>19</xdr:col>
      <xdr:colOff>177800</xdr:colOff>
      <xdr:row>84</xdr:row>
      <xdr:rowOff>10668</xdr:rowOff>
    </xdr:to>
    <xdr:cxnSp macro="">
      <xdr:nvCxnSpPr>
        <xdr:cNvPr id="203" name="直線コネクタ 202">
          <a:extLst>
            <a:ext uri="{FF2B5EF4-FFF2-40B4-BE49-F238E27FC236}">
              <a16:creationId xmlns:a16="http://schemas.microsoft.com/office/drawing/2014/main" id="{6E9894AD-1CCA-4D89-9143-7C0EBDF948A2}"/>
            </a:ext>
          </a:extLst>
        </xdr:cNvPr>
        <xdr:cNvCxnSpPr/>
      </xdr:nvCxnSpPr>
      <xdr:spPr>
        <a:xfrm>
          <a:off x="2638725" y="13744309"/>
          <a:ext cx="808486" cy="427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83</xdr:row>
      <xdr:rowOff>30735</xdr:rowOff>
    </xdr:from>
    <xdr:to>
      <xdr:col>10</xdr:col>
      <xdr:colOff>165100</xdr:colOff>
      <xdr:row>83</xdr:row>
      <xdr:rowOff>132335</xdr:rowOff>
    </xdr:to>
    <xdr:sp macro="" textlink="">
      <xdr:nvSpPr>
        <xdr:cNvPr id="204" name="楕円 203">
          <a:extLst>
            <a:ext uri="{FF2B5EF4-FFF2-40B4-BE49-F238E27FC236}">
              <a16:creationId xmlns:a16="http://schemas.microsoft.com/office/drawing/2014/main" id="{7C90C25E-38EA-4A2A-B830-AC51E49670F3}"/>
            </a:ext>
          </a:extLst>
        </xdr:cNvPr>
        <xdr:cNvSpPr/>
      </xdr:nvSpPr>
      <xdr:spPr>
        <a:xfrm>
          <a:off x="1788783" y="136432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83</xdr:row>
      <xdr:rowOff>81535</xdr:rowOff>
    </xdr:from>
    <xdr:to>
      <xdr:col>15</xdr:col>
      <xdr:colOff>50800</xdr:colOff>
      <xdr:row>83</xdr:row>
      <xdr:rowOff>131826</xdr:rowOff>
    </xdr:to>
    <xdr:cxnSp macro="">
      <xdr:nvCxnSpPr>
        <xdr:cNvPr id="205" name="直線コネクタ 204">
          <a:extLst>
            <a:ext uri="{FF2B5EF4-FFF2-40B4-BE49-F238E27FC236}">
              <a16:creationId xmlns:a16="http://schemas.microsoft.com/office/drawing/2014/main" id="{1019663D-0AFC-4092-99E8-C14A4B76C818}"/>
            </a:ext>
          </a:extLst>
        </xdr:cNvPr>
        <xdr:cNvCxnSpPr/>
      </xdr:nvCxnSpPr>
      <xdr:spPr>
        <a:xfrm>
          <a:off x="1839583" y="13694018"/>
          <a:ext cx="799142" cy="50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82</xdr:row>
      <xdr:rowOff>151892</xdr:rowOff>
    </xdr:from>
    <xdr:to>
      <xdr:col>6</xdr:col>
      <xdr:colOff>38100</xdr:colOff>
      <xdr:row>83</xdr:row>
      <xdr:rowOff>82042</xdr:rowOff>
    </xdr:to>
    <xdr:sp macro="" textlink="">
      <xdr:nvSpPr>
        <xdr:cNvPr id="206" name="楕円 205">
          <a:extLst>
            <a:ext uri="{FF2B5EF4-FFF2-40B4-BE49-F238E27FC236}">
              <a16:creationId xmlns:a16="http://schemas.microsoft.com/office/drawing/2014/main" id="{ADFA4664-09A1-4A9A-899B-5EADA3F06C2C}"/>
            </a:ext>
          </a:extLst>
        </xdr:cNvPr>
        <xdr:cNvSpPr/>
      </xdr:nvSpPr>
      <xdr:spPr>
        <a:xfrm>
          <a:off x="989642" y="13600473"/>
          <a:ext cx="83628"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83</xdr:row>
      <xdr:rowOff>31242</xdr:rowOff>
    </xdr:from>
    <xdr:to>
      <xdr:col>10</xdr:col>
      <xdr:colOff>114300</xdr:colOff>
      <xdr:row>83</xdr:row>
      <xdr:rowOff>81535</xdr:rowOff>
    </xdr:to>
    <xdr:cxnSp macro="">
      <xdr:nvCxnSpPr>
        <xdr:cNvPr id="207" name="直線コネクタ 206">
          <a:extLst>
            <a:ext uri="{FF2B5EF4-FFF2-40B4-BE49-F238E27FC236}">
              <a16:creationId xmlns:a16="http://schemas.microsoft.com/office/drawing/2014/main" id="{D91EC20C-4381-4F4C-BC2D-1850C5EEA74A}"/>
            </a:ext>
          </a:extLst>
        </xdr:cNvPr>
        <xdr:cNvCxnSpPr/>
      </xdr:nvCxnSpPr>
      <xdr:spPr>
        <a:xfrm>
          <a:off x="1031815" y="13643725"/>
          <a:ext cx="807768" cy="502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79</xdr:row>
      <xdr:rowOff>68851</xdr:rowOff>
    </xdr:from>
    <xdr:ext cx="405111" cy="259045"/>
    <xdr:sp macro="" textlink="">
      <xdr:nvSpPr>
        <xdr:cNvPr id="208" name="n_1aveValue【福祉施設】&#10;有形固定資産減価償却率">
          <a:extLst>
            <a:ext uri="{FF2B5EF4-FFF2-40B4-BE49-F238E27FC236}">
              <a16:creationId xmlns:a16="http://schemas.microsoft.com/office/drawing/2014/main" id="{BC948A68-B8C9-4C14-8BBE-99434507E3C9}"/>
            </a:ext>
          </a:extLst>
        </xdr:cNvPr>
        <xdr:cNvSpPr txBox="1"/>
      </xdr:nvSpPr>
      <xdr:spPr>
        <a:xfrm>
          <a:off x="3258553" y="130257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78</xdr:row>
      <xdr:rowOff>167149</xdr:rowOff>
    </xdr:from>
    <xdr:ext cx="405111" cy="259045"/>
    <xdr:sp macro="" textlink="">
      <xdr:nvSpPr>
        <xdr:cNvPr id="209" name="n_2aveValue【福祉施設】&#10;有形固定資産減価償却率">
          <a:extLst>
            <a:ext uri="{FF2B5EF4-FFF2-40B4-BE49-F238E27FC236}">
              <a16:creationId xmlns:a16="http://schemas.microsoft.com/office/drawing/2014/main" id="{6CA055AE-1586-4EC4-A45B-5186940D9A1B}"/>
            </a:ext>
          </a:extLst>
        </xdr:cNvPr>
        <xdr:cNvSpPr txBox="1"/>
      </xdr:nvSpPr>
      <xdr:spPr>
        <a:xfrm>
          <a:off x="2454140" y="129601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78</xdr:row>
      <xdr:rowOff>96283</xdr:rowOff>
    </xdr:from>
    <xdr:ext cx="405111" cy="259045"/>
    <xdr:sp macro="" textlink="">
      <xdr:nvSpPr>
        <xdr:cNvPr id="210" name="n_3aveValue【福祉施設】&#10;有形固定資産減価償却率">
          <a:extLst>
            <a:ext uri="{FF2B5EF4-FFF2-40B4-BE49-F238E27FC236}">
              <a16:creationId xmlns:a16="http://schemas.microsoft.com/office/drawing/2014/main" id="{76D6ED23-AB6B-4E4D-B09E-66CECF49FA34}"/>
            </a:ext>
          </a:extLst>
        </xdr:cNvPr>
        <xdr:cNvSpPr txBox="1"/>
      </xdr:nvSpPr>
      <xdr:spPr>
        <a:xfrm>
          <a:off x="1654999" y="128892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78</xdr:row>
      <xdr:rowOff>27703</xdr:rowOff>
    </xdr:from>
    <xdr:ext cx="405111" cy="259045"/>
    <xdr:sp macro="" textlink="">
      <xdr:nvSpPr>
        <xdr:cNvPr id="211" name="n_4aveValue【福祉施設】&#10;有形固定資産減価償却率">
          <a:extLst>
            <a:ext uri="{FF2B5EF4-FFF2-40B4-BE49-F238E27FC236}">
              <a16:creationId xmlns:a16="http://schemas.microsoft.com/office/drawing/2014/main" id="{1EF9E5C4-1C8E-4F19-A0C8-11B360D6AAE4}"/>
            </a:ext>
          </a:extLst>
        </xdr:cNvPr>
        <xdr:cNvSpPr txBox="1"/>
      </xdr:nvSpPr>
      <xdr:spPr>
        <a:xfrm>
          <a:off x="855857" y="128206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84</xdr:row>
      <xdr:rowOff>52595</xdr:rowOff>
    </xdr:from>
    <xdr:ext cx="405111" cy="259045"/>
    <xdr:sp macro="" textlink="">
      <xdr:nvSpPr>
        <xdr:cNvPr id="212" name="n_1mainValue【福祉施設】&#10;有形固定資産減価償却率">
          <a:extLst>
            <a:ext uri="{FF2B5EF4-FFF2-40B4-BE49-F238E27FC236}">
              <a16:creationId xmlns:a16="http://schemas.microsoft.com/office/drawing/2014/main" id="{7527CECA-039C-457C-AFAD-954CDAB2A680}"/>
            </a:ext>
          </a:extLst>
        </xdr:cNvPr>
        <xdr:cNvSpPr txBox="1"/>
      </xdr:nvSpPr>
      <xdr:spPr>
        <a:xfrm>
          <a:off x="3258553" y="138289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84</xdr:row>
      <xdr:rowOff>2303</xdr:rowOff>
    </xdr:from>
    <xdr:ext cx="405111" cy="259045"/>
    <xdr:sp macro="" textlink="">
      <xdr:nvSpPr>
        <xdr:cNvPr id="213" name="n_2mainValue【福祉施設】&#10;有形固定資産減価償却率">
          <a:extLst>
            <a:ext uri="{FF2B5EF4-FFF2-40B4-BE49-F238E27FC236}">
              <a16:creationId xmlns:a16="http://schemas.microsoft.com/office/drawing/2014/main" id="{56690A1C-5161-4848-BC1D-472DB8ADF4E8}"/>
            </a:ext>
          </a:extLst>
        </xdr:cNvPr>
        <xdr:cNvSpPr txBox="1"/>
      </xdr:nvSpPr>
      <xdr:spPr>
        <a:xfrm>
          <a:off x="2454140" y="137786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123462</xdr:rowOff>
    </xdr:from>
    <xdr:ext cx="405111" cy="259045"/>
    <xdr:sp macro="" textlink="">
      <xdr:nvSpPr>
        <xdr:cNvPr id="214" name="n_3mainValue【福祉施設】&#10;有形固定資産減価償却率">
          <a:extLst>
            <a:ext uri="{FF2B5EF4-FFF2-40B4-BE49-F238E27FC236}">
              <a16:creationId xmlns:a16="http://schemas.microsoft.com/office/drawing/2014/main" id="{9205B202-98EE-4EFF-B8C8-5B00D4AF383A}"/>
            </a:ext>
          </a:extLst>
        </xdr:cNvPr>
        <xdr:cNvSpPr txBox="1"/>
      </xdr:nvSpPr>
      <xdr:spPr>
        <a:xfrm>
          <a:off x="1654999" y="137359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83</xdr:row>
      <xdr:rowOff>73169</xdr:rowOff>
    </xdr:from>
    <xdr:ext cx="405111" cy="259045"/>
    <xdr:sp macro="" textlink="">
      <xdr:nvSpPr>
        <xdr:cNvPr id="215" name="n_4mainValue【福祉施設】&#10;有形固定資産減価償却率">
          <a:extLst>
            <a:ext uri="{FF2B5EF4-FFF2-40B4-BE49-F238E27FC236}">
              <a16:creationId xmlns:a16="http://schemas.microsoft.com/office/drawing/2014/main" id="{67318E4D-6904-4C36-ACE6-AB52A10E9EE5}"/>
            </a:ext>
          </a:extLst>
        </xdr:cNvPr>
        <xdr:cNvSpPr txBox="1"/>
      </xdr:nvSpPr>
      <xdr:spPr>
        <a:xfrm>
          <a:off x="855857" y="136856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16" name="正方形/長方形 215">
          <a:extLst>
            <a:ext uri="{FF2B5EF4-FFF2-40B4-BE49-F238E27FC236}">
              <a16:creationId xmlns:a16="http://schemas.microsoft.com/office/drawing/2014/main" id="{DD2C9370-0EBE-47F7-8591-E56D1CDE9151}"/>
            </a:ext>
          </a:extLst>
        </xdr:cNvPr>
        <xdr:cNvSpPr/>
      </xdr:nvSpPr>
      <xdr:spPr>
        <a:xfrm>
          <a:off x="5992962" y="11306355"/>
          <a:ext cx="4275108" cy="60480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17" name="正方形/長方形 216">
          <a:extLst>
            <a:ext uri="{FF2B5EF4-FFF2-40B4-BE49-F238E27FC236}">
              <a16:creationId xmlns:a16="http://schemas.microsoft.com/office/drawing/2014/main" id="{968D89C9-2F60-4FC5-A6DC-2E403D8CAE56}"/>
            </a:ext>
          </a:extLst>
        </xdr:cNvPr>
        <xdr:cNvSpPr/>
      </xdr:nvSpPr>
      <xdr:spPr>
        <a:xfrm>
          <a:off x="6101991" y="11936562"/>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18" name="正方形/長方形 217">
          <a:extLst>
            <a:ext uri="{FF2B5EF4-FFF2-40B4-BE49-F238E27FC236}">
              <a16:creationId xmlns:a16="http://schemas.microsoft.com/office/drawing/2014/main" id="{A26FA9B7-3EB5-47A0-B7A1-A0E3E3B8E824}"/>
            </a:ext>
          </a:extLst>
        </xdr:cNvPr>
        <xdr:cNvSpPr/>
      </xdr:nvSpPr>
      <xdr:spPr>
        <a:xfrm>
          <a:off x="6101991" y="12132214"/>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19" name="正方形/長方形 218">
          <a:extLst>
            <a:ext uri="{FF2B5EF4-FFF2-40B4-BE49-F238E27FC236}">
              <a16:creationId xmlns:a16="http://schemas.microsoft.com/office/drawing/2014/main" id="{61273AFE-6BCD-479A-B191-5C38DD4FB6C1}"/>
            </a:ext>
          </a:extLst>
        </xdr:cNvPr>
        <xdr:cNvSpPr/>
      </xdr:nvSpPr>
      <xdr:spPr>
        <a:xfrm>
          <a:off x="7028132" y="11936562"/>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20" name="正方形/長方形 219">
          <a:extLst>
            <a:ext uri="{FF2B5EF4-FFF2-40B4-BE49-F238E27FC236}">
              <a16:creationId xmlns:a16="http://schemas.microsoft.com/office/drawing/2014/main" id="{22517AAF-70BA-4DE5-8426-D2A9DB7D53C6}"/>
            </a:ext>
          </a:extLst>
        </xdr:cNvPr>
        <xdr:cNvSpPr/>
      </xdr:nvSpPr>
      <xdr:spPr>
        <a:xfrm>
          <a:off x="7028132" y="12132214"/>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21" name="正方形/長方形 220">
          <a:extLst>
            <a:ext uri="{FF2B5EF4-FFF2-40B4-BE49-F238E27FC236}">
              <a16:creationId xmlns:a16="http://schemas.microsoft.com/office/drawing/2014/main" id="{1FA22E0B-5FA4-4865-B872-677F7F5C448F}"/>
            </a:ext>
          </a:extLst>
        </xdr:cNvPr>
        <xdr:cNvSpPr/>
      </xdr:nvSpPr>
      <xdr:spPr>
        <a:xfrm>
          <a:off x="8063302" y="11936562"/>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22" name="正方形/長方形 221">
          <a:extLst>
            <a:ext uri="{FF2B5EF4-FFF2-40B4-BE49-F238E27FC236}">
              <a16:creationId xmlns:a16="http://schemas.microsoft.com/office/drawing/2014/main" id="{FF8904D4-9C9B-498A-8031-466C9F604C7D}"/>
            </a:ext>
          </a:extLst>
        </xdr:cNvPr>
        <xdr:cNvSpPr/>
      </xdr:nvSpPr>
      <xdr:spPr>
        <a:xfrm>
          <a:off x="8063302" y="12132214"/>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23" name="正方形/長方形 222">
          <a:extLst>
            <a:ext uri="{FF2B5EF4-FFF2-40B4-BE49-F238E27FC236}">
              <a16:creationId xmlns:a16="http://schemas.microsoft.com/office/drawing/2014/main" id="{F89A03C8-F8EB-4CA3-8166-3A3F8CDA90E2}"/>
            </a:ext>
          </a:extLst>
        </xdr:cNvPr>
        <xdr:cNvSpPr/>
      </xdr:nvSpPr>
      <xdr:spPr>
        <a:xfrm>
          <a:off x="5992962" y="12396518"/>
          <a:ext cx="4275108" cy="2187874"/>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224" name="テキスト ボックス 223">
          <a:extLst>
            <a:ext uri="{FF2B5EF4-FFF2-40B4-BE49-F238E27FC236}">
              <a16:creationId xmlns:a16="http://schemas.microsoft.com/office/drawing/2014/main" id="{1BABC787-5AC2-424C-98C3-557C648EB68A}"/>
            </a:ext>
          </a:extLst>
        </xdr:cNvPr>
        <xdr:cNvSpPr txBox="1"/>
      </xdr:nvSpPr>
      <xdr:spPr>
        <a:xfrm>
          <a:off x="5954862" y="12213566"/>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225" name="直線コネクタ 224">
          <a:extLst>
            <a:ext uri="{FF2B5EF4-FFF2-40B4-BE49-F238E27FC236}">
              <a16:creationId xmlns:a16="http://schemas.microsoft.com/office/drawing/2014/main" id="{F21B8C48-7475-46BB-A58F-58C671EEF0E6}"/>
            </a:ext>
          </a:extLst>
        </xdr:cNvPr>
        <xdr:cNvCxnSpPr/>
      </xdr:nvCxnSpPr>
      <xdr:spPr>
        <a:xfrm>
          <a:off x="5992962" y="14584392"/>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226" name="直線コネクタ 225">
          <a:extLst>
            <a:ext uri="{FF2B5EF4-FFF2-40B4-BE49-F238E27FC236}">
              <a16:creationId xmlns:a16="http://schemas.microsoft.com/office/drawing/2014/main" id="{CD99A392-ED89-4E2B-A2F7-6ADB9ACA7175}"/>
            </a:ext>
          </a:extLst>
        </xdr:cNvPr>
        <xdr:cNvCxnSpPr/>
      </xdr:nvCxnSpPr>
      <xdr:spPr>
        <a:xfrm>
          <a:off x="5992962" y="14218489"/>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227" name="テキスト ボックス 226">
          <a:extLst>
            <a:ext uri="{FF2B5EF4-FFF2-40B4-BE49-F238E27FC236}">
              <a16:creationId xmlns:a16="http://schemas.microsoft.com/office/drawing/2014/main" id="{EFBB1D6F-6901-4CA2-B0C1-3EAB07559D6F}"/>
            </a:ext>
          </a:extLst>
        </xdr:cNvPr>
        <xdr:cNvSpPr txBox="1"/>
      </xdr:nvSpPr>
      <xdr:spPr>
        <a:xfrm>
          <a:off x="5561727" y="1408381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228" name="直線コネクタ 227">
          <a:extLst>
            <a:ext uri="{FF2B5EF4-FFF2-40B4-BE49-F238E27FC236}">
              <a16:creationId xmlns:a16="http://schemas.microsoft.com/office/drawing/2014/main" id="{4E88A264-DD58-4396-8F03-0D8F75A34F65}"/>
            </a:ext>
          </a:extLst>
        </xdr:cNvPr>
        <xdr:cNvCxnSpPr/>
      </xdr:nvCxnSpPr>
      <xdr:spPr>
        <a:xfrm>
          <a:off x="5992962" y="13852585"/>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229" name="テキスト ボックス 228">
          <a:extLst>
            <a:ext uri="{FF2B5EF4-FFF2-40B4-BE49-F238E27FC236}">
              <a16:creationId xmlns:a16="http://schemas.microsoft.com/office/drawing/2014/main" id="{CC3B0548-B454-4D6D-A89D-A029B4CBDD7B}"/>
            </a:ext>
          </a:extLst>
        </xdr:cNvPr>
        <xdr:cNvSpPr txBox="1"/>
      </xdr:nvSpPr>
      <xdr:spPr>
        <a:xfrm>
          <a:off x="5561727" y="1371791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230" name="直線コネクタ 229">
          <a:extLst>
            <a:ext uri="{FF2B5EF4-FFF2-40B4-BE49-F238E27FC236}">
              <a16:creationId xmlns:a16="http://schemas.microsoft.com/office/drawing/2014/main" id="{3A72F63A-12D6-4FB8-90D2-62FA9C80807F}"/>
            </a:ext>
          </a:extLst>
        </xdr:cNvPr>
        <xdr:cNvCxnSpPr/>
      </xdr:nvCxnSpPr>
      <xdr:spPr>
        <a:xfrm>
          <a:off x="5992962" y="13486681"/>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231" name="テキスト ボックス 230">
          <a:extLst>
            <a:ext uri="{FF2B5EF4-FFF2-40B4-BE49-F238E27FC236}">
              <a16:creationId xmlns:a16="http://schemas.microsoft.com/office/drawing/2014/main" id="{B406A837-51B0-48C9-BBDE-7C418C9008F5}"/>
            </a:ext>
          </a:extLst>
        </xdr:cNvPr>
        <xdr:cNvSpPr txBox="1"/>
      </xdr:nvSpPr>
      <xdr:spPr>
        <a:xfrm>
          <a:off x="5561727" y="133520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232" name="直線コネクタ 231">
          <a:extLst>
            <a:ext uri="{FF2B5EF4-FFF2-40B4-BE49-F238E27FC236}">
              <a16:creationId xmlns:a16="http://schemas.microsoft.com/office/drawing/2014/main" id="{DEB955A5-A693-43B9-82D9-75B85E41B20D}"/>
            </a:ext>
          </a:extLst>
        </xdr:cNvPr>
        <xdr:cNvCxnSpPr/>
      </xdr:nvCxnSpPr>
      <xdr:spPr>
        <a:xfrm>
          <a:off x="5992962" y="13120777"/>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233" name="テキスト ボックス 232">
          <a:extLst>
            <a:ext uri="{FF2B5EF4-FFF2-40B4-BE49-F238E27FC236}">
              <a16:creationId xmlns:a16="http://schemas.microsoft.com/office/drawing/2014/main" id="{DAC64628-83CC-498E-B47C-5F1B0A544724}"/>
            </a:ext>
          </a:extLst>
        </xdr:cNvPr>
        <xdr:cNvSpPr txBox="1"/>
      </xdr:nvSpPr>
      <xdr:spPr>
        <a:xfrm>
          <a:off x="5561727" y="1298610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234" name="直線コネクタ 233">
          <a:extLst>
            <a:ext uri="{FF2B5EF4-FFF2-40B4-BE49-F238E27FC236}">
              <a16:creationId xmlns:a16="http://schemas.microsoft.com/office/drawing/2014/main" id="{C1A67605-C8F7-4391-8BB6-25F3B5FFB9BF}"/>
            </a:ext>
          </a:extLst>
        </xdr:cNvPr>
        <xdr:cNvCxnSpPr/>
      </xdr:nvCxnSpPr>
      <xdr:spPr>
        <a:xfrm>
          <a:off x="5992962" y="12762422"/>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235" name="テキスト ボックス 234">
          <a:extLst>
            <a:ext uri="{FF2B5EF4-FFF2-40B4-BE49-F238E27FC236}">
              <a16:creationId xmlns:a16="http://schemas.microsoft.com/office/drawing/2014/main" id="{F4937BC1-F532-4877-90F4-17A9812DF136}"/>
            </a:ext>
          </a:extLst>
        </xdr:cNvPr>
        <xdr:cNvSpPr txBox="1"/>
      </xdr:nvSpPr>
      <xdr:spPr>
        <a:xfrm>
          <a:off x="5561727" y="1262774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236" name="直線コネクタ 235">
          <a:extLst>
            <a:ext uri="{FF2B5EF4-FFF2-40B4-BE49-F238E27FC236}">
              <a16:creationId xmlns:a16="http://schemas.microsoft.com/office/drawing/2014/main" id="{215A5670-BBDB-4109-8118-F9C2D9B62154}"/>
            </a:ext>
          </a:extLst>
        </xdr:cNvPr>
        <xdr:cNvCxnSpPr/>
      </xdr:nvCxnSpPr>
      <xdr:spPr>
        <a:xfrm>
          <a:off x="5992962" y="12396518"/>
          <a:ext cx="4237008"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237" name="テキスト ボックス 236">
          <a:extLst>
            <a:ext uri="{FF2B5EF4-FFF2-40B4-BE49-F238E27FC236}">
              <a16:creationId xmlns:a16="http://schemas.microsoft.com/office/drawing/2014/main" id="{C169DF11-B6E4-499C-8581-FE47EFD2B556}"/>
            </a:ext>
          </a:extLst>
        </xdr:cNvPr>
        <xdr:cNvSpPr txBox="1"/>
      </xdr:nvSpPr>
      <xdr:spPr>
        <a:xfrm>
          <a:off x="5561727" y="1226184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238" name="【福祉施設】&#10;一人当たり面積グラフ枠">
          <a:extLst>
            <a:ext uri="{FF2B5EF4-FFF2-40B4-BE49-F238E27FC236}">
              <a16:creationId xmlns:a16="http://schemas.microsoft.com/office/drawing/2014/main" id="{195333C6-A084-456E-84E1-910229FC610C}"/>
            </a:ext>
          </a:extLst>
        </xdr:cNvPr>
        <xdr:cNvSpPr/>
      </xdr:nvSpPr>
      <xdr:spPr>
        <a:xfrm>
          <a:off x="5992962" y="12396518"/>
          <a:ext cx="4275108" cy="2187874"/>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105411</xdr:rowOff>
    </xdr:from>
    <xdr:to>
      <xdr:col>54</xdr:col>
      <xdr:colOff>189865</xdr:colOff>
      <xdr:row>86</xdr:row>
      <xdr:rowOff>87630</xdr:rowOff>
    </xdr:to>
    <xdr:cxnSp macro="">
      <xdr:nvCxnSpPr>
        <xdr:cNvPr id="239" name="直線コネクタ 238">
          <a:extLst>
            <a:ext uri="{FF2B5EF4-FFF2-40B4-BE49-F238E27FC236}">
              <a16:creationId xmlns:a16="http://schemas.microsoft.com/office/drawing/2014/main" id="{16437915-495E-45DC-9AFA-4C631550187D}"/>
            </a:ext>
          </a:extLst>
        </xdr:cNvPr>
        <xdr:cNvCxnSpPr/>
      </xdr:nvCxnSpPr>
      <xdr:spPr>
        <a:xfrm flipV="1">
          <a:off x="9489140" y="12898385"/>
          <a:ext cx="0" cy="12934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91457</xdr:rowOff>
    </xdr:from>
    <xdr:ext cx="469744" cy="259045"/>
    <xdr:sp macro="" textlink="">
      <xdr:nvSpPr>
        <xdr:cNvPr id="240" name="【福祉施設】&#10;一人当たり面積最小値テキスト">
          <a:extLst>
            <a:ext uri="{FF2B5EF4-FFF2-40B4-BE49-F238E27FC236}">
              <a16:creationId xmlns:a16="http://schemas.microsoft.com/office/drawing/2014/main" id="{9020987B-2FED-4C81-A587-64A795B57E99}"/>
            </a:ext>
          </a:extLst>
        </xdr:cNvPr>
        <xdr:cNvSpPr txBox="1"/>
      </xdr:nvSpPr>
      <xdr:spPr>
        <a:xfrm>
          <a:off x="9527157" y="141956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87630</xdr:rowOff>
    </xdr:from>
    <xdr:to>
      <xdr:col>55</xdr:col>
      <xdr:colOff>88900</xdr:colOff>
      <xdr:row>86</xdr:row>
      <xdr:rowOff>87630</xdr:rowOff>
    </xdr:to>
    <xdr:cxnSp macro="">
      <xdr:nvCxnSpPr>
        <xdr:cNvPr id="241" name="直線コネクタ 240">
          <a:extLst>
            <a:ext uri="{FF2B5EF4-FFF2-40B4-BE49-F238E27FC236}">
              <a16:creationId xmlns:a16="http://schemas.microsoft.com/office/drawing/2014/main" id="{8AC0117B-4129-40DE-98C2-07F58FC60962}"/>
            </a:ext>
          </a:extLst>
        </xdr:cNvPr>
        <xdr:cNvCxnSpPr/>
      </xdr:nvCxnSpPr>
      <xdr:spPr>
        <a:xfrm>
          <a:off x="9418128" y="14191819"/>
          <a:ext cx="159829"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77</xdr:row>
      <xdr:rowOff>52088</xdr:rowOff>
    </xdr:from>
    <xdr:ext cx="469744" cy="259045"/>
    <xdr:sp macro="" textlink="">
      <xdr:nvSpPr>
        <xdr:cNvPr id="242" name="【福祉施設】&#10;一人当たり面積最大値テキスト">
          <a:extLst>
            <a:ext uri="{FF2B5EF4-FFF2-40B4-BE49-F238E27FC236}">
              <a16:creationId xmlns:a16="http://schemas.microsoft.com/office/drawing/2014/main" id="{71707BDF-5F84-40F5-902F-8740949CB980}"/>
            </a:ext>
          </a:extLst>
        </xdr:cNvPr>
        <xdr:cNvSpPr txBox="1"/>
      </xdr:nvSpPr>
      <xdr:spPr>
        <a:xfrm>
          <a:off x="9527157" y="126811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105411</xdr:rowOff>
    </xdr:from>
    <xdr:to>
      <xdr:col>55</xdr:col>
      <xdr:colOff>88900</xdr:colOff>
      <xdr:row>78</xdr:row>
      <xdr:rowOff>105411</xdr:rowOff>
    </xdr:to>
    <xdr:cxnSp macro="">
      <xdr:nvCxnSpPr>
        <xdr:cNvPr id="243" name="直線コネクタ 242">
          <a:extLst>
            <a:ext uri="{FF2B5EF4-FFF2-40B4-BE49-F238E27FC236}">
              <a16:creationId xmlns:a16="http://schemas.microsoft.com/office/drawing/2014/main" id="{9BE67C2A-DD4B-477F-AADE-FDBB309B2629}"/>
            </a:ext>
          </a:extLst>
        </xdr:cNvPr>
        <xdr:cNvCxnSpPr/>
      </xdr:nvCxnSpPr>
      <xdr:spPr>
        <a:xfrm>
          <a:off x="9418128" y="12898385"/>
          <a:ext cx="159829"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64788</xdr:rowOff>
    </xdr:from>
    <xdr:ext cx="469744" cy="259045"/>
    <xdr:sp macro="" textlink="">
      <xdr:nvSpPr>
        <xdr:cNvPr id="244" name="【福祉施設】&#10;一人当たり面積平均値テキスト">
          <a:extLst>
            <a:ext uri="{FF2B5EF4-FFF2-40B4-BE49-F238E27FC236}">
              <a16:creationId xmlns:a16="http://schemas.microsoft.com/office/drawing/2014/main" id="{50AA7183-7803-498E-A562-115F0B797E5A}"/>
            </a:ext>
          </a:extLst>
        </xdr:cNvPr>
        <xdr:cNvSpPr txBox="1"/>
      </xdr:nvSpPr>
      <xdr:spPr>
        <a:xfrm>
          <a:off x="9527157" y="1367727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41911</xdr:rowOff>
    </xdr:from>
    <xdr:to>
      <xdr:col>55</xdr:col>
      <xdr:colOff>50800</xdr:colOff>
      <xdr:row>84</xdr:row>
      <xdr:rowOff>143511</xdr:rowOff>
    </xdr:to>
    <xdr:sp macro="" textlink="">
      <xdr:nvSpPr>
        <xdr:cNvPr id="245" name="フローチャート: 判断 244">
          <a:extLst>
            <a:ext uri="{FF2B5EF4-FFF2-40B4-BE49-F238E27FC236}">
              <a16:creationId xmlns:a16="http://schemas.microsoft.com/office/drawing/2014/main" id="{76C3BBB6-0A12-41FB-98AE-E16E334C8F37}"/>
            </a:ext>
          </a:extLst>
        </xdr:cNvPr>
        <xdr:cNvSpPr/>
      </xdr:nvSpPr>
      <xdr:spPr>
        <a:xfrm>
          <a:off x="9456228" y="13818296"/>
          <a:ext cx="83629"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21589</xdr:rowOff>
    </xdr:from>
    <xdr:to>
      <xdr:col>50</xdr:col>
      <xdr:colOff>165100</xdr:colOff>
      <xdr:row>84</xdr:row>
      <xdr:rowOff>123189</xdr:rowOff>
    </xdr:to>
    <xdr:sp macro="" textlink="">
      <xdr:nvSpPr>
        <xdr:cNvPr id="246" name="フローチャート: 判断 245">
          <a:extLst>
            <a:ext uri="{FF2B5EF4-FFF2-40B4-BE49-F238E27FC236}">
              <a16:creationId xmlns:a16="http://schemas.microsoft.com/office/drawing/2014/main" id="{E266EBD4-D6E2-4A9D-8490-EECD7B6465A4}"/>
            </a:ext>
          </a:extLst>
        </xdr:cNvPr>
        <xdr:cNvSpPr/>
      </xdr:nvSpPr>
      <xdr:spPr>
        <a:xfrm>
          <a:off x="8689915" y="137979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153670</xdr:rowOff>
    </xdr:from>
    <xdr:to>
      <xdr:col>46</xdr:col>
      <xdr:colOff>38100</xdr:colOff>
      <xdr:row>85</xdr:row>
      <xdr:rowOff>83820</xdr:rowOff>
    </xdr:to>
    <xdr:sp macro="" textlink="">
      <xdr:nvSpPr>
        <xdr:cNvPr id="247" name="フローチャート: 判断 246">
          <a:extLst>
            <a:ext uri="{FF2B5EF4-FFF2-40B4-BE49-F238E27FC236}">
              <a16:creationId xmlns:a16="http://schemas.microsoft.com/office/drawing/2014/main" id="{7CE2E894-270C-42F1-932C-C32E5034D2EF}"/>
            </a:ext>
          </a:extLst>
        </xdr:cNvPr>
        <xdr:cNvSpPr/>
      </xdr:nvSpPr>
      <xdr:spPr>
        <a:xfrm>
          <a:off x="7890774" y="13930055"/>
          <a:ext cx="83628"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7620</xdr:rowOff>
    </xdr:from>
    <xdr:to>
      <xdr:col>41</xdr:col>
      <xdr:colOff>101600</xdr:colOff>
      <xdr:row>85</xdr:row>
      <xdr:rowOff>109220</xdr:rowOff>
    </xdr:to>
    <xdr:sp macro="" textlink="">
      <xdr:nvSpPr>
        <xdr:cNvPr id="248" name="フローチャート: 判断 247">
          <a:extLst>
            <a:ext uri="{FF2B5EF4-FFF2-40B4-BE49-F238E27FC236}">
              <a16:creationId xmlns:a16="http://schemas.microsoft.com/office/drawing/2014/main" id="{708AEF47-35F8-4E85-B12C-2DA4B42002B9}"/>
            </a:ext>
          </a:extLst>
        </xdr:cNvPr>
        <xdr:cNvSpPr/>
      </xdr:nvSpPr>
      <xdr:spPr>
        <a:xfrm>
          <a:off x="7073660" y="13947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41911</xdr:rowOff>
    </xdr:from>
    <xdr:to>
      <xdr:col>36</xdr:col>
      <xdr:colOff>165100</xdr:colOff>
      <xdr:row>85</xdr:row>
      <xdr:rowOff>143511</xdr:rowOff>
    </xdr:to>
    <xdr:sp macro="" textlink="">
      <xdr:nvSpPr>
        <xdr:cNvPr id="249" name="フローチャート: 判断 248">
          <a:extLst>
            <a:ext uri="{FF2B5EF4-FFF2-40B4-BE49-F238E27FC236}">
              <a16:creationId xmlns:a16="http://schemas.microsoft.com/office/drawing/2014/main" id="{2AFFAE3C-881F-48A2-94C6-EBA5DD5B29B4}"/>
            </a:ext>
          </a:extLst>
        </xdr:cNvPr>
        <xdr:cNvSpPr/>
      </xdr:nvSpPr>
      <xdr:spPr>
        <a:xfrm>
          <a:off x="6274519" y="139821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250" name="テキスト ボックス 249">
          <a:extLst>
            <a:ext uri="{FF2B5EF4-FFF2-40B4-BE49-F238E27FC236}">
              <a16:creationId xmlns:a16="http://schemas.microsoft.com/office/drawing/2014/main" id="{40C63213-B9A2-4122-9A9E-ABB0C88172B3}"/>
            </a:ext>
          </a:extLst>
        </xdr:cNvPr>
        <xdr:cNvSpPr txBox="1"/>
      </xdr:nvSpPr>
      <xdr:spPr>
        <a:xfrm>
          <a:off x="9316528"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251" name="テキスト ボックス 250">
          <a:extLst>
            <a:ext uri="{FF2B5EF4-FFF2-40B4-BE49-F238E27FC236}">
              <a16:creationId xmlns:a16="http://schemas.microsoft.com/office/drawing/2014/main" id="{63AEBD15-CAF2-4AE9-BA3F-E1E5AFC2EFE3}"/>
            </a:ext>
          </a:extLst>
        </xdr:cNvPr>
        <xdr:cNvSpPr txBox="1"/>
      </xdr:nvSpPr>
      <xdr:spPr>
        <a:xfrm>
          <a:off x="8568187"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252" name="テキスト ボックス 251">
          <a:extLst>
            <a:ext uri="{FF2B5EF4-FFF2-40B4-BE49-F238E27FC236}">
              <a16:creationId xmlns:a16="http://schemas.microsoft.com/office/drawing/2014/main" id="{0F875E9E-59C8-4662-BB94-72ADE79E1BC0}"/>
            </a:ext>
          </a:extLst>
        </xdr:cNvPr>
        <xdr:cNvSpPr txBox="1"/>
      </xdr:nvSpPr>
      <xdr:spPr>
        <a:xfrm>
          <a:off x="7760418"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253" name="テキスト ボックス 252">
          <a:extLst>
            <a:ext uri="{FF2B5EF4-FFF2-40B4-BE49-F238E27FC236}">
              <a16:creationId xmlns:a16="http://schemas.microsoft.com/office/drawing/2014/main" id="{FDC03E2A-0533-4267-B2F9-7AEA1D154C7F}"/>
            </a:ext>
          </a:extLst>
        </xdr:cNvPr>
        <xdr:cNvSpPr txBox="1"/>
      </xdr:nvSpPr>
      <xdr:spPr>
        <a:xfrm>
          <a:off x="6951932"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254" name="テキスト ボックス 253">
          <a:extLst>
            <a:ext uri="{FF2B5EF4-FFF2-40B4-BE49-F238E27FC236}">
              <a16:creationId xmlns:a16="http://schemas.microsoft.com/office/drawing/2014/main" id="{E56B194D-C716-439D-BA44-9C0B9EDABB2F}"/>
            </a:ext>
          </a:extLst>
        </xdr:cNvPr>
        <xdr:cNvSpPr txBox="1"/>
      </xdr:nvSpPr>
      <xdr:spPr>
        <a:xfrm>
          <a:off x="6152791"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73661</xdr:rowOff>
    </xdr:from>
    <xdr:to>
      <xdr:col>55</xdr:col>
      <xdr:colOff>50800</xdr:colOff>
      <xdr:row>86</xdr:row>
      <xdr:rowOff>3811</xdr:rowOff>
    </xdr:to>
    <xdr:sp macro="" textlink="">
      <xdr:nvSpPr>
        <xdr:cNvPr id="255" name="楕円 254">
          <a:extLst>
            <a:ext uri="{FF2B5EF4-FFF2-40B4-BE49-F238E27FC236}">
              <a16:creationId xmlns:a16="http://schemas.microsoft.com/office/drawing/2014/main" id="{9D8B3B40-3458-46C5-ACF0-F32062E8D48C}"/>
            </a:ext>
          </a:extLst>
        </xdr:cNvPr>
        <xdr:cNvSpPr/>
      </xdr:nvSpPr>
      <xdr:spPr>
        <a:xfrm>
          <a:off x="9456228" y="14013948"/>
          <a:ext cx="83629"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85</xdr:row>
      <xdr:rowOff>52088</xdr:rowOff>
    </xdr:from>
    <xdr:ext cx="469744" cy="259045"/>
    <xdr:sp macro="" textlink="">
      <xdr:nvSpPr>
        <xdr:cNvPr id="256" name="【福祉施設】&#10;一人当たり面積該当値テキスト">
          <a:extLst>
            <a:ext uri="{FF2B5EF4-FFF2-40B4-BE49-F238E27FC236}">
              <a16:creationId xmlns:a16="http://schemas.microsoft.com/office/drawing/2014/main" id="{13FBC1B4-0E31-4F93-B863-670185199ECB}"/>
            </a:ext>
          </a:extLst>
        </xdr:cNvPr>
        <xdr:cNvSpPr txBox="1"/>
      </xdr:nvSpPr>
      <xdr:spPr>
        <a:xfrm>
          <a:off x="9527157" y="139923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77470</xdr:rowOff>
    </xdr:from>
    <xdr:to>
      <xdr:col>50</xdr:col>
      <xdr:colOff>165100</xdr:colOff>
      <xdr:row>86</xdr:row>
      <xdr:rowOff>7620</xdr:rowOff>
    </xdr:to>
    <xdr:sp macro="" textlink="">
      <xdr:nvSpPr>
        <xdr:cNvPr id="257" name="楕円 256">
          <a:extLst>
            <a:ext uri="{FF2B5EF4-FFF2-40B4-BE49-F238E27FC236}">
              <a16:creationId xmlns:a16="http://schemas.microsoft.com/office/drawing/2014/main" id="{DC569C2A-1EA4-4308-8A2B-7A9736D22B94}"/>
            </a:ext>
          </a:extLst>
        </xdr:cNvPr>
        <xdr:cNvSpPr/>
      </xdr:nvSpPr>
      <xdr:spPr>
        <a:xfrm>
          <a:off x="8689915" y="14017757"/>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124461</xdr:rowOff>
    </xdr:from>
    <xdr:to>
      <xdr:col>55</xdr:col>
      <xdr:colOff>0</xdr:colOff>
      <xdr:row>85</xdr:row>
      <xdr:rowOff>128270</xdr:rowOff>
    </xdr:to>
    <xdr:cxnSp macro="">
      <xdr:nvCxnSpPr>
        <xdr:cNvPr id="258" name="直線コネクタ 257">
          <a:extLst>
            <a:ext uri="{FF2B5EF4-FFF2-40B4-BE49-F238E27FC236}">
              <a16:creationId xmlns:a16="http://schemas.microsoft.com/office/drawing/2014/main" id="{909CBD1E-AF11-47AB-8635-E4A87E381C79}"/>
            </a:ext>
          </a:extLst>
        </xdr:cNvPr>
        <xdr:cNvCxnSpPr/>
      </xdr:nvCxnSpPr>
      <xdr:spPr>
        <a:xfrm flipV="1">
          <a:off x="8740715" y="14064748"/>
          <a:ext cx="748342" cy="3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82550</xdr:rowOff>
    </xdr:from>
    <xdr:to>
      <xdr:col>46</xdr:col>
      <xdr:colOff>38100</xdr:colOff>
      <xdr:row>86</xdr:row>
      <xdr:rowOff>12700</xdr:rowOff>
    </xdr:to>
    <xdr:sp macro="" textlink="">
      <xdr:nvSpPr>
        <xdr:cNvPr id="259" name="楕円 258">
          <a:extLst>
            <a:ext uri="{FF2B5EF4-FFF2-40B4-BE49-F238E27FC236}">
              <a16:creationId xmlns:a16="http://schemas.microsoft.com/office/drawing/2014/main" id="{D2273CF9-5030-4281-9EE3-CF6020311591}"/>
            </a:ext>
          </a:extLst>
        </xdr:cNvPr>
        <xdr:cNvSpPr/>
      </xdr:nvSpPr>
      <xdr:spPr>
        <a:xfrm>
          <a:off x="7890774" y="14022837"/>
          <a:ext cx="83628"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128270</xdr:rowOff>
    </xdr:from>
    <xdr:to>
      <xdr:col>50</xdr:col>
      <xdr:colOff>114300</xdr:colOff>
      <xdr:row>85</xdr:row>
      <xdr:rowOff>133350</xdr:rowOff>
    </xdr:to>
    <xdr:cxnSp macro="">
      <xdr:nvCxnSpPr>
        <xdr:cNvPr id="260" name="直線コネクタ 259">
          <a:extLst>
            <a:ext uri="{FF2B5EF4-FFF2-40B4-BE49-F238E27FC236}">
              <a16:creationId xmlns:a16="http://schemas.microsoft.com/office/drawing/2014/main" id="{F3C59FD7-B5F9-487E-8B23-E8A3E07EA177}"/>
            </a:ext>
          </a:extLst>
        </xdr:cNvPr>
        <xdr:cNvCxnSpPr/>
      </xdr:nvCxnSpPr>
      <xdr:spPr>
        <a:xfrm flipV="1">
          <a:off x="7932947" y="14068557"/>
          <a:ext cx="807768" cy="50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85089</xdr:rowOff>
    </xdr:from>
    <xdr:to>
      <xdr:col>41</xdr:col>
      <xdr:colOff>101600</xdr:colOff>
      <xdr:row>86</xdr:row>
      <xdr:rowOff>15239</xdr:rowOff>
    </xdr:to>
    <xdr:sp macro="" textlink="">
      <xdr:nvSpPr>
        <xdr:cNvPr id="261" name="楕円 260">
          <a:extLst>
            <a:ext uri="{FF2B5EF4-FFF2-40B4-BE49-F238E27FC236}">
              <a16:creationId xmlns:a16="http://schemas.microsoft.com/office/drawing/2014/main" id="{9DF10BD9-CBF2-49B5-9FDB-A4F04BBB7987}"/>
            </a:ext>
          </a:extLst>
        </xdr:cNvPr>
        <xdr:cNvSpPr/>
      </xdr:nvSpPr>
      <xdr:spPr>
        <a:xfrm>
          <a:off x="7073660" y="14025376"/>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133350</xdr:rowOff>
    </xdr:from>
    <xdr:to>
      <xdr:col>45</xdr:col>
      <xdr:colOff>177800</xdr:colOff>
      <xdr:row>85</xdr:row>
      <xdr:rowOff>135889</xdr:rowOff>
    </xdr:to>
    <xdr:cxnSp macro="">
      <xdr:nvCxnSpPr>
        <xdr:cNvPr id="262" name="直線コネクタ 261">
          <a:extLst>
            <a:ext uri="{FF2B5EF4-FFF2-40B4-BE49-F238E27FC236}">
              <a16:creationId xmlns:a16="http://schemas.microsoft.com/office/drawing/2014/main" id="{F42D2C71-42E0-439D-9F65-EF08A899A86A}"/>
            </a:ext>
          </a:extLst>
        </xdr:cNvPr>
        <xdr:cNvCxnSpPr/>
      </xdr:nvCxnSpPr>
      <xdr:spPr>
        <a:xfrm flipV="1">
          <a:off x="7124460" y="14073637"/>
          <a:ext cx="808487" cy="25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85</xdr:row>
      <xdr:rowOff>88900</xdr:rowOff>
    </xdr:from>
    <xdr:to>
      <xdr:col>36</xdr:col>
      <xdr:colOff>165100</xdr:colOff>
      <xdr:row>86</xdr:row>
      <xdr:rowOff>19050</xdr:rowOff>
    </xdr:to>
    <xdr:sp macro="" textlink="">
      <xdr:nvSpPr>
        <xdr:cNvPr id="263" name="楕円 262">
          <a:extLst>
            <a:ext uri="{FF2B5EF4-FFF2-40B4-BE49-F238E27FC236}">
              <a16:creationId xmlns:a16="http://schemas.microsoft.com/office/drawing/2014/main" id="{2DBA659C-8653-4F8A-BBD7-8BA030A4BB4E}"/>
            </a:ext>
          </a:extLst>
        </xdr:cNvPr>
        <xdr:cNvSpPr/>
      </xdr:nvSpPr>
      <xdr:spPr>
        <a:xfrm>
          <a:off x="6274519" y="14029187"/>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85</xdr:row>
      <xdr:rowOff>135889</xdr:rowOff>
    </xdr:from>
    <xdr:to>
      <xdr:col>41</xdr:col>
      <xdr:colOff>50800</xdr:colOff>
      <xdr:row>85</xdr:row>
      <xdr:rowOff>139700</xdr:rowOff>
    </xdr:to>
    <xdr:cxnSp macro="">
      <xdr:nvCxnSpPr>
        <xdr:cNvPr id="264" name="直線コネクタ 263">
          <a:extLst>
            <a:ext uri="{FF2B5EF4-FFF2-40B4-BE49-F238E27FC236}">
              <a16:creationId xmlns:a16="http://schemas.microsoft.com/office/drawing/2014/main" id="{B1AEC3C7-467B-4F6D-8E3D-37221DB6A863}"/>
            </a:ext>
          </a:extLst>
        </xdr:cNvPr>
        <xdr:cNvCxnSpPr/>
      </xdr:nvCxnSpPr>
      <xdr:spPr>
        <a:xfrm flipV="1">
          <a:off x="6325319" y="14076176"/>
          <a:ext cx="799141" cy="3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82</xdr:row>
      <xdr:rowOff>139716</xdr:rowOff>
    </xdr:from>
    <xdr:ext cx="469744" cy="259045"/>
    <xdr:sp macro="" textlink="">
      <xdr:nvSpPr>
        <xdr:cNvPr id="265" name="n_1aveValue【福祉施設】&#10;一人当たり面積">
          <a:extLst>
            <a:ext uri="{FF2B5EF4-FFF2-40B4-BE49-F238E27FC236}">
              <a16:creationId xmlns:a16="http://schemas.microsoft.com/office/drawing/2014/main" id="{C97648EF-675A-439E-BA2C-B209D1992811}"/>
            </a:ext>
          </a:extLst>
        </xdr:cNvPr>
        <xdr:cNvSpPr txBox="1"/>
      </xdr:nvSpPr>
      <xdr:spPr>
        <a:xfrm>
          <a:off x="8511114" y="135882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100347</xdr:rowOff>
    </xdr:from>
    <xdr:ext cx="469744" cy="259045"/>
    <xdr:sp macro="" textlink="">
      <xdr:nvSpPr>
        <xdr:cNvPr id="266" name="n_2aveValue【福祉施設】&#10;一人当たり面積">
          <a:extLst>
            <a:ext uri="{FF2B5EF4-FFF2-40B4-BE49-F238E27FC236}">
              <a16:creationId xmlns:a16="http://schemas.microsoft.com/office/drawing/2014/main" id="{88E599A4-A00D-4FBF-9718-C1E896AAB92D}"/>
            </a:ext>
          </a:extLst>
        </xdr:cNvPr>
        <xdr:cNvSpPr txBox="1"/>
      </xdr:nvSpPr>
      <xdr:spPr>
        <a:xfrm>
          <a:off x="7724672" y="137128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125747</xdr:rowOff>
    </xdr:from>
    <xdr:ext cx="469744" cy="259045"/>
    <xdr:sp macro="" textlink="">
      <xdr:nvSpPr>
        <xdr:cNvPr id="267" name="n_3aveValue【福祉施設】&#10;一人当たり面積">
          <a:extLst>
            <a:ext uri="{FF2B5EF4-FFF2-40B4-BE49-F238E27FC236}">
              <a16:creationId xmlns:a16="http://schemas.microsoft.com/office/drawing/2014/main" id="{F1CC642D-D811-41F2-8B8A-19E19C170B34}"/>
            </a:ext>
          </a:extLst>
        </xdr:cNvPr>
        <xdr:cNvSpPr txBox="1"/>
      </xdr:nvSpPr>
      <xdr:spPr>
        <a:xfrm>
          <a:off x="6907559" y="137382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160038</xdr:rowOff>
    </xdr:from>
    <xdr:ext cx="469744" cy="259045"/>
    <xdr:sp macro="" textlink="">
      <xdr:nvSpPr>
        <xdr:cNvPr id="268" name="n_4aveValue【福祉施設】&#10;一人当たり面積">
          <a:extLst>
            <a:ext uri="{FF2B5EF4-FFF2-40B4-BE49-F238E27FC236}">
              <a16:creationId xmlns:a16="http://schemas.microsoft.com/office/drawing/2014/main" id="{7488BDBC-5384-400E-B74F-CC632AE47D60}"/>
            </a:ext>
          </a:extLst>
        </xdr:cNvPr>
        <xdr:cNvSpPr txBox="1"/>
      </xdr:nvSpPr>
      <xdr:spPr>
        <a:xfrm>
          <a:off x="6108418" y="137725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85</xdr:row>
      <xdr:rowOff>170197</xdr:rowOff>
    </xdr:from>
    <xdr:ext cx="469744" cy="259045"/>
    <xdr:sp macro="" textlink="">
      <xdr:nvSpPr>
        <xdr:cNvPr id="269" name="n_1mainValue【福祉施設】&#10;一人当たり面積">
          <a:extLst>
            <a:ext uri="{FF2B5EF4-FFF2-40B4-BE49-F238E27FC236}">
              <a16:creationId xmlns:a16="http://schemas.microsoft.com/office/drawing/2014/main" id="{CC91C480-E804-41F3-8D2B-A515C6A705E3}"/>
            </a:ext>
          </a:extLst>
        </xdr:cNvPr>
        <xdr:cNvSpPr txBox="1"/>
      </xdr:nvSpPr>
      <xdr:spPr>
        <a:xfrm>
          <a:off x="8511114" y="141018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86</xdr:row>
      <xdr:rowOff>3827</xdr:rowOff>
    </xdr:from>
    <xdr:ext cx="469744" cy="259045"/>
    <xdr:sp macro="" textlink="">
      <xdr:nvSpPr>
        <xdr:cNvPr id="270" name="n_2mainValue【福祉施設】&#10;一人当たり面積">
          <a:extLst>
            <a:ext uri="{FF2B5EF4-FFF2-40B4-BE49-F238E27FC236}">
              <a16:creationId xmlns:a16="http://schemas.microsoft.com/office/drawing/2014/main" id="{61640524-5F76-49AC-ADDE-DF74C05C1EE8}"/>
            </a:ext>
          </a:extLst>
        </xdr:cNvPr>
        <xdr:cNvSpPr txBox="1"/>
      </xdr:nvSpPr>
      <xdr:spPr>
        <a:xfrm>
          <a:off x="7724672" y="141080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86</xdr:row>
      <xdr:rowOff>6366</xdr:rowOff>
    </xdr:from>
    <xdr:ext cx="469744" cy="259045"/>
    <xdr:sp macro="" textlink="">
      <xdr:nvSpPr>
        <xdr:cNvPr id="271" name="n_3mainValue【福祉施設】&#10;一人当たり面積">
          <a:extLst>
            <a:ext uri="{FF2B5EF4-FFF2-40B4-BE49-F238E27FC236}">
              <a16:creationId xmlns:a16="http://schemas.microsoft.com/office/drawing/2014/main" id="{FCE7E9A9-D96D-4380-8C8B-112A2F55D735}"/>
            </a:ext>
          </a:extLst>
        </xdr:cNvPr>
        <xdr:cNvSpPr txBox="1"/>
      </xdr:nvSpPr>
      <xdr:spPr>
        <a:xfrm>
          <a:off x="6907559" y="141105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86</xdr:row>
      <xdr:rowOff>10177</xdr:rowOff>
    </xdr:from>
    <xdr:ext cx="469744" cy="259045"/>
    <xdr:sp macro="" textlink="">
      <xdr:nvSpPr>
        <xdr:cNvPr id="272" name="n_4mainValue【福祉施設】&#10;一人当たり面積">
          <a:extLst>
            <a:ext uri="{FF2B5EF4-FFF2-40B4-BE49-F238E27FC236}">
              <a16:creationId xmlns:a16="http://schemas.microsoft.com/office/drawing/2014/main" id="{0D86675C-37B7-4B3E-98A4-299CC80C7866}"/>
            </a:ext>
          </a:extLst>
        </xdr:cNvPr>
        <xdr:cNvSpPr txBox="1"/>
      </xdr:nvSpPr>
      <xdr:spPr>
        <a:xfrm>
          <a:off x="6108418" y="141143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273" name="正方形/長方形 272">
          <a:extLst>
            <a:ext uri="{FF2B5EF4-FFF2-40B4-BE49-F238E27FC236}">
              <a16:creationId xmlns:a16="http://schemas.microsoft.com/office/drawing/2014/main" id="{55417759-54E9-4F49-9B45-DE8CDFDAA95B}"/>
            </a:ext>
          </a:extLst>
        </xdr:cNvPr>
        <xdr:cNvSpPr/>
      </xdr:nvSpPr>
      <xdr:spPr>
        <a:xfrm>
          <a:off x="690113" y="14942748"/>
          <a:ext cx="4293079" cy="63823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274" name="正方形/長方形 273">
          <a:extLst>
            <a:ext uri="{FF2B5EF4-FFF2-40B4-BE49-F238E27FC236}">
              <a16:creationId xmlns:a16="http://schemas.microsoft.com/office/drawing/2014/main" id="{73DC02AB-40D0-4CF0-BA9E-013657BC35D7}"/>
            </a:ext>
          </a:extLst>
        </xdr:cNvPr>
        <xdr:cNvSpPr/>
      </xdr:nvSpPr>
      <xdr:spPr>
        <a:xfrm>
          <a:off x="817113" y="15606383"/>
          <a:ext cx="1380227"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275" name="正方形/長方形 274">
          <a:extLst>
            <a:ext uri="{FF2B5EF4-FFF2-40B4-BE49-F238E27FC236}">
              <a16:creationId xmlns:a16="http://schemas.microsoft.com/office/drawing/2014/main" id="{67E97A0E-A67B-4308-AE41-E22B76369B40}"/>
            </a:ext>
          </a:extLst>
        </xdr:cNvPr>
        <xdr:cNvSpPr/>
      </xdr:nvSpPr>
      <xdr:spPr>
        <a:xfrm>
          <a:off x="817113" y="15811740"/>
          <a:ext cx="1380227"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276" name="正方形/長方形 275">
          <a:extLst>
            <a:ext uri="{FF2B5EF4-FFF2-40B4-BE49-F238E27FC236}">
              <a16:creationId xmlns:a16="http://schemas.microsoft.com/office/drawing/2014/main" id="{A31C366C-FD0B-44AA-A298-54353AAF3401}"/>
            </a:ext>
          </a:extLst>
        </xdr:cNvPr>
        <xdr:cNvSpPr/>
      </xdr:nvSpPr>
      <xdr:spPr>
        <a:xfrm>
          <a:off x="1725283" y="15606383"/>
          <a:ext cx="1380226"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277" name="正方形/長方形 276">
          <a:extLst>
            <a:ext uri="{FF2B5EF4-FFF2-40B4-BE49-F238E27FC236}">
              <a16:creationId xmlns:a16="http://schemas.microsoft.com/office/drawing/2014/main" id="{8E1701DA-C3B6-4A9A-A7F8-9AB89A44FAF6}"/>
            </a:ext>
          </a:extLst>
        </xdr:cNvPr>
        <xdr:cNvSpPr/>
      </xdr:nvSpPr>
      <xdr:spPr>
        <a:xfrm>
          <a:off x="1725283" y="15811740"/>
          <a:ext cx="1380226"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278" name="正方形/長方形 277">
          <a:extLst>
            <a:ext uri="{FF2B5EF4-FFF2-40B4-BE49-F238E27FC236}">
              <a16:creationId xmlns:a16="http://schemas.microsoft.com/office/drawing/2014/main" id="{725A9461-33B6-47C8-BBD8-0E50726D14E6}"/>
            </a:ext>
          </a:extLst>
        </xdr:cNvPr>
        <xdr:cNvSpPr/>
      </xdr:nvSpPr>
      <xdr:spPr>
        <a:xfrm>
          <a:off x="2760453" y="15606383"/>
          <a:ext cx="1380226"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279" name="正方形/長方形 278">
          <a:extLst>
            <a:ext uri="{FF2B5EF4-FFF2-40B4-BE49-F238E27FC236}">
              <a16:creationId xmlns:a16="http://schemas.microsoft.com/office/drawing/2014/main" id="{41B8AF5C-8EAB-492C-BC65-6A1DFD658702}"/>
            </a:ext>
          </a:extLst>
        </xdr:cNvPr>
        <xdr:cNvSpPr/>
      </xdr:nvSpPr>
      <xdr:spPr>
        <a:xfrm>
          <a:off x="2760453" y="15811740"/>
          <a:ext cx="1380226"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280" name="正方形/長方形 279">
          <a:extLst>
            <a:ext uri="{FF2B5EF4-FFF2-40B4-BE49-F238E27FC236}">
              <a16:creationId xmlns:a16="http://schemas.microsoft.com/office/drawing/2014/main" id="{EAC3693A-B515-4EA5-BFF4-804636960754}"/>
            </a:ext>
          </a:extLst>
        </xdr:cNvPr>
        <xdr:cNvSpPr/>
      </xdr:nvSpPr>
      <xdr:spPr>
        <a:xfrm>
          <a:off x="690113" y="16092218"/>
          <a:ext cx="4293079" cy="2301096"/>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281" name="正方形/長方形 280">
          <a:extLst>
            <a:ext uri="{FF2B5EF4-FFF2-40B4-BE49-F238E27FC236}">
              <a16:creationId xmlns:a16="http://schemas.microsoft.com/office/drawing/2014/main" id="{B976D59D-848A-4542-A64E-98768B6CCAFD}"/>
            </a:ext>
          </a:extLst>
        </xdr:cNvPr>
        <xdr:cNvSpPr/>
      </xdr:nvSpPr>
      <xdr:spPr>
        <a:xfrm>
          <a:off x="5992962" y="14942748"/>
          <a:ext cx="4275108" cy="63823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282" name="正方形/長方形 281">
          <a:extLst>
            <a:ext uri="{FF2B5EF4-FFF2-40B4-BE49-F238E27FC236}">
              <a16:creationId xmlns:a16="http://schemas.microsoft.com/office/drawing/2014/main" id="{3D62EE79-799B-4F42-BE46-1A382AD2B5C1}"/>
            </a:ext>
          </a:extLst>
        </xdr:cNvPr>
        <xdr:cNvSpPr/>
      </xdr:nvSpPr>
      <xdr:spPr>
        <a:xfrm>
          <a:off x="6101991" y="15606383"/>
          <a:ext cx="1380226"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283" name="正方形/長方形 282">
          <a:extLst>
            <a:ext uri="{FF2B5EF4-FFF2-40B4-BE49-F238E27FC236}">
              <a16:creationId xmlns:a16="http://schemas.microsoft.com/office/drawing/2014/main" id="{92DA1C9D-A401-4904-972C-9F50DBDC3EC3}"/>
            </a:ext>
          </a:extLst>
        </xdr:cNvPr>
        <xdr:cNvSpPr/>
      </xdr:nvSpPr>
      <xdr:spPr>
        <a:xfrm>
          <a:off x="6101991" y="15811740"/>
          <a:ext cx="1380226"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284" name="正方形/長方形 283">
          <a:extLst>
            <a:ext uri="{FF2B5EF4-FFF2-40B4-BE49-F238E27FC236}">
              <a16:creationId xmlns:a16="http://schemas.microsoft.com/office/drawing/2014/main" id="{7304BA7E-9F83-4356-A111-D82DB278D10E}"/>
            </a:ext>
          </a:extLst>
        </xdr:cNvPr>
        <xdr:cNvSpPr/>
      </xdr:nvSpPr>
      <xdr:spPr>
        <a:xfrm>
          <a:off x="7028132" y="15606383"/>
          <a:ext cx="1380226"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285" name="正方形/長方形 284">
          <a:extLst>
            <a:ext uri="{FF2B5EF4-FFF2-40B4-BE49-F238E27FC236}">
              <a16:creationId xmlns:a16="http://schemas.microsoft.com/office/drawing/2014/main" id="{6C1D7F28-20A7-4FCE-8FAE-CDA4A5CF76D4}"/>
            </a:ext>
          </a:extLst>
        </xdr:cNvPr>
        <xdr:cNvSpPr/>
      </xdr:nvSpPr>
      <xdr:spPr>
        <a:xfrm>
          <a:off x="7028132" y="15811740"/>
          <a:ext cx="1380226"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286" name="正方形/長方形 285">
          <a:extLst>
            <a:ext uri="{FF2B5EF4-FFF2-40B4-BE49-F238E27FC236}">
              <a16:creationId xmlns:a16="http://schemas.microsoft.com/office/drawing/2014/main" id="{32885FAB-8733-4011-AC99-E20B0B6C2E9F}"/>
            </a:ext>
          </a:extLst>
        </xdr:cNvPr>
        <xdr:cNvSpPr/>
      </xdr:nvSpPr>
      <xdr:spPr>
        <a:xfrm>
          <a:off x="8063302" y="15606383"/>
          <a:ext cx="1380226"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287" name="正方形/長方形 286">
          <a:extLst>
            <a:ext uri="{FF2B5EF4-FFF2-40B4-BE49-F238E27FC236}">
              <a16:creationId xmlns:a16="http://schemas.microsoft.com/office/drawing/2014/main" id="{C9A6DCFC-A4F9-449D-9206-913935383B1D}"/>
            </a:ext>
          </a:extLst>
        </xdr:cNvPr>
        <xdr:cNvSpPr/>
      </xdr:nvSpPr>
      <xdr:spPr>
        <a:xfrm>
          <a:off x="8063302" y="15811740"/>
          <a:ext cx="1380226"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288" name="正方形/長方形 287">
          <a:extLst>
            <a:ext uri="{FF2B5EF4-FFF2-40B4-BE49-F238E27FC236}">
              <a16:creationId xmlns:a16="http://schemas.microsoft.com/office/drawing/2014/main" id="{CC0C5EED-31DB-46ED-8125-2BF26086755A}"/>
            </a:ext>
          </a:extLst>
        </xdr:cNvPr>
        <xdr:cNvSpPr/>
      </xdr:nvSpPr>
      <xdr:spPr>
        <a:xfrm>
          <a:off x="5992962" y="16092218"/>
          <a:ext cx="4275108" cy="2301096"/>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289" name="正方形/長方形 288">
          <a:extLst>
            <a:ext uri="{FF2B5EF4-FFF2-40B4-BE49-F238E27FC236}">
              <a16:creationId xmlns:a16="http://schemas.microsoft.com/office/drawing/2014/main" id="{A0247B0B-A53A-471A-9987-B902D82FDA62}"/>
            </a:ext>
          </a:extLst>
        </xdr:cNvPr>
        <xdr:cNvSpPr/>
      </xdr:nvSpPr>
      <xdr:spPr>
        <a:xfrm>
          <a:off x="11277840" y="4018472"/>
          <a:ext cx="4275107" cy="60480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290" name="正方形/長方形 289">
          <a:extLst>
            <a:ext uri="{FF2B5EF4-FFF2-40B4-BE49-F238E27FC236}">
              <a16:creationId xmlns:a16="http://schemas.microsoft.com/office/drawing/2014/main" id="{8DEB1E9E-A32D-4899-8928-BC010ED26D65}"/>
            </a:ext>
          </a:extLst>
        </xdr:cNvPr>
        <xdr:cNvSpPr/>
      </xdr:nvSpPr>
      <xdr:spPr>
        <a:xfrm>
          <a:off x="11386868" y="4648679"/>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291" name="正方形/長方形 290">
          <a:extLst>
            <a:ext uri="{FF2B5EF4-FFF2-40B4-BE49-F238E27FC236}">
              <a16:creationId xmlns:a16="http://schemas.microsoft.com/office/drawing/2014/main" id="{C747AC38-4858-47F3-8A06-70CD46B89F83}"/>
            </a:ext>
          </a:extLst>
        </xdr:cNvPr>
        <xdr:cNvSpPr/>
      </xdr:nvSpPr>
      <xdr:spPr>
        <a:xfrm>
          <a:off x="11386868" y="4844331"/>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292" name="正方形/長方形 291">
          <a:extLst>
            <a:ext uri="{FF2B5EF4-FFF2-40B4-BE49-F238E27FC236}">
              <a16:creationId xmlns:a16="http://schemas.microsoft.com/office/drawing/2014/main" id="{E35A4EDB-9EA4-4D23-B03B-C9B4E5241044}"/>
            </a:ext>
          </a:extLst>
        </xdr:cNvPr>
        <xdr:cNvSpPr/>
      </xdr:nvSpPr>
      <xdr:spPr>
        <a:xfrm>
          <a:off x="12313009" y="4648679"/>
          <a:ext cx="1380227"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293" name="正方形/長方形 292">
          <a:extLst>
            <a:ext uri="{FF2B5EF4-FFF2-40B4-BE49-F238E27FC236}">
              <a16:creationId xmlns:a16="http://schemas.microsoft.com/office/drawing/2014/main" id="{CB437B66-9C04-4EBF-B38D-AB5DF964CC57}"/>
            </a:ext>
          </a:extLst>
        </xdr:cNvPr>
        <xdr:cNvSpPr/>
      </xdr:nvSpPr>
      <xdr:spPr>
        <a:xfrm>
          <a:off x="12313009" y="4844331"/>
          <a:ext cx="1380227"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294" name="正方形/長方形 293">
          <a:extLst>
            <a:ext uri="{FF2B5EF4-FFF2-40B4-BE49-F238E27FC236}">
              <a16:creationId xmlns:a16="http://schemas.microsoft.com/office/drawing/2014/main" id="{5779E4BA-8C9D-460F-A7D3-085A80CB58C7}"/>
            </a:ext>
          </a:extLst>
        </xdr:cNvPr>
        <xdr:cNvSpPr/>
      </xdr:nvSpPr>
      <xdr:spPr>
        <a:xfrm>
          <a:off x="13348179" y="4648679"/>
          <a:ext cx="1380227"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295" name="正方形/長方形 294">
          <a:extLst>
            <a:ext uri="{FF2B5EF4-FFF2-40B4-BE49-F238E27FC236}">
              <a16:creationId xmlns:a16="http://schemas.microsoft.com/office/drawing/2014/main" id="{6ABB8D12-2CAA-41CB-BBDC-F2D9064482D8}"/>
            </a:ext>
          </a:extLst>
        </xdr:cNvPr>
        <xdr:cNvSpPr/>
      </xdr:nvSpPr>
      <xdr:spPr>
        <a:xfrm>
          <a:off x="13348179" y="4844331"/>
          <a:ext cx="1380227"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296" name="正方形/長方形 295">
          <a:extLst>
            <a:ext uri="{FF2B5EF4-FFF2-40B4-BE49-F238E27FC236}">
              <a16:creationId xmlns:a16="http://schemas.microsoft.com/office/drawing/2014/main" id="{5EEA9113-1FC3-40C5-8074-D7D3C5E8DEBD}"/>
            </a:ext>
          </a:extLst>
        </xdr:cNvPr>
        <xdr:cNvSpPr/>
      </xdr:nvSpPr>
      <xdr:spPr>
        <a:xfrm>
          <a:off x="11277840" y="5108635"/>
          <a:ext cx="4275107" cy="2187874"/>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297" name="テキスト ボックス 296">
          <a:extLst>
            <a:ext uri="{FF2B5EF4-FFF2-40B4-BE49-F238E27FC236}">
              <a16:creationId xmlns:a16="http://schemas.microsoft.com/office/drawing/2014/main" id="{BEBA41A6-28A3-416F-A15E-B3A37E2EBA3B}"/>
            </a:ext>
          </a:extLst>
        </xdr:cNvPr>
        <xdr:cNvSpPr txBox="1"/>
      </xdr:nvSpPr>
      <xdr:spPr>
        <a:xfrm>
          <a:off x="11239740" y="4925683"/>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298" name="直線コネクタ 297">
          <a:extLst>
            <a:ext uri="{FF2B5EF4-FFF2-40B4-BE49-F238E27FC236}">
              <a16:creationId xmlns:a16="http://schemas.microsoft.com/office/drawing/2014/main" id="{55997395-0BE1-41FE-A57F-8670B1F7755C}"/>
            </a:ext>
          </a:extLst>
        </xdr:cNvPr>
        <xdr:cNvCxnSpPr/>
      </xdr:nvCxnSpPr>
      <xdr:spPr>
        <a:xfrm>
          <a:off x="11277840" y="7296509"/>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299" name="テキスト ボックス 298">
          <a:extLst>
            <a:ext uri="{FF2B5EF4-FFF2-40B4-BE49-F238E27FC236}">
              <a16:creationId xmlns:a16="http://schemas.microsoft.com/office/drawing/2014/main" id="{969BF64A-DFAB-4822-9D10-D697C040B034}"/>
            </a:ext>
          </a:extLst>
        </xdr:cNvPr>
        <xdr:cNvSpPr txBox="1"/>
      </xdr:nvSpPr>
      <xdr:spPr>
        <a:xfrm>
          <a:off x="10864576" y="716183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300" name="直線コネクタ 299">
          <a:extLst>
            <a:ext uri="{FF2B5EF4-FFF2-40B4-BE49-F238E27FC236}">
              <a16:creationId xmlns:a16="http://schemas.microsoft.com/office/drawing/2014/main" id="{D22E5FB3-54FA-4216-9AF0-09584AE60E90}"/>
            </a:ext>
          </a:extLst>
        </xdr:cNvPr>
        <xdr:cNvCxnSpPr/>
      </xdr:nvCxnSpPr>
      <xdr:spPr>
        <a:xfrm>
          <a:off x="11277840" y="6985034"/>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41</xdr:row>
      <xdr:rowOff>121755</xdr:rowOff>
    </xdr:from>
    <xdr:ext cx="403059" cy="259045"/>
    <xdr:sp macro="" textlink="">
      <xdr:nvSpPr>
        <xdr:cNvPr id="301" name="テキスト ボックス 300">
          <a:extLst>
            <a:ext uri="{FF2B5EF4-FFF2-40B4-BE49-F238E27FC236}">
              <a16:creationId xmlns:a16="http://schemas.microsoft.com/office/drawing/2014/main" id="{B38FA337-BD79-4AC3-8EB8-A5095EE56DD5}"/>
            </a:ext>
          </a:extLst>
        </xdr:cNvPr>
        <xdr:cNvSpPr txBox="1"/>
      </xdr:nvSpPr>
      <xdr:spPr>
        <a:xfrm>
          <a:off x="10910724" y="685035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302" name="直線コネクタ 301">
          <a:extLst>
            <a:ext uri="{FF2B5EF4-FFF2-40B4-BE49-F238E27FC236}">
              <a16:creationId xmlns:a16="http://schemas.microsoft.com/office/drawing/2014/main" id="{08D759E9-C2D0-4B2F-A9AF-40F91E884A9E}"/>
            </a:ext>
          </a:extLst>
        </xdr:cNvPr>
        <xdr:cNvCxnSpPr/>
      </xdr:nvCxnSpPr>
      <xdr:spPr>
        <a:xfrm>
          <a:off x="11277840" y="6673559"/>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303" name="テキスト ボックス 302">
          <a:extLst>
            <a:ext uri="{FF2B5EF4-FFF2-40B4-BE49-F238E27FC236}">
              <a16:creationId xmlns:a16="http://schemas.microsoft.com/office/drawing/2014/main" id="{5F409C62-3FE8-4727-95ED-315B8C7FE957}"/>
            </a:ext>
          </a:extLst>
        </xdr:cNvPr>
        <xdr:cNvSpPr txBox="1"/>
      </xdr:nvSpPr>
      <xdr:spPr>
        <a:xfrm>
          <a:off x="10910724" y="65388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304" name="直線コネクタ 303">
          <a:extLst>
            <a:ext uri="{FF2B5EF4-FFF2-40B4-BE49-F238E27FC236}">
              <a16:creationId xmlns:a16="http://schemas.microsoft.com/office/drawing/2014/main" id="{9E2D9341-6C08-4400-85AD-1C936F553B7F}"/>
            </a:ext>
          </a:extLst>
        </xdr:cNvPr>
        <xdr:cNvCxnSpPr/>
      </xdr:nvCxnSpPr>
      <xdr:spPr>
        <a:xfrm>
          <a:off x="11277840" y="6362083"/>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305" name="テキスト ボックス 304">
          <a:extLst>
            <a:ext uri="{FF2B5EF4-FFF2-40B4-BE49-F238E27FC236}">
              <a16:creationId xmlns:a16="http://schemas.microsoft.com/office/drawing/2014/main" id="{58362319-6FB3-4EB6-977A-0DC16206D551}"/>
            </a:ext>
          </a:extLst>
        </xdr:cNvPr>
        <xdr:cNvSpPr txBox="1"/>
      </xdr:nvSpPr>
      <xdr:spPr>
        <a:xfrm>
          <a:off x="10910724" y="6227408"/>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306" name="直線コネクタ 305">
          <a:extLst>
            <a:ext uri="{FF2B5EF4-FFF2-40B4-BE49-F238E27FC236}">
              <a16:creationId xmlns:a16="http://schemas.microsoft.com/office/drawing/2014/main" id="{71610166-E149-42D5-B825-F85DB13A9297}"/>
            </a:ext>
          </a:extLst>
        </xdr:cNvPr>
        <xdr:cNvCxnSpPr/>
      </xdr:nvCxnSpPr>
      <xdr:spPr>
        <a:xfrm>
          <a:off x="11277840" y="6050608"/>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307" name="テキスト ボックス 306">
          <a:extLst>
            <a:ext uri="{FF2B5EF4-FFF2-40B4-BE49-F238E27FC236}">
              <a16:creationId xmlns:a16="http://schemas.microsoft.com/office/drawing/2014/main" id="{469D19B5-99ED-404E-B69B-6A11C5AF6462}"/>
            </a:ext>
          </a:extLst>
        </xdr:cNvPr>
        <xdr:cNvSpPr txBox="1"/>
      </xdr:nvSpPr>
      <xdr:spPr>
        <a:xfrm>
          <a:off x="10910724" y="590730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308" name="直線コネクタ 307">
          <a:extLst>
            <a:ext uri="{FF2B5EF4-FFF2-40B4-BE49-F238E27FC236}">
              <a16:creationId xmlns:a16="http://schemas.microsoft.com/office/drawing/2014/main" id="{3E0C022B-20BD-42AC-8EED-2505BF88621F}"/>
            </a:ext>
          </a:extLst>
        </xdr:cNvPr>
        <xdr:cNvCxnSpPr/>
      </xdr:nvCxnSpPr>
      <xdr:spPr>
        <a:xfrm>
          <a:off x="11277840" y="5739134"/>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309" name="テキスト ボックス 308">
          <a:extLst>
            <a:ext uri="{FF2B5EF4-FFF2-40B4-BE49-F238E27FC236}">
              <a16:creationId xmlns:a16="http://schemas.microsoft.com/office/drawing/2014/main" id="{195FEFCE-55E2-4090-9279-F65D17A59693}"/>
            </a:ext>
          </a:extLst>
        </xdr:cNvPr>
        <xdr:cNvSpPr txBox="1"/>
      </xdr:nvSpPr>
      <xdr:spPr>
        <a:xfrm>
          <a:off x="10910724" y="559691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310" name="直線コネクタ 309">
          <a:extLst>
            <a:ext uri="{FF2B5EF4-FFF2-40B4-BE49-F238E27FC236}">
              <a16:creationId xmlns:a16="http://schemas.microsoft.com/office/drawing/2014/main" id="{D1A2F8A1-3B01-426C-9D03-B9D1D9BA1E44}"/>
            </a:ext>
          </a:extLst>
        </xdr:cNvPr>
        <xdr:cNvCxnSpPr/>
      </xdr:nvCxnSpPr>
      <xdr:spPr>
        <a:xfrm>
          <a:off x="11277840" y="5420111"/>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31949</xdr:rowOff>
    </xdr:from>
    <xdr:ext cx="403059" cy="259045"/>
    <xdr:sp macro="" textlink="">
      <xdr:nvSpPr>
        <xdr:cNvPr id="311" name="テキスト ボックス 310">
          <a:extLst>
            <a:ext uri="{FF2B5EF4-FFF2-40B4-BE49-F238E27FC236}">
              <a16:creationId xmlns:a16="http://schemas.microsoft.com/office/drawing/2014/main" id="{DEDF781F-1AA8-4076-AAC2-E883433493CF}"/>
            </a:ext>
          </a:extLst>
        </xdr:cNvPr>
        <xdr:cNvSpPr txBox="1"/>
      </xdr:nvSpPr>
      <xdr:spPr>
        <a:xfrm>
          <a:off x="10910724" y="5285436"/>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12" name="直線コネクタ 311">
          <a:extLst>
            <a:ext uri="{FF2B5EF4-FFF2-40B4-BE49-F238E27FC236}">
              <a16:creationId xmlns:a16="http://schemas.microsoft.com/office/drawing/2014/main" id="{264044E3-26E7-47E6-BCD6-2E8D82055134}"/>
            </a:ext>
          </a:extLst>
        </xdr:cNvPr>
        <xdr:cNvCxnSpPr/>
      </xdr:nvCxnSpPr>
      <xdr:spPr>
        <a:xfrm>
          <a:off x="11277840" y="5108635"/>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30</xdr:row>
      <xdr:rowOff>48277</xdr:rowOff>
    </xdr:from>
    <xdr:ext cx="403059" cy="259045"/>
    <xdr:sp macro="" textlink="">
      <xdr:nvSpPr>
        <xdr:cNvPr id="313" name="テキスト ボックス 312">
          <a:extLst>
            <a:ext uri="{FF2B5EF4-FFF2-40B4-BE49-F238E27FC236}">
              <a16:creationId xmlns:a16="http://schemas.microsoft.com/office/drawing/2014/main" id="{D09979C3-5D74-479F-B452-9A18A8B744E0}"/>
            </a:ext>
          </a:extLst>
        </xdr:cNvPr>
        <xdr:cNvSpPr txBox="1"/>
      </xdr:nvSpPr>
      <xdr:spPr>
        <a:xfrm>
          <a:off x="10910724" y="497396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314" name="【一般廃棄物処理施設】&#10;有形固定資産減価償却率グラフ枠">
          <a:extLst>
            <a:ext uri="{FF2B5EF4-FFF2-40B4-BE49-F238E27FC236}">
              <a16:creationId xmlns:a16="http://schemas.microsoft.com/office/drawing/2014/main" id="{A20F52B3-95BE-4957-A5B5-087D6E32ECB8}"/>
            </a:ext>
          </a:extLst>
        </xdr:cNvPr>
        <xdr:cNvSpPr/>
      </xdr:nvSpPr>
      <xdr:spPr>
        <a:xfrm>
          <a:off x="11277840" y="5108635"/>
          <a:ext cx="4275107" cy="2187874"/>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12519</xdr:rowOff>
    </xdr:from>
    <xdr:to>
      <xdr:col>85</xdr:col>
      <xdr:colOff>126364</xdr:colOff>
      <xdr:row>42</xdr:row>
      <xdr:rowOff>66403</xdr:rowOff>
    </xdr:to>
    <xdr:cxnSp macro="">
      <xdr:nvCxnSpPr>
        <xdr:cNvPr id="315" name="直線コネクタ 314">
          <a:extLst>
            <a:ext uri="{FF2B5EF4-FFF2-40B4-BE49-F238E27FC236}">
              <a16:creationId xmlns:a16="http://schemas.microsoft.com/office/drawing/2014/main" id="{68BE1C44-C973-4ADE-A2B2-9587D27829AC}"/>
            </a:ext>
          </a:extLst>
        </xdr:cNvPr>
        <xdr:cNvCxnSpPr/>
      </xdr:nvCxnSpPr>
      <xdr:spPr>
        <a:xfrm flipV="1">
          <a:off x="14791270" y="5429908"/>
          <a:ext cx="0" cy="15290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70230</xdr:rowOff>
    </xdr:from>
    <xdr:ext cx="405111" cy="259045"/>
    <xdr:sp macro="" textlink="">
      <xdr:nvSpPr>
        <xdr:cNvPr id="316" name="【一般廃棄物処理施設】&#10;有形固定資産減価償却率最小値テキスト">
          <a:extLst>
            <a:ext uri="{FF2B5EF4-FFF2-40B4-BE49-F238E27FC236}">
              <a16:creationId xmlns:a16="http://schemas.microsoft.com/office/drawing/2014/main" id="{242BE295-8A09-4FF4-A7D1-A729748825FC}"/>
            </a:ext>
          </a:extLst>
        </xdr:cNvPr>
        <xdr:cNvSpPr txBox="1"/>
      </xdr:nvSpPr>
      <xdr:spPr>
        <a:xfrm>
          <a:off x="14830006" y="696273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66403</xdr:rowOff>
    </xdr:from>
    <xdr:to>
      <xdr:col>86</xdr:col>
      <xdr:colOff>25400</xdr:colOff>
      <xdr:row>42</xdr:row>
      <xdr:rowOff>66403</xdr:rowOff>
    </xdr:to>
    <xdr:cxnSp macro="">
      <xdr:nvCxnSpPr>
        <xdr:cNvPr id="317" name="直線コネクタ 316">
          <a:extLst>
            <a:ext uri="{FF2B5EF4-FFF2-40B4-BE49-F238E27FC236}">
              <a16:creationId xmlns:a16="http://schemas.microsoft.com/office/drawing/2014/main" id="{6385E945-D034-4CF3-BE39-B5FD4646B197}"/>
            </a:ext>
          </a:extLst>
        </xdr:cNvPr>
        <xdr:cNvCxnSpPr/>
      </xdr:nvCxnSpPr>
      <xdr:spPr>
        <a:xfrm>
          <a:off x="14703006" y="6958909"/>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130646</xdr:rowOff>
    </xdr:from>
    <xdr:ext cx="405111" cy="259045"/>
    <xdr:sp macro="" textlink="">
      <xdr:nvSpPr>
        <xdr:cNvPr id="318" name="【一般廃棄物処理施設】&#10;有形固定資産減価償却率最大値テキスト">
          <a:extLst>
            <a:ext uri="{FF2B5EF4-FFF2-40B4-BE49-F238E27FC236}">
              <a16:creationId xmlns:a16="http://schemas.microsoft.com/office/drawing/2014/main" id="{C461E1F3-7435-4F46-A15C-AAFE2AB7CE4D}"/>
            </a:ext>
          </a:extLst>
        </xdr:cNvPr>
        <xdr:cNvSpPr txBox="1"/>
      </xdr:nvSpPr>
      <xdr:spPr>
        <a:xfrm>
          <a:off x="14830006" y="52202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12519</xdr:rowOff>
    </xdr:from>
    <xdr:to>
      <xdr:col>86</xdr:col>
      <xdr:colOff>25400</xdr:colOff>
      <xdr:row>33</xdr:row>
      <xdr:rowOff>12519</xdr:rowOff>
    </xdr:to>
    <xdr:cxnSp macro="">
      <xdr:nvCxnSpPr>
        <xdr:cNvPr id="319" name="直線コネクタ 318">
          <a:extLst>
            <a:ext uri="{FF2B5EF4-FFF2-40B4-BE49-F238E27FC236}">
              <a16:creationId xmlns:a16="http://schemas.microsoft.com/office/drawing/2014/main" id="{444A0206-76CF-4697-B668-E36D4F9A8145}"/>
            </a:ext>
          </a:extLst>
        </xdr:cNvPr>
        <xdr:cNvCxnSpPr/>
      </xdr:nvCxnSpPr>
      <xdr:spPr>
        <a:xfrm>
          <a:off x="14703006" y="5429908"/>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100166</xdr:rowOff>
    </xdr:from>
    <xdr:ext cx="405111" cy="259045"/>
    <xdr:sp macro="" textlink="">
      <xdr:nvSpPr>
        <xdr:cNvPr id="320" name="【一般廃棄物処理施設】&#10;有形固定資産減価償却率平均値テキスト">
          <a:extLst>
            <a:ext uri="{FF2B5EF4-FFF2-40B4-BE49-F238E27FC236}">
              <a16:creationId xmlns:a16="http://schemas.microsoft.com/office/drawing/2014/main" id="{6F48DD62-D15D-4B9C-A5AE-2F6C121AD2A5}"/>
            </a:ext>
          </a:extLst>
        </xdr:cNvPr>
        <xdr:cNvSpPr txBox="1"/>
      </xdr:nvSpPr>
      <xdr:spPr>
        <a:xfrm>
          <a:off x="14830006" y="617316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121739</xdr:rowOff>
    </xdr:from>
    <xdr:to>
      <xdr:col>85</xdr:col>
      <xdr:colOff>177800</xdr:colOff>
      <xdr:row>38</xdr:row>
      <xdr:rowOff>51888</xdr:rowOff>
    </xdr:to>
    <xdr:sp macro="" textlink="">
      <xdr:nvSpPr>
        <xdr:cNvPr id="321" name="フローチャート: 判断 320">
          <a:extLst>
            <a:ext uri="{FF2B5EF4-FFF2-40B4-BE49-F238E27FC236}">
              <a16:creationId xmlns:a16="http://schemas.microsoft.com/office/drawing/2014/main" id="{D56C0040-FC5C-4171-9A58-65C725C86F5A}"/>
            </a:ext>
          </a:extLst>
        </xdr:cNvPr>
        <xdr:cNvSpPr/>
      </xdr:nvSpPr>
      <xdr:spPr>
        <a:xfrm>
          <a:off x="14741106" y="6194735"/>
          <a:ext cx="92973" cy="9405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147864</xdr:rowOff>
    </xdr:from>
    <xdr:to>
      <xdr:col>81</xdr:col>
      <xdr:colOff>101600</xdr:colOff>
      <xdr:row>38</xdr:row>
      <xdr:rowOff>78014</xdr:rowOff>
    </xdr:to>
    <xdr:sp macro="" textlink="">
      <xdr:nvSpPr>
        <xdr:cNvPr id="322" name="フローチャート: 判断 321">
          <a:extLst>
            <a:ext uri="{FF2B5EF4-FFF2-40B4-BE49-F238E27FC236}">
              <a16:creationId xmlns:a16="http://schemas.microsoft.com/office/drawing/2014/main" id="{2AF256F8-F4DD-4A04-8116-60CD622428CB}"/>
            </a:ext>
          </a:extLst>
        </xdr:cNvPr>
        <xdr:cNvSpPr/>
      </xdr:nvSpPr>
      <xdr:spPr>
        <a:xfrm>
          <a:off x="13974792" y="6220860"/>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69487</xdr:rowOff>
    </xdr:from>
    <xdr:to>
      <xdr:col>76</xdr:col>
      <xdr:colOff>165100</xdr:colOff>
      <xdr:row>37</xdr:row>
      <xdr:rowOff>171087</xdr:rowOff>
    </xdr:to>
    <xdr:sp macro="" textlink="">
      <xdr:nvSpPr>
        <xdr:cNvPr id="323" name="フローチャート: 判断 322">
          <a:extLst>
            <a:ext uri="{FF2B5EF4-FFF2-40B4-BE49-F238E27FC236}">
              <a16:creationId xmlns:a16="http://schemas.microsoft.com/office/drawing/2014/main" id="{27CE96E2-CE37-43D0-8703-E88B7B49A72C}"/>
            </a:ext>
          </a:extLst>
        </xdr:cNvPr>
        <xdr:cNvSpPr/>
      </xdr:nvSpPr>
      <xdr:spPr>
        <a:xfrm>
          <a:off x="13175651" y="6142483"/>
          <a:ext cx="101600" cy="92974"/>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33564</xdr:rowOff>
    </xdr:from>
    <xdr:to>
      <xdr:col>72</xdr:col>
      <xdr:colOff>38100</xdr:colOff>
      <xdr:row>37</xdr:row>
      <xdr:rowOff>135164</xdr:rowOff>
    </xdr:to>
    <xdr:sp macro="" textlink="">
      <xdr:nvSpPr>
        <xdr:cNvPr id="324" name="フローチャート: 判断 323">
          <a:extLst>
            <a:ext uri="{FF2B5EF4-FFF2-40B4-BE49-F238E27FC236}">
              <a16:creationId xmlns:a16="http://schemas.microsoft.com/office/drawing/2014/main" id="{ED9CE802-3D2D-4912-99C2-572CFB5C05A8}"/>
            </a:ext>
          </a:extLst>
        </xdr:cNvPr>
        <xdr:cNvSpPr/>
      </xdr:nvSpPr>
      <xdr:spPr>
        <a:xfrm>
          <a:off x="12376509" y="6106560"/>
          <a:ext cx="83629"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17236</xdr:rowOff>
    </xdr:from>
    <xdr:to>
      <xdr:col>67</xdr:col>
      <xdr:colOff>101600</xdr:colOff>
      <xdr:row>37</xdr:row>
      <xdr:rowOff>118836</xdr:rowOff>
    </xdr:to>
    <xdr:sp macro="" textlink="">
      <xdr:nvSpPr>
        <xdr:cNvPr id="325" name="フローチャート: 判断 324">
          <a:extLst>
            <a:ext uri="{FF2B5EF4-FFF2-40B4-BE49-F238E27FC236}">
              <a16:creationId xmlns:a16="http://schemas.microsoft.com/office/drawing/2014/main" id="{9A1ACC11-ABA8-4755-9F61-9A0168C07152}"/>
            </a:ext>
          </a:extLst>
        </xdr:cNvPr>
        <xdr:cNvSpPr/>
      </xdr:nvSpPr>
      <xdr:spPr>
        <a:xfrm>
          <a:off x="11559396" y="60902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326" name="テキスト ボックス 325">
          <a:extLst>
            <a:ext uri="{FF2B5EF4-FFF2-40B4-BE49-F238E27FC236}">
              <a16:creationId xmlns:a16="http://schemas.microsoft.com/office/drawing/2014/main" id="{97DF1233-7876-4EE8-BD81-D28B34D3D36E}"/>
            </a:ext>
          </a:extLst>
        </xdr:cNvPr>
        <xdr:cNvSpPr txBox="1"/>
      </xdr:nvSpPr>
      <xdr:spPr>
        <a:xfrm>
          <a:off x="14619377"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327" name="テキスト ボックス 326">
          <a:extLst>
            <a:ext uri="{FF2B5EF4-FFF2-40B4-BE49-F238E27FC236}">
              <a16:creationId xmlns:a16="http://schemas.microsoft.com/office/drawing/2014/main" id="{4581E953-5E78-4E39-ADA2-8FCB505D1EA5}"/>
            </a:ext>
          </a:extLst>
        </xdr:cNvPr>
        <xdr:cNvSpPr txBox="1"/>
      </xdr:nvSpPr>
      <xdr:spPr>
        <a:xfrm>
          <a:off x="13853064"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328" name="テキスト ボックス 327">
          <a:extLst>
            <a:ext uri="{FF2B5EF4-FFF2-40B4-BE49-F238E27FC236}">
              <a16:creationId xmlns:a16="http://schemas.microsoft.com/office/drawing/2014/main" id="{1AF9CE69-9224-4569-9688-C59EA2D0EEFC}"/>
            </a:ext>
          </a:extLst>
        </xdr:cNvPr>
        <xdr:cNvSpPr txBox="1"/>
      </xdr:nvSpPr>
      <xdr:spPr>
        <a:xfrm>
          <a:off x="13053923"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329" name="テキスト ボックス 328">
          <a:extLst>
            <a:ext uri="{FF2B5EF4-FFF2-40B4-BE49-F238E27FC236}">
              <a16:creationId xmlns:a16="http://schemas.microsoft.com/office/drawing/2014/main" id="{520E31B4-892E-49C5-BA42-D537491BC71B}"/>
            </a:ext>
          </a:extLst>
        </xdr:cNvPr>
        <xdr:cNvSpPr txBox="1"/>
      </xdr:nvSpPr>
      <xdr:spPr>
        <a:xfrm>
          <a:off x="12246154"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330" name="テキスト ボックス 329">
          <a:extLst>
            <a:ext uri="{FF2B5EF4-FFF2-40B4-BE49-F238E27FC236}">
              <a16:creationId xmlns:a16="http://schemas.microsoft.com/office/drawing/2014/main" id="{2AA87DDF-A3F1-4F7F-AA7D-54856DA8F10D}"/>
            </a:ext>
          </a:extLst>
        </xdr:cNvPr>
        <xdr:cNvSpPr txBox="1"/>
      </xdr:nvSpPr>
      <xdr:spPr>
        <a:xfrm>
          <a:off x="11437668"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136434</xdr:rowOff>
    </xdr:from>
    <xdr:to>
      <xdr:col>85</xdr:col>
      <xdr:colOff>177800</xdr:colOff>
      <xdr:row>37</xdr:row>
      <xdr:rowOff>66584</xdr:rowOff>
    </xdr:to>
    <xdr:sp macro="" textlink="">
      <xdr:nvSpPr>
        <xdr:cNvPr id="331" name="楕円 330">
          <a:extLst>
            <a:ext uri="{FF2B5EF4-FFF2-40B4-BE49-F238E27FC236}">
              <a16:creationId xmlns:a16="http://schemas.microsoft.com/office/drawing/2014/main" id="{90D905D2-54F4-4F4C-A981-9745E4E27963}"/>
            </a:ext>
          </a:extLst>
        </xdr:cNvPr>
        <xdr:cNvSpPr/>
      </xdr:nvSpPr>
      <xdr:spPr>
        <a:xfrm>
          <a:off x="14741106" y="6045528"/>
          <a:ext cx="92973"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35</xdr:row>
      <xdr:rowOff>159311</xdr:rowOff>
    </xdr:from>
    <xdr:ext cx="405111" cy="259045"/>
    <xdr:sp macro="" textlink="">
      <xdr:nvSpPr>
        <xdr:cNvPr id="332" name="【一般廃棄物処理施設】&#10;有形固定資産減価償却率該当値テキスト">
          <a:extLst>
            <a:ext uri="{FF2B5EF4-FFF2-40B4-BE49-F238E27FC236}">
              <a16:creationId xmlns:a16="http://schemas.microsoft.com/office/drawing/2014/main" id="{7C78A6B8-B004-49F2-BF90-9608E767C6EF}"/>
            </a:ext>
          </a:extLst>
        </xdr:cNvPr>
        <xdr:cNvSpPr txBox="1"/>
      </xdr:nvSpPr>
      <xdr:spPr>
        <a:xfrm>
          <a:off x="14830006" y="59045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27033</xdr:rowOff>
    </xdr:from>
    <xdr:to>
      <xdr:col>81</xdr:col>
      <xdr:colOff>101600</xdr:colOff>
      <xdr:row>39</xdr:row>
      <xdr:rowOff>128633</xdr:rowOff>
    </xdr:to>
    <xdr:sp macro="" textlink="">
      <xdr:nvSpPr>
        <xdr:cNvPr id="333" name="楕円 332">
          <a:extLst>
            <a:ext uri="{FF2B5EF4-FFF2-40B4-BE49-F238E27FC236}">
              <a16:creationId xmlns:a16="http://schemas.microsoft.com/office/drawing/2014/main" id="{60E708A9-13B9-4CED-8A0E-BFAF7F6AC5D3}"/>
            </a:ext>
          </a:extLst>
        </xdr:cNvPr>
        <xdr:cNvSpPr/>
      </xdr:nvSpPr>
      <xdr:spPr>
        <a:xfrm>
          <a:off x="13974792" y="64278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37</xdr:row>
      <xdr:rowOff>15784</xdr:rowOff>
    </xdr:from>
    <xdr:to>
      <xdr:col>85</xdr:col>
      <xdr:colOff>127000</xdr:colOff>
      <xdr:row>39</xdr:row>
      <xdr:rowOff>77833</xdr:rowOff>
    </xdr:to>
    <xdr:cxnSp macro="">
      <xdr:nvCxnSpPr>
        <xdr:cNvPr id="334" name="直線コネクタ 333">
          <a:extLst>
            <a:ext uri="{FF2B5EF4-FFF2-40B4-BE49-F238E27FC236}">
              <a16:creationId xmlns:a16="http://schemas.microsoft.com/office/drawing/2014/main" id="{2A41259F-5CCA-46E8-8DCE-1EAB50412B90}"/>
            </a:ext>
          </a:extLst>
        </xdr:cNvPr>
        <xdr:cNvCxnSpPr/>
      </xdr:nvCxnSpPr>
      <xdr:spPr>
        <a:xfrm flipV="1">
          <a:off x="14025592" y="6088780"/>
          <a:ext cx="766314" cy="3898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149497</xdr:rowOff>
    </xdr:from>
    <xdr:to>
      <xdr:col>76</xdr:col>
      <xdr:colOff>165100</xdr:colOff>
      <xdr:row>39</xdr:row>
      <xdr:rowOff>79647</xdr:rowOff>
    </xdr:to>
    <xdr:sp macro="" textlink="">
      <xdr:nvSpPr>
        <xdr:cNvPr id="335" name="楕円 334">
          <a:extLst>
            <a:ext uri="{FF2B5EF4-FFF2-40B4-BE49-F238E27FC236}">
              <a16:creationId xmlns:a16="http://schemas.microsoft.com/office/drawing/2014/main" id="{16A2DDB0-BE81-4E25-8CB6-B56F13116841}"/>
            </a:ext>
          </a:extLst>
        </xdr:cNvPr>
        <xdr:cNvSpPr/>
      </xdr:nvSpPr>
      <xdr:spPr>
        <a:xfrm>
          <a:off x="13175651" y="6386395"/>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28847</xdr:rowOff>
    </xdr:from>
    <xdr:to>
      <xdr:col>81</xdr:col>
      <xdr:colOff>50800</xdr:colOff>
      <xdr:row>39</xdr:row>
      <xdr:rowOff>77833</xdr:rowOff>
    </xdr:to>
    <xdr:cxnSp macro="">
      <xdr:nvCxnSpPr>
        <xdr:cNvPr id="336" name="直線コネクタ 335">
          <a:extLst>
            <a:ext uri="{FF2B5EF4-FFF2-40B4-BE49-F238E27FC236}">
              <a16:creationId xmlns:a16="http://schemas.microsoft.com/office/drawing/2014/main" id="{E1435418-9699-4C5C-83B0-71CB745D04B1}"/>
            </a:ext>
          </a:extLst>
        </xdr:cNvPr>
        <xdr:cNvCxnSpPr/>
      </xdr:nvCxnSpPr>
      <xdr:spPr>
        <a:xfrm>
          <a:off x="13226451" y="6429647"/>
          <a:ext cx="799141" cy="48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39</xdr:row>
      <xdr:rowOff>33565</xdr:rowOff>
    </xdr:from>
    <xdr:to>
      <xdr:col>72</xdr:col>
      <xdr:colOff>38100</xdr:colOff>
      <xdr:row>39</xdr:row>
      <xdr:rowOff>135165</xdr:rowOff>
    </xdr:to>
    <xdr:sp macro="" textlink="">
      <xdr:nvSpPr>
        <xdr:cNvPr id="337" name="楕円 336">
          <a:extLst>
            <a:ext uri="{FF2B5EF4-FFF2-40B4-BE49-F238E27FC236}">
              <a16:creationId xmlns:a16="http://schemas.microsoft.com/office/drawing/2014/main" id="{83A85C87-7321-4C4E-B5A5-E13ADB5C2BA9}"/>
            </a:ext>
          </a:extLst>
        </xdr:cNvPr>
        <xdr:cNvSpPr/>
      </xdr:nvSpPr>
      <xdr:spPr>
        <a:xfrm>
          <a:off x="12376509" y="6434365"/>
          <a:ext cx="83629"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39</xdr:row>
      <xdr:rowOff>28847</xdr:rowOff>
    </xdr:from>
    <xdr:to>
      <xdr:col>76</xdr:col>
      <xdr:colOff>114300</xdr:colOff>
      <xdr:row>39</xdr:row>
      <xdr:rowOff>84365</xdr:rowOff>
    </xdr:to>
    <xdr:cxnSp macro="">
      <xdr:nvCxnSpPr>
        <xdr:cNvPr id="338" name="直線コネクタ 337">
          <a:extLst>
            <a:ext uri="{FF2B5EF4-FFF2-40B4-BE49-F238E27FC236}">
              <a16:creationId xmlns:a16="http://schemas.microsoft.com/office/drawing/2014/main" id="{1641C374-01F6-48FC-A06E-66757BE3F177}"/>
            </a:ext>
          </a:extLst>
        </xdr:cNvPr>
        <xdr:cNvCxnSpPr/>
      </xdr:nvCxnSpPr>
      <xdr:spPr>
        <a:xfrm flipV="1">
          <a:off x="12418682" y="6429647"/>
          <a:ext cx="807769" cy="555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38</xdr:row>
      <xdr:rowOff>159294</xdr:rowOff>
    </xdr:from>
    <xdr:to>
      <xdr:col>67</xdr:col>
      <xdr:colOff>101600</xdr:colOff>
      <xdr:row>39</xdr:row>
      <xdr:rowOff>89444</xdr:rowOff>
    </xdr:to>
    <xdr:sp macro="" textlink="">
      <xdr:nvSpPr>
        <xdr:cNvPr id="339" name="楕円 338">
          <a:extLst>
            <a:ext uri="{FF2B5EF4-FFF2-40B4-BE49-F238E27FC236}">
              <a16:creationId xmlns:a16="http://schemas.microsoft.com/office/drawing/2014/main" id="{DA9DF55C-C09F-49CB-BE4C-171D26E91B15}"/>
            </a:ext>
          </a:extLst>
        </xdr:cNvPr>
        <xdr:cNvSpPr/>
      </xdr:nvSpPr>
      <xdr:spPr>
        <a:xfrm>
          <a:off x="11559396" y="6396192"/>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39</xdr:row>
      <xdr:rowOff>38644</xdr:rowOff>
    </xdr:from>
    <xdr:to>
      <xdr:col>71</xdr:col>
      <xdr:colOff>177800</xdr:colOff>
      <xdr:row>39</xdr:row>
      <xdr:rowOff>84365</xdr:rowOff>
    </xdr:to>
    <xdr:cxnSp macro="">
      <xdr:nvCxnSpPr>
        <xdr:cNvPr id="340" name="直線コネクタ 339">
          <a:extLst>
            <a:ext uri="{FF2B5EF4-FFF2-40B4-BE49-F238E27FC236}">
              <a16:creationId xmlns:a16="http://schemas.microsoft.com/office/drawing/2014/main" id="{318E537F-AEDE-4964-897C-A640CCCA6467}"/>
            </a:ext>
          </a:extLst>
        </xdr:cNvPr>
        <xdr:cNvCxnSpPr/>
      </xdr:nvCxnSpPr>
      <xdr:spPr>
        <a:xfrm>
          <a:off x="11610196" y="6439444"/>
          <a:ext cx="808486" cy="457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94541</xdr:rowOff>
    </xdr:from>
    <xdr:ext cx="405111" cy="259045"/>
    <xdr:sp macro="" textlink="">
      <xdr:nvSpPr>
        <xdr:cNvPr id="341" name="n_1aveValue【一般廃棄物処理施設】&#10;有形固定資産減価償却率">
          <a:extLst>
            <a:ext uri="{FF2B5EF4-FFF2-40B4-BE49-F238E27FC236}">
              <a16:creationId xmlns:a16="http://schemas.microsoft.com/office/drawing/2014/main" id="{F9E71259-FF61-4073-A22D-F41801F5C070}"/>
            </a:ext>
          </a:extLst>
        </xdr:cNvPr>
        <xdr:cNvSpPr txBox="1"/>
      </xdr:nvSpPr>
      <xdr:spPr>
        <a:xfrm>
          <a:off x="13828308" y="60036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16164</xdr:rowOff>
    </xdr:from>
    <xdr:ext cx="405111" cy="259045"/>
    <xdr:sp macro="" textlink="">
      <xdr:nvSpPr>
        <xdr:cNvPr id="342" name="n_2aveValue【一般廃棄物処理施設】&#10;有形固定資産減価償却率">
          <a:extLst>
            <a:ext uri="{FF2B5EF4-FFF2-40B4-BE49-F238E27FC236}">
              <a16:creationId xmlns:a16="http://schemas.microsoft.com/office/drawing/2014/main" id="{09E20736-DCB1-4B36-972D-DDFD31ECD252}"/>
            </a:ext>
          </a:extLst>
        </xdr:cNvPr>
        <xdr:cNvSpPr txBox="1"/>
      </xdr:nvSpPr>
      <xdr:spPr>
        <a:xfrm>
          <a:off x="13041867" y="59252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151691</xdr:rowOff>
    </xdr:from>
    <xdr:ext cx="405111" cy="259045"/>
    <xdr:sp macro="" textlink="">
      <xdr:nvSpPr>
        <xdr:cNvPr id="343" name="n_3aveValue【一般廃棄物処理施設】&#10;有形固定資産減価償却率">
          <a:extLst>
            <a:ext uri="{FF2B5EF4-FFF2-40B4-BE49-F238E27FC236}">
              <a16:creationId xmlns:a16="http://schemas.microsoft.com/office/drawing/2014/main" id="{8FEAEEE4-3588-4D5A-B7E3-0D8C1932C959}"/>
            </a:ext>
          </a:extLst>
        </xdr:cNvPr>
        <xdr:cNvSpPr txBox="1"/>
      </xdr:nvSpPr>
      <xdr:spPr>
        <a:xfrm>
          <a:off x="12242725" y="58968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135363</xdr:rowOff>
    </xdr:from>
    <xdr:ext cx="405111" cy="259045"/>
    <xdr:sp macro="" textlink="">
      <xdr:nvSpPr>
        <xdr:cNvPr id="344" name="n_4aveValue【一般廃棄物処理施設】&#10;有形固定資産減価償却率">
          <a:extLst>
            <a:ext uri="{FF2B5EF4-FFF2-40B4-BE49-F238E27FC236}">
              <a16:creationId xmlns:a16="http://schemas.microsoft.com/office/drawing/2014/main" id="{3C49E5F0-7E6F-44D9-8E02-87FC840BCA70}"/>
            </a:ext>
          </a:extLst>
        </xdr:cNvPr>
        <xdr:cNvSpPr txBox="1"/>
      </xdr:nvSpPr>
      <xdr:spPr>
        <a:xfrm>
          <a:off x="11425612" y="58805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39</xdr:row>
      <xdr:rowOff>119760</xdr:rowOff>
    </xdr:from>
    <xdr:ext cx="405111" cy="259045"/>
    <xdr:sp macro="" textlink="">
      <xdr:nvSpPr>
        <xdr:cNvPr id="345" name="n_1mainValue【一般廃棄物処理施設】&#10;有形固定資産減価償却率">
          <a:extLst>
            <a:ext uri="{FF2B5EF4-FFF2-40B4-BE49-F238E27FC236}">
              <a16:creationId xmlns:a16="http://schemas.microsoft.com/office/drawing/2014/main" id="{9CC16645-6082-424E-A8E8-B9A500C79AD9}"/>
            </a:ext>
          </a:extLst>
        </xdr:cNvPr>
        <xdr:cNvSpPr txBox="1"/>
      </xdr:nvSpPr>
      <xdr:spPr>
        <a:xfrm>
          <a:off x="13828308" y="652056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39</xdr:row>
      <xdr:rowOff>70774</xdr:rowOff>
    </xdr:from>
    <xdr:ext cx="405111" cy="259045"/>
    <xdr:sp macro="" textlink="">
      <xdr:nvSpPr>
        <xdr:cNvPr id="346" name="n_2mainValue【一般廃棄物処理施設】&#10;有形固定資産減価償却率">
          <a:extLst>
            <a:ext uri="{FF2B5EF4-FFF2-40B4-BE49-F238E27FC236}">
              <a16:creationId xmlns:a16="http://schemas.microsoft.com/office/drawing/2014/main" id="{5FD8ED61-63DE-459A-B16E-0CC2B87532E4}"/>
            </a:ext>
          </a:extLst>
        </xdr:cNvPr>
        <xdr:cNvSpPr txBox="1"/>
      </xdr:nvSpPr>
      <xdr:spPr>
        <a:xfrm>
          <a:off x="13041867" y="64715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39</xdr:row>
      <xdr:rowOff>126292</xdr:rowOff>
    </xdr:from>
    <xdr:ext cx="405111" cy="259045"/>
    <xdr:sp macro="" textlink="">
      <xdr:nvSpPr>
        <xdr:cNvPr id="347" name="n_3mainValue【一般廃棄物処理施設】&#10;有形固定資産減価償却率">
          <a:extLst>
            <a:ext uri="{FF2B5EF4-FFF2-40B4-BE49-F238E27FC236}">
              <a16:creationId xmlns:a16="http://schemas.microsoft.com/office/drawing/2014/main" id="{1AC22230-E3A4-472E-A42D-8D2B92395EEC}"/>
            </a:ext>
          </a:extLst>
        </xdr:cNvPr>
        <xdr:cNvSpPr txBox="1"/>
      </xdr:nvSpPr>
      <xdr:spPr>
        <a:xfrm>
          <a:off x="12242725" y="65270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39</xdr:row>
      <xdr:rowOff>80571</xdr:rowOff>
    </xdr:from>
    <xdr:ext cx="405111" cy="259045"/>
    <xdr:sp macro="" textlink="">
      <xdr:nvSpPr>
        <xdr:cNvPr id="348" name="n_4mainValue【一般廃棄物処理施設】&#10;有形固定資産減価償却率">
          <a:extLst>
            <a:ext uri="{FF2B5EF4-FFF2-40B4-BE49-F238E27FC236}">
              <a16:creationId xmlns:a16="http://schemas.microsoft.com/office/drawing/2014/main" id="{E373728F-7A15-4E50-B3A9-E6006366AF83}"/>
            </a:ext>
          </a:extLst>
        </xdr:cNvPr>
        <xdr:cNvSpPr txBox="1"/>
      </xdr:nvSpPr>
      <xdr:spPr>
        <a:xfrm>
          <a:off x="11425612" y="64813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349" name="正方形/長方形 348">
          <a:extLst>
            <a:ext uri="{FF2B5EF4-FFF2-40B4-BE49-F238E27FC236}">
              <a16:creationId xmlns:a16="http://schemas.microsoft.com/office/drawing/2014/main" id="{C3E68C03-1878-4B6D-A548-2F1591B0403A}"/>
            </a:ext>
          </a:extLst>
        </xdr:cNvPr>
        <xdr:cNvSpPr/>
      </xdr:nvSpPr>
      <xdr:spPr>
        <a:xfrm>
          <a:off x="16562717" y="4018472"/>
          <a:ext cx="4293079" cy="60480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50" name="正方形/長方形 349">
          <a:extLst>
            <a:ext uri="{FF2B5EF4-FFF2-40B4-BE49-F238E27FC236}">
              <a16:creationId xmlns:a16="http://schemas.microsoft.com/office/drawing/2014/main" id="{F4FDDDB2-EBC8-435B-AACB-EB091C97023B}"/>
            </a:ext>
          </a:extLst>
        </xdr:cNvPr>
        <xdr:cNvSpPr/>
      </xdr:nvSpPr>
      <xdr:spPr>
        <a:xfrm>
          <a:off x="16689717" y="4648679"/>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51" name="正方形/長方形 350">
          <a:extLst>
            <a:ext uri="{FF2B5EF4-FFF2-40B4-BE49-F238E27FC236}">
              <a16:creationId xmlns:a16="http://schemas.microsoft.com/office/drawing/2014/main" id="{352AEB88-4E60-4473-9609-4814BBD2AA5F}"/>
            </a:ext>
          </a:extLst>
        </xdr:cNvPr>
        <xdr:cNvSpPr/>
      </xdr:nvSpPr>
      <xdr:spPr>
        <a:xfrm>
          <a:off x="16689717" y="4844331"/>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52" name="正方形/長方形 351">
          <a:extLst>
            <a:ext uri="{FF2B5EF4-FFF2-40B4-BE49-F238E27FC236}">
              <a16:creationId xmlns:a16="http://schemas.microsoft.com/office/drawing/2014/main" id="{652456CE-CB15-45A3-A54D-0BF20C0722CC}"/>
            </a:ext>
          </a:extLst>
        </xdr:cNvPr>
        <xdr:cNvSpPr/>
      </xdr:nvSpPr>
      <xdr:spPr>
        <a:xfrm>
          <a:off x="17597887" y="4648679"/>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53" name="正方形/長方形 352">
          <a:extLst>
            <a:ext uri="{FF2B5EF4-FFF2-40B4-BE49-F238E27FC236}">
              <a16:creationId xmlns:a16="http://schemas.microsoft.com/office/drawing/2014/main" id="{6B7ED7C8-069D-44CA-A9A7-CD6EB9787A8D}"/>
            </a:ext>
          </a:extLst>
        </xdr:cNvPr>
        <xdr:cNvSpPr/>
      </xdr:nvSpPr>
      <xdr:spPr>
        <a:xfrm>
          <a:off x="17597887" y="4844331"/>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54" name="正方形/長方形 353">
          <a:extLst>
            <a:ext uri="{FF2B5EF4-FFF2-40B4-BE49-F238E27FC236}">
              <a16:creationId xmlns:a16="http://schemas.microsoft.com/office/drawing/2014/main" id="{01F90CFF-C2F0-4388-9A3B-1374134B2F5C}"/>
            </a:ext>
          </a:extLst>
        </xdr:cNvPr>
        <xdr:cNvSpPr/>
      </xdr:nvSpPr>
      <xdr:spPr>
        <a:xfrm>
          <a:off x="18633057" y="4648679"/>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55" name="正方形/長方形 354">
          <a:extLst>
            <a:ext uri="{FF2B5EF4-FFF2-40B4-BE49-F238E27FC236}">
              <a16:creationId xmlns:a16="http://schemas.microsoft.com/office/drawing/2014/main" id="{CF2F2138-CFAE-426B-B882-68B61C5E01F3}"/>
            </a:ext>
          </a:extLst>
        </xdr:cNvPr>
        <xdr:cNvSpPr/>
      </xdr:nvSpPr>
      <xdr:spPr>
        <a:xfrm>
          <a:off x="18633057" y="4844331"/>
          <a:ext cx="1380226" cy="24645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56" name="正方形/長方形 355">
          <a:extLst>
            <a:ext uri="{FF2B5EF4-FFF2-40B4-BE49-F238E27FC236}">
              <a16:creationId xmlns:a16="http://schemas.microsoft.com/office/drawing/2014/main" id="{9920B1F7-4AA1-43D1-AB5F-F79DBDBD4B5D}"/>
            </a:ext>
          </a:extLst>
        </xdr:cNvPr>
        <xdr:cNvSpPr/>
      </xdr:nvSpPr>
      <xdr:spPr>
        <a:xfrm>
          <a:off x="16562717" y="5108635"/>
          <a:ext cx="4293079" cy="2187874"/>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357" name="テキスト ボックス 356">
          <a:extLst>
            <a:ext uri="{FF2B5EF4-FFF2-40B4-BE49-F238E27FC236}">
              <a16:creationId xmlns:a16="http://schemas.microsoft.com/office/drawing/2014/main" id="{105F0345-06C1-4ACA-86FA-0C06D1E89479}"/>
            </a:ext>
          </a:extLst>
        </xdr:cNvPr>
        <xdr:cNvSpPr txBox="1"/>
      </xdr:nvSpPr>
      <xdr:spPr>
        <a:xfrm>
          <a:off x="16542589" y="4925683"/>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358" name="直線コネクタ 357">
          <a:extLst>
            <a:ext uri="{FF2B5EF4-FFF2-40B4-BE49-F238E27FC236}">
              <a16:creationId xmlns:a16="http://schemas.microsoft.com/office/drawing/2014/main" id="{24138B55-3CBF-4687-97ED-FF4756D7E426}"/>
            </a:ext>
          </a:extLst>
        </xdr:cNvPr>
        <xdr:cNvCxnSpPr/>
      </xdr:nvCxnSpPr>
      <xdr:spPr>
        <a:xfrm>
          <a:off x="16562717" y="7296509"/>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92528</xdr:rowOff>
    </xdr:from>
    <xdr:to>
      <xdr:col>120</xdr:col>
      <xdr:colOff>114300</xdr:colOff>
      <xdr:row>42</xdr:row>
      <xdr:rowOff>92528</xdr:rowOff>
    </xdr:to>
    <xdr:cxnSp macro="">
      <xdr:nvCxnSpPr>
        <xdr:cNvPr id="359" name="直線コネクタ 358">
          <a:extLst>
            <a:ext uri="{FF2B5EF4-FFF2-40B4-BE49-F238E27FC236}">
              <a16:creationId xmlns:a16="http://schemas.microsoft.com/office/drawing/2014/main" id="{451E96C6-9338-4550-A603-0DF1F4DEE4FE}"/>
            </a:ext>
          </a:extLst>
        </xdr:cNvPr>
        <xdr:cNvCxnSpPr/>
      </xdr:nvCxnSpPr>
      <xdr:spPr>
        <a:xfrm>
          <a:off x="16562717" y="6985034"/>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41</xdr:row>
      <xdr:rowOff>121755</xdr:rowOff>
    </xdr:from>
    <xdr:ext cx="248786" cy="259045"/>
    <xdr:sp macro="" textlink="">
      <xdr:nvSpPr>
        <xdr:cNvPr id="360" name="テキスト ボックス 359">
          <a:extLst>
            <a:ext uri="{FF2B5EF4-FFF2-40B4-BE49-F238E27FC236}">
              <a16:creationId xmlns:a16="http://schemas.microsoft.com/office/drawing/2014/main" id="{15D71A84-6BCC-4307-95C0-39D0E04F5CE8}"/>
            </a:ext>
          </a:extLst>
        </xdr:cNvPr>
        <xdr:cNvSpPr txBox="1"/>
      </xdr:nvSpPr>
      <xdr:spPr>
        <a:xfrm>
          <a:off x="16349874" y="6850359"/>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108857</xdr:rowOff>
    </xdr:from>
    <xdr:to>
      <xdr:col>120</xdr:col>
      <xdr:colOff>114300</xdr:colOff>
      <xdr:row>40</xdr:row>
      <xdr:rowOff>108857</xdr:rowOff>
    </xdr:to>
    <xdr:cxnSp macro="">
      <xdr:nvCxnSpPr>
        <xdr:cNvPr id="361" name="直線コネクタ 360">
          <a:extLst>
            <a:ext uri="{FF2B5EF4-FFF2-40B4-BE49-F238E27FC236}">
              <a16:creationId xmlns:a16="http://schemas.microsoft.com/office/drawing/2014/main" id="{65165A3D-1A61-46DC-BCB1-CC1D803E28DB}"/>
            </a:ext>
          </a:extLst>
        </xdr:cNvPr>
        <xdr:cNvCxnSpPr/>
      </xdr:nvCxnSpPr>
      <xdr:spPr>
        <a:xfrm>
          <a:off x="16562717" y="6673559"/>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39</xdr:row>
      <xdr:rowOff>138084</xdr:rowOff>
    </xdr:from>
    <xdr:ext cx="595419" cy="259045"/>
    <xdr:sp macro="" textlink="">
      <xdr:nvSpPr>
        <xdr:cNvPr id="362" name="テキスト ボックス 361">
          <a:extLst>
            <a:ext uri="{FF2B5EF4-FFF2-40B4-BE49-F238E27FC236}">
              <a16:creationId xmlns:a16="http://schemas.microsoft.com/office/drawing/2014/main" id="{8EF0B571-0373-42E5-85F6-DBCC357137A3}"/>
            </a:ext>
          </a:extLst>
        </xdr:cNvPr>
        <xdr:cNvSpPr txBox="1"/>
      </xdr:nvSpPr>
      <xdr:spPr>
        <a:xfrm>
          <a:off x="16039185" y="653888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38</xdr:row>
      <xdr:rowOff>125185</xdr:rowOff>
    </xdr:from>
    <xdr:to>
      <xdr:col>120</xdr:col>
      <xdr:colOff>114300</xdr:colOff>
      <xdr:row>38</xdr:row>
      <xdr:rowOff>125185</xdr:rowOff>
    </xdr:to>
    <xdr:cxnSp macro="">
      <xdr:nvCxnSpPr>
        <xdr:cNvPr id="363" name="直線コネクタ 362">
          <a:extLst>
            <a:ext uri="{FF2B5EF4-FFF2-40B4-BE49-F238E27FC236}">
              <a16:creationId xmlns:a16="http://schemas.microsoft.com/office/drawing/2014/main" id="{F1779DB9-829F-42DA-98B4-C4B9E023CE68}"/>
            </a:ext>
          </a:extLst>
        </xdr:cNvPr>
        <xdr:cNvCxnSpPr/>
      </xdr:nvCxnSpPr>
      <xdr:spPr>
        <a:xfrm>
          <a:off x="16562717" y="6362083"/>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37</xdr:row>
      <xdr:rowOff>154412</xdr:rowOff>
    </xdr:from>
    <xdr:ext cx="595419" cy="259045"/>
    <xdr:sp macro="" textlink="">
      <xdr:nvSpPr>
        <xdr:cNvPr id="364" name="テキスト ボックス 363">
          <a:extLst>
            <a:ext uri="{FF2B5EF4-FFF2-40B4-BE49-F238E27FC236}">
              <a16:creationId xmlns:a16="http://schemas.microsoft.com/office/drawing/2014/main" id="{C5AC574B-AEBB-47EB-A1D1-2B72BB02D7DB}"/>
            </a:ext>
          </a:extLst>
        </xdr:cNvPr>
        <xdr:cNvSpPr txBox="1"/>
      </xdr:nvSpPr>
      <xdr:spPr>
        <a:xfrm>
          <a:off x="16039185" y="622740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141514</xdr:rowOff>
    </xdr:from>
    <xdr:to>
      <xdr:col>120</xdr:col>
      <xdr:colOff>114300</xdr:colOff>
      <xdr:row>36</xdr:row>
      <xdr:rowOff>141514</xdr:rowOff>
    </xdr:to>
    <xdr:cxnSp macro="">
      <xdr:nvCxnSpPr>
        <xdr:cNvPr id="365" name="直線コネクタ 364">
          <a:extLst>
            <a:ext uri="{FF2B5EF4-FFF2-40B4-BE49-F238E27FC236}">
              <a16:creationId xmlns:a16="http://schemas.microsoft.com/office/drawing/2014/main" id="{4B38115F-E73B-461B-9957-4F0DE70013C2}"/>
            </a:ext>
          </a:extLst>
        </xdr:cNvPr>
        <xdr:cNvCxnSpPr/>
      </xdr:nvCxnSpPr>
      <xdr:spPr>
        <a:xfrm>
          <a:off x="16562717" y="6050608"/>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35</xdr:row>
      <xdr:rowOff>170741</xdr:rowOff>
    </xdr:from>
    <xdr:ext cx="595419" cy="259045"/>
    <xdr:sp macro="" textlink="">
      <xdr:nvSpPr>
        <xdr:cNvPr id="366" name="テキスト ボックス 365">
          <a:extLst>
            <a:ext uri="{FF2B5EF4-FFF2-40B4-BE49-F238E27FC236}">
              <a16:creationId xmlns:a16="http://schemas.microsoft.com/office/drawing/2014/main" id="{0AB45DF1-40C6-4461-B0BB-5729266AEA6B}"/>
            </a:ext>
          </a:extLst>
        </xdr:cNvPr>
        <xdr:cNvSpPr txBox="1"/>
      </xdr:nvSpPr>
      <xdr:spPr>
        <a:xfrm>
          <a:off x="16039185" y="590730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157843</xdr:rowOff>
    </xdr:from>
    <xdr:to>
      <xdr:col>120</xdr:col>
      <xdr:colOff>114300</xdr:colOff>
      <xdr:row>34</xdr:row>
      <xdr:rowOff>157843</xdr:rowOff>
    </xdr:to>
    <xdr:cxnSp macro="">
      <xdr:nvCxnSpPr>
        <xdr:cNvPr id="367" name="直線コネクタ 366">
          <a:extLst>
            <a:ext uri="{FF2B5EF4-FFF2-40B4-BE49-F238E27FC236}">
              <a16:creationId xmlns:a16="http://schemas.microsoft.com/office/drawing/2014/main" id="{905C5D33-45EE-4370-9D93-FFC2764B3F53}"/>
            </a:ext>
          </a:extLst>
        </xdr:cNvPr>
        <xdr:cNvCxnSpPr/>
      </xdr:nvCxnSpPr>
      <xdr:spPr>
        <a:xfrm>
          <a:off x="16562717" y="5739134"/>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34</xdr:row>
      <xdr:rowOff>15620</xdr:rowOff>
    </xdr:from>
    <xdr:ext cx="595419" cy="259045"/>
    <xdr:sp macro="" textlink="">
      <xdr:nvSpPr>
        <xdr:cNvPr id="368" name="テキスト ボックス 367">
          <a:extLst>
            <a:ext uri="{FF2B5EF4-FFF2-40B4-BE49-F238E27FC236}">
              <a16:creationId xmlns:a16="http://schemas.microsoft.com/office/drawing/2014/main" id="{0DF39CB5-180D-46C6-8600-F5ACD7826522}"/>
            </a:ext>
          </a:extLst>
        </xdr:cNvPr>
        <xdr:cNvSpPr txBox="1"/>
      </xdr:nvSpPr>
      <xdr:spPr>
        <a:xfrm>
          <a:off x="16039185" y="559691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2722</xdr:rowOff>
    </xdr:from>
    <xdr:to>
      <xdr:col>120</xdr:col>
      <xdr:colOff>114300</xdr:colOff>
      <xdr:row>33</xdr:row>
      <xdr:rowOff>2722</xdr:rowOff>
    </xdr:to>
    <xdr:cxnSp macro="">
      <xdr:nvCxnSpPr>
        <xdr:cNvPr id="369" name="直線コネクタ 368">
          <a:extLst>
            <a:ext uri="{FF2B5EF4-FFF2-40B4-BE49-F238E27FC236}">
              <a16:creationId xmlns:a16="http://schemas.microsoft.com/office/drawing/2014/main" id="{889635A4-29B4-412F-9035-68947274814A}"/>
            </a:ext>
          </a:extLst>
        </xdr:cNvPr>
        <xdr:cNvCxnSpPr/>
      </xdr:nvCxnSpPr>
      <xdr:spPr>
        <a:xfrm>
          <a:off x="16562717" y="5420111"/>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31949</xdr:rowOff>
    </xdr:from>
    <xdr:ext cx="595419" cy="259045"/>
    <xdr:sp macro="" textlink="">
      <xdr:nvSpPr>
        <xdr:cNvPr id="370" name="テキスト ボックス 369">
          <a:extLst>
            <a:ext uri="{FF2B5EF4-FFF2-40B4-BE49-F238E27FC236}">
              <a16:creationId xmlns:a16="http://schemas.microsoft.com/office/drawing/2014/main" id="{BEA63038-D954-440F-B94F-BCCD79898BB9}"/>
            </a:ext>
          </a:extLst>
        </xdr:cNvPr>
        <xdr:cNvSpPr txBox="1"/>
      </xdr:nvSpPr>
      <xdr:spPr>
        <a:xfrm>
          <a:off x="16039185" y="528543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371" name="直線コネクタ 370">
          <a:extLst>
            <a:ext uri="{FF2B5EF4-FFF2-40B4-BE49-F238E27FC236}">
              <a16:creationId xmlns:a16="http://schemas.microsoft.com/office/drawing/2014/main" id="{8186A45B-F143-42FC-9224-45768FF8E8B8}"/>
            </a:ext>
          </a:extLst>
        </xdr:cNvPr>
        <xdr:cNvCxnSpPr/>
      </xdr:nvCxnSpPr>
      <xdr:spPr>
        <a:xfrm>
          <a:off x="16562717" y="5108635"/>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372" name="テキスト ボックス 371">
          <a:extLst>
            <a:ext uri="{FF2B5EF4-FFF2-40B4-BE49-F238E27FC236}">
              <a16:creationId xmlns:a16="http://schemas.microsoft.com/office/drawing/2014/main" id="{EEB9740E-F36A-44B4-84EB-791D4CE5377B}"/>
            </a:ext>
          </a:extLst>
        </xdr:cNvPr>
        <xdr:cNvSpPr txBox="1"/>
      </xdr:nvSpPr>
      <xdr:spPr>
        <a:xfrm>
          <a:off x="16039185" y="497396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373" name="【一般廃棄物処理施設】&#10;一人当たり有形固定資産（償却資産）額グラフ枠">
          <a:extLst>
            <a:ext uri="{FF2B5EF4-FFF2-40B4-BE49-F238E27FC236}">
              <a16:creationId xmlns:a16="http://schemas.microsoft.com/office/drawing/2014/main" id="{3967BBB0-B7F0-48EB-97DA-05EA4B0A6029}"/>
            </a:ext>
          </a:extLst>
        </xdr:cNvPr>
        <xdr:cNvSpPr/>
      </xdr:nvSpPr>
      <xdr:spPr>
        <a:xfrm>
          <a:off x="16562717" y="5108635"/>
          <a:ext cx="4293079" cy="2187874"/>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863</xdr:rowOff>
    </xdr:from>
    <xdr:to>
      <xdr:col>116</xdr:col>
      <xdr:colOff>62864</xdr:colOff>
      <xdr:row>42</xdr:row>
      <xdr:rowOff>56266</xdr:rowOff>
    </xdr:to>
    <xdr:cxnSp macro="">
      <xdr:nvCxnSpPr>
        <xdr:cNvPr id="374" name="直線コネクタ 373">
          <a:extLst>
            <a:ext uri="{FF2B5EF4-FFF2-40B4-BE49-F238E27FC236}">
              <a16:creationId xmlns:a16="http://schemas.microsoft.com/office/drawing/2014/main" id="{DA811DD5-753D-4FB6-A32B-4358DF9696F4}"/>
            </a:ext>
          </a:extLst>
        </xdr:cNvPr>
        <xdr:cNvCxnSpPr/>
      </xdr:nvCxnSpPr>
      <xdr:spPr>
        <a:xfrm flipV="1">
          <a:off x="20076147" y="5418252"/>
          <a:ext cx="0" cy="15305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60093</xdr:rowOff>
    </xdr:from>
    <xdr:ext cx="534377" cy="259045"/>
    <xdr:sp macro="" textlink="">
      <xdr:nvSpPr>
        <xdr:cNvPr id="375" name="【一般廃棄物処理施設】&#10;一人当たり有形固定資産（償却資産）額最小値テキスト">
          <a:extLst>
            <a:ext uri="{FF2B5EF4-FFF2-40B4-BE49-F238E27FC236}">
              <a16:creationId xmlns:a16="http://schemas.microsoft.com/office/drawing/2014/main" id="{6346D97A-7C5F-479C-875A-F4B88C1B8AE1}"/>
            </a:ext>
          </a:extLst>
        </xdr:cNvPr>
        <xdr:cNvSpPr txBox="1"/>
      </xdr:nvSpPr>
      <xdr:spPr>
        <a:xfrm>
          <a:off x="20114883" y="69525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56266</xdr:rowOff>
    </xdr:from>
    <xdr:to>
      <xdr:col>116</xdr:col>
      <xdr:colOff>152400</xdr:colOff>
      <xdr:row>42</xdr:row>
      <xdr:rowOff>56266</xdr:rowOff>
    </xdr:to>
    <xdr:cxnSp macro="">
      <xdr:nvCxnSpPr>
        <xdr:cNvPr id="376" name="直線コネクタ 375">
          <a:extLst>
            <a:ext uri="{FF2B5EF4-FFF2-40B4-BE49-F238E27FC236}">
              <a16:creationId xmlns:a16="http://schemas.microsoft.com/office/drawing/2014/main" id="{07EF7651-43DC-40DD-A0F8-0B729B8DF0DC}"/>
            </a:ext>
          </a:extLst>
        </xdr:cNvPr>
        <xdr:cNvCxnSpPr/>
      </xdr:nvCxnSpPr>
      <xdr:spPr>
        <a:xfrm>
          <a:off x="20005855" y="6948772"/>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118990</xdr:rowOff>
    </xdr:from>
    <xdr:ext cx="599010" cy="259045"/>
    <xdr:sp macro="" textlink="">
      <xdr:nvSpPr>
        <xdr:cNvPr id="377" name="【一般廃棄物処理施設】&#10;一人当たり有形固定資産（償却資産）額最大値テキスト">
          <a:extLst>
            <a:ext uri="{FF2B5EF4-FFF2-40B4-BE49-F238E27FC236}">
              <a16:creationId xmlns:a16="http://schemas.microsoft.com/office/drawing/2014/main" id="{F6297CAB-1FDF-4BA1-93AE-9AF2AA804211}"/>
            </a:ext>
          </a:extLst>
        </xdr:cNvPr>
        <xdr:cNvSpPr txBox="1"/>
      </xdr:nvSpPr>
      <xdr:spPr>
        <a:xfrm>
          <a:off x="20114883" y="52085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500,569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863</xdr:rowOff>
    </xdr:from>
    <xdr:to>
      <xdr:col>116</xdr:col>
      <xdr:colOff>152400</xdr:colOff>
      <xdr:row>33</xdr:row>
      <xdr:rowOff>863</xdr:rowOff>
    </xdr:to>
    <xdr:cxnSp macro="">
      <xdr:nvCxnSpPr>
        <xdr:cNvPr id="378" name="直線コネクタ 377">
          <a:extLst>
            <a:ext uri="{FF2B5EF4-FFF2-40B4-BE49-F238E27FC236}">
              <a16:creationId xmlns:a16="http://schemas.microsoft.com/office/drawing/2014/main" id="{641634C4-57E9-4279-865A-095FEABE7B71}"/>
            </a:ext>
          </a:extLst>
        </xdr:cNvPr>
        <xdr:cNvCxnSpPr/>
      </xdr:nvCxnSpPr>
      <xdr:spPr>
        <a:xfrm>
          <a:off x="20005855" y="5418252"/>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7354</xdr:rowOff>
    </xdr:from>
    <xdr:ext cx="599010" cy="259045"/>
    <xdr:sp macro="" textlink="">
      <xdr:nvSpPr>
        <xdr:cNvPr id="379" name="【一般廃棄物処理施設】&#10;一人当たり有形固定資産（償却資産）額平均値テキスト">
          <a:extLst>
            <a:ext uri="{FF2B5EF4-FFF2-40B4-BE49-F238E27FC236}">
              <a16:creationId xmlns:a16="http://schemas.microsoft.com/office/drawing/2014/main" id="{09E0F3E3-E89C-421D-B6A6-169609C6A241}"/>
            </a:ext>
          </a:extLst>
        </xdr:cNvPr>
        <xdr:cNvSpPr txBox="1"/>
      </xdr:nvSpPr>
      <xdr:spPr>
        <a:xfrm>
          <a:off x="20114883" y="640815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161,420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28927</xdr:rowOff>
    </xdr:from>
    <xdr:to>
      <xdr:col>116</xdr:col>
      <xdr:colOff>114300</xdr:colOff>
      <xdr:row>39</xdr:row>
      <xdr:rowOff>130527</xdr:rowOff>
    </xdr:to>
    <xdr:sp macro="" textlink="">
      <xdr:nvSpPr>
        <xdr:cNvPr id="380" name="フローチャート: 判断 379">
          <a:extLst>
            <a:ext uri="{FF2B5EF4-FFF2-40B4-BE49-F238E27FC236}">
              <a16:creationId xmlns:a16="http://schemas.microsoft.com/office/drawing/2014/main" id="{953990AB-05CB-48F7-9527-5255FEF9FDDC}"/>
            </a:ext>
          </a:extLst>
        </xdr:cNvPr>
        <xdr:cNvSpPr/>
      </xdr:nvSpPr>
      <xdr:spPr>
        <a:xfrm>
          <a:off x="20025983" y="6429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103029</xdr:rowOff>
    </xdr:from>
    <xdr:to>
      <xdr:col>112</xdr:col>
      <xdr:colOff>38100</xdr:colOff>
      <xdr:row>40</xdr:row>
      <xdr:rowOff>33179</xdr:rowOff>
    </xdr:to>
    <xdr:sp macro="" textlink="">
      <xdr:nvSpPr>
        <xdr:cNvPr id="381" name="フローチャート: 判断 380">
          <a:extLst>
            <a:ext uri="{FF2B5EF4-FFF2-40B4-BE49-F238E27FC236}">
              <a16:creationId xmlns:a16="http://schemas.microsoft.com/office/drawing/2014/main" id="{7AB6D662-0513-4FAD-AED3-DE69571A99D3}"/>
            </a:ext>
          </a:extLst>
        </xdr:cNvPr>
        <xdr:cNvSpPr/>
      </xdr:nvSpPr>
      <xdr:spPr>
        <a:xfrm>
          <a:off x="19277642" y="6503829"/>
          <a:ext cx="83628"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40</xdr:row>
      <xdr:rowOff>34427</xdr:rowOff>
    </xdr:from>
    <xdr:to>
      <xdr:col>107</xdr:col>
      <xdr:colOff>101600</xdr:colOff>
      <xdr:row>40</xdr:row>
      <xdr:rowOff>136027</xdr:rowOff>
    </xdr:to>
    <xdr:sp macro="" textlink="">
      <xdr:nvSpPr>
        <xdr:cNvPr id="382" name="フローチャート: 判断 381">
          <a:extLst>
            <a:ext uri="{FF2B5EF4-FFF2-40B4-BE49-F238E27FC236}">
              <a16:creationId xmlns:a16="http://schemas.microsoft.com/office/drawing/2014/main" id="{0928FEF9-455F-42FF-BB49-516A09ECE4C3}"/>
            </a:ext>
          </a:extLst>
        </xdr:cNvPr>
        <xdr:cNvSpPr/>
      </xdr:nvSpPr>
      <xdr:spPr>
        <a:xfrm>
          <a:off x="18460528" y="6599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40</xdr:row>
      <xdr:rowOff>22582</xdr:rowOff>
    </xdr:from>
    <xdr:to>
      <xdr:col>102</xdr:col>
      <xdr:colOff>165100</xdr:colOff>
      <xdr:row>40</xdr:row>
      <xdr:rowOff>124182</xdr:rowOff>
    </xdr:to>
    <xdr:sp macro="" textlink="">
      <xdr:nvSpPr>
        <xdr:cNvPr id="383" name="フローチャート: 判断 382">
          <a:extLst>
            <a:ext uri="{FF2B5EF4-FFF2-40B4-BE49-F238E27FC236}">
              <a16:creationId xmlns:a16="http://schemas.microsoft.com/office/drawing/2014/main" id="{A927C9D5-CF34-4508-816C-05037920340D}"/>
            </a:ext>
          </a:extLst>
        </xdr:cNvPr>
        <xdr:cNvSpPr/>
      </xdr:nvSpPr>
      <xdr:spPr>
        <a:xfrm>
          <a:off x="17661387" y="6587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169356</xdr:rowOff>
    </xdr:from>
    <xdr:to>
      <xdr:col>98</xdr:col>
      <xdr:colOff>38100</xdr:colOff>
      <xdr:row>40</xdr:row>
      <xdr:rowOff>99506</xdr:rowOff>
    </xdr:to>
    <xdr:sp macro="" textlink="">
      <xdr:nvSpPr>
        <xdr:cNvPr id="384" name="フローチャート: 判断 383">
          <a:extLst>
            <a:ext uri="{FF2B5EF4-FFF2-40B4-BE49-F238E27FC236}">
              <a16:creationId xmlns:a16="http://schemas.microsoft.com/office/drawing/2014/main" id="{E7FEF754-84EA-4543-960F-13ED3FC1EF91}"/>
            </a:ext>
          </a:extLst>
        </xdr:cNvPr>
        <xdr:cNvSpPr/>
      </xdr:nvSpPr>
      <xdr:spPr>
        <a:xfrm>
          <a:off x="16862245" y="6561530"/>
          <a:ext cx="83629" cy="1026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385" name="テキスト ボックス 384">
          <a:extLst>
            <a:ext uri="{FF2B5EF4-FFF2-40B4-BE49-F238E27FC236}">
              <a16:creationId xmlns:a16="http://schemas.microsoft.com/office/drawing/2014/main" id="{B9683984-2CE3-47CA-94C3-D3F9314A3EF5}"/>
            </a:ext>
          </a:extLst>
        </xdr:cNvPr>
        <xdr:cNvSpPr txBox="1"/>
      </xdr:nvSpPr>
      <xdr:spPr>
        <a:xfrm>
          <a:off x="19904255"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386" name="テキスト ボックス 385">
          <a:extLst>
            <a:ext uri="{FF2B5EF4-FFF2-40B4-BE49-F238E27FC236}">
              <a16:creationId xmlns:a16="http://schemas.microsoft.com/office/drawing/2014/main" id="{6CF87E10-12A5-4F6E-BCEF-FF1CC8B8D1F9}"/>
            </a:ext>
          </a:extLst>
        </xdr:cNvPr>
        <xdr:cNvSpPr txBox="1"/>
      </xdr:nvSpPr>
      <xdr:spPr>
        <a:xfrm>
          <a:off x="19147286"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387" name="テキスト ボックス 386">
          <a:extLst>
            <a:ext uri="{FF2B5EF4-FFF2-40B4-BE49-F238E27FC236}">
              <a16:creationId xmlns:a16="http://schemas.microsoft.com/office/drawing/2014/main" id="{3443DC2B-679C-4503-9A14-B495A079AE7E}"/>
            </a:ext>
          </a:extLst>
        </xdr:cNvPr>
        <xdr:cNvSpPr txBox="1"/>
      </xdr:nvSpPr>
      <xdr:spPr>
        <a:xfrm>
          <a:off x="18338800"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388" name="テキスト ボックス 387">
          <a:extLst>
            <a:ext uri="{FF2B5EF4-FFF2-40B4-BE49-F238E27FC236}">
              <a16:creationId xmlns:a16="http://schemas.microsoft.com/office/drawing/2014/main" id="{DC68CE55-F85A-4199-97AA-999EAFCCDD5F}"/>
            </a:ext>
          </a:extLst>
        </xdr:cNvPr>
        <xdr:cNvSpPr txBox="1"/>
      </xdr:nvSpPr>
      <xdr:spPr>
        <a:xfrm>
          <a:off x="17539658"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389" name="テキスト ボックス 388">
          <a:extLst>
            <a:ext uri="{FF2B5EF4-FFF2-40B4-BE49-F238E27FC236}">
              <a16:creationId xmlns:a16="http://schemas.microsoft.com/office/drawing/2014/main" id="{A57A334A-FC1E-4DCC-9A82-F253FC2CCB1A}"/>
            </a:ext>
          </a:extLst>
        </xdr:cNvPr>
        <xdr:cNvSpPr txBox="1"/>
      </xdr:nvSpPr>
      <xdr:spPr>
        <a:xfrm>
          <a:off x="16731890" y="7293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35</xdr:row>
      <xdr:rowOff>129654</xdr:rowOff>
    </xdr:from>
    <xdr:to>
      <xdr:col>116</xdr:col>
      <xdr:colOff>114300</xdr:colOff>
      <xdr:row>36</xdr:row>
      <xdr:rowOff>59804</xdr:rowOff>
    </xdr:to>
    <xdr:sp macro="" textlink="">
      <xdr:nvSpPr>
        <xdr:cNvPr id="390" name="楕円 389">
          <a:extLst>
            <a:ext uri="{FF2B5EF4-FFF2-40B4-BE49-F238E27FC236}">
              <a16:creationId xmlns:a16="http://schemas.microsoft.com/office/drawing/2014/main" id="{6E1D903D-E0A1-4F95-B6CA-FA8AD12F2582}"/>
            </a:ext>
          </a:extLst>
        </xdr:cNvPr>
        <xdr:cNvSpPr/>
      </xdr:nvSpPr>
      <xdr:spPr>
        <a:xfrm>
          <a:off x="20025983" y="5874846"/>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34</xdr:row>
      <xdr:rowOff>152531</xdr:rowOff>
    </xdr:from>
    <xdr:ext cx="599010" cy="259045"/>
    <xdr:sp macro="" textlink="">
      <xdr:nvSpPr>
        <xdr:cNvPr id="391" name="【一般廃棄物処理施設】&#10;一人当たり有形固定資産（償却資産）額該当値テキスト">
          <a:extLst>
            <a:ext uri="{FF2B5EF4-FFF2-40B4-BE49-F238E27FC236}">
              <a16:creationId xmlns:a16="http://schemas.microsoft.com/office/drawing/2014/main" id="{C5CDCB9A-CF31-4673-8191-6A872CF4F0FE}"/>
            </a:ext>
          </a:extLst>
        </xdr:cNvPr>
        <xdr:cNvSpPr txBox="1"/>
      </xdr:nvSpPr>
      <xdr:spPr>
        <a:xfrm>
          <a:off x="20114883" y="57338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340,576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12014</xdr:rowOff>
    </xdr:from>
    <xdr:to>
      <xdr:col>112</xdr:col>
      <xdr:colOff>38100</xdr:colOff>
      <xdr:row>37</xdr:row>
      <xdr:rowOff>113614</xdr:rowOff>
    </xdr:to>
    <xdr:sp macro="" textlink="">
      <xdr:nvSpPr>
        <xdr:cNvPr id="392" name="楕円 391">
          <a:extLst>
            <a:ext uri="{FF2B5EF4-FFF2-40B4-BE49-F238E27FC236}">
              <a16:creationId xmlns:a16="http://schemas.microsoft.com/office/drawing/2014/main" id="{A26E9E00-0C8D-4796-A9CE-AFCE781D85D6}"/>
            </a:ext>
          </a:extLst>
        </xdr:cNvPr>
        <xdr:cNvSpPr/>
      </xdr:nvSpPr>
      <xdr:spPr>
        <a:xfrm>
          <a:off x="19277642" y="6085010"/>
          <a:ext cx="83628"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36</xdr:row>
      <xdr:rowOff>9004</xdr:rowOff>
    </xdr:from>
    <xdr:to>
      <xdr:col>116</xdr:col>
      <xdr:colOff>63500</xdr:colOff>
      <xdr:row>37</xdr:row>
      <xdr:rowOff>62814</xdr:rowOff>
    </xdr:to>
    <xdr:cxnSp macro="">
      <xdr:nvCxnSpPr>
        <xdr:cNvPr id="393" name="直線コネクタ 392">
          <a:extLst>
            <a:ext uri="{FF2B5EF4-FFF2-40B4-BE49-F238E27FC236}">
              <a16:creationId xmlns:a16="http://schemas.microsoft.com/office/drawing/2014/main" id="{BF9E2A99-1C9F-4464-99E6-3F4D3F04F9FD}"/>
            </a:ext>
          </a:extLst>
        </xdr:cNvPr>
        <xdr:cNvCxnSpPr/>
      </xdr:nvCxnSpPr>
      <xdr:spPr>
        <a:xfrm flipV="1">
          <a:off x="19319815" y="5918098"/>
          <a:ext cx="756968" cy="2177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34201</xdr:rowOff>
    </xdr:from>
    <xdr:to>
      <xdr:col>107</xdr:col>
      <xdr:colOff>101600</xdr:colOff>
      <xdr:row>37</xdr:row>
      <xdr:rowOff>135801</xdr:rowOff>
    </xdr:to>
    <xdr:sp macro="" textlink="">
      <xdr:nvSpPr>
        <xdr:cNvPr id="394" name="楕円 393">
          <a:extLst>
            <a:ext uri="{FF2B5EF4-FFF2-40B4-BE49-F238E27FC236}">
              <a16:creationId xmlns:a16="http://schemas.microsoft.com/office/drawing/2014/main" id="{4B064E08-03C2-4FA6-94C6-F68C4C7E6428}"/>
            </a:ext>
          </a:extLst>
        </xdr:cNvPr>
        <xdr:cNvSpPr/>
      </xdr:nvSpPr>
      <xdr:spPr>
        <a:xfrm>
          <a:off x="18460528" y="61071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37</xdr:row>
      <xdr:rowOff>62814</xdr:rowOff>
    </xdr:from>
    <xdr:to>
      <xdr:col>111</xdr:col>
      <xdr:colOff>177800</xdr:colOff>
      <xdr:row>37</xdr:row>
      <xdr:rowOff>85001</xdr:rowOff>
    </xdr:to>
    <xdr:cxnSp macro="">
      <xdr:nvCxnSpPr>
        <xdr:cNvPr id="395" name="直線コネクタ 394">
          <a:extLst>
            <a:ext uri="{FF2B5EF4-FFF2-40B4-BE49-F238E27FC236}">
              <a16:creationId xmlns:a16="http://schemas.microsoft.com/office/drawing/2014/main" id="{36432D67-8155-4CDD-8FD6-8AC7F588F424}"/>
            </a:ext>
          </a:extLst>
        </xdr:cNvPr>
        <xdr:cNvCxnSpPr/>
      </xdr:nvCxnSpPr>
      <xdr:spPr>
        <a:xfrm flipV="1">
          <a:off x="18511328" y="6135810"/>
          <a:ext cx="808487" cy="221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36</xdr:row>
      <xdr:rowOff>117091</xdr:rowOff>
    </xdr:from>
    <xdr:to>
      <xdr:col>102</xdr:col>
      <xdr:colOff>165100</xdr:colOff>
      <xdr:row>37</xdr:row>
      <xdr:rowOff>47241</xdr:rowOff>
    </xdr:to>
    <xdr:sp macro="" textlink="">
      <xdr:nvSpPr>
        <xdr:cNvPr id="396" name="楕円 395">
          <a:extLst>
            <a:ext uri="{FF2B5EF4-FFF2-40B4-BE49-F238E27FC236}">
              <a16:creationId xmlns:a16="http://schemas.microsoft.com/office/drawing/2014/main" id="{65A5C765-1F49-4CA4-9135-29D450A8B9EB}"/>
            </a:ext>
          </a:extLst>
        </xdr:cNvPr>
        <xdr:cNvSpPr/>
      </xdr:nvSpPr>
      <xdr:spPr>
        <a:xfrm>
          <a:off x="17661387" y="6026185"/>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36</xdr:row>
      <xdr:rowOff>167891</xdr:rowOff>
    </xdr:from>
    <xdr:to>
      <xdr:col>107</xdr:col>
      <xdr:colOff>50800</xdr:colOff>
      <xdr:row>37</xdr:row>
      <xdr:rowOff>85001</xdr:rowOff>
    </xdr:to>
    <xdr:cxnSp macro="">
      <xdr:nvCxnSpPr>
        <xdr:cNvPr id="397" name="直線コネクタ 396">
          <a:extLst>
            <a:ext uri="{FF2B5EF4-FFF2-40B4-BE49-F238E27FC236}">
              <a16:creationId xmlns:a16="http://schemas.microsoft.com/office/drawing/2014/main" id="{11240904-319C-4EB2-9CC0-C6A8D24473D0}"/>
            </a:ext>
          </a:extLst>
        </xdr:cNvPr>
        <xdr:cNvCxnSpPr/>
      </xdr:nvCxnSpPr>
      <xdr:spPr>
        <a:xfrm>
          <a:off x="17712187" y="6076985"/>
          <a:ext cx="799141" cy="81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36</xdr:row>
      <xdr:rowOff>136199</xdr:rowOff>
    </xdr:from>
    <xdr:to>
      <xdr:col>98</xdr:col>
      <xdr:colOff>38100</xdr:colOff>
      <xdr:row>37</xdr:row>
      <xdr:rowOff>66349</xdr:rowOff>
    </xdr:to>
    <xdr:sp macro="" textlink="">
      <xdr:nvSpPr>
        <xdr:cNvPr id="398" name="楕円 397">
          <a:extLst>
            <a:ext uri="{FF2B5EF4-FFF2-40B4-BE49-F238E27FC236}">
              <a16:creationId xmlns:a16="http://schemas.microsoft.com/office/drawing/2014/main" id="{EC73E0B2-CE3D-4890-AF21-94B1CBC06E6F}"/>
            </a:ext>
          </a:extLst>
        </xdr:cNvPr>
        <xdr:cNvSpPr/>
      </xdr:nvSpPr>
      <xdr:spPr>
        <a:xfrm>
          <a:off x="16862245" y="6045293"/>
          <a:ext cx="83629"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36</xdr:row>
      <xdr:rowOff>167891</xdr:rowOff>
    </xdr:from>
    <xdr:to>
      <xdr:col>102</xdr:col>
      <xdr:colOff>114300</xdr:colOff>
      <xdr:row>37</xdr:row>
      <xdr:rowOff>15549</xdr:rowOff>
    </xdr:to>
    <xdr:cxnSp macro="">
      <xdr:nvCxnSpPr>
        <xdr:cNvPr id="399" name="直線コネクタ 398">
          <a:extLst>
            <a:ext uri="{FF2B5EF4-FFF2-40B4-BE49-F238E27FC236}">
              <a16:creationId xmlns:a16="http://schemas.microsoft.com/office/drawing/2014/main" id="{5E822A37-EE43-473A-917E-D4663A460894}"/>
            </a:ext>
          </a:extLst>
        </xdr:cNvPr>
        <xdr:cNvCxnSpPr/>
      </xdr:nvCxnSpPr>
      <xdr:spPr>
        <a:xfrm flipV="1">
          <a:off x="16904418" y="6076985"/>
          <a:ext cx="807769" cy="115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56095</xdr:colOff>
      <xdr:row>40</xdr:row>
      <xdr:rowOff>24306</xdr:rowOff>
    </xdr:from>
    <xdr:ext cx="599010" cy="259045"/>
    <xdr:sp macro="" textlink="">
      <xdr:nvSpPr>
        <xdr:cNvPr id="400" name="n_1aveValue【一般廃棄物処理施設】&#10;一人当たり有形固定資産（償却資産）額">
          <a:extLst>
            <a:ext uri="{FF2B5EF4-FFF2-40B4-BE49-F238E27FC236}">
              <a16:creationId xmlns:a16="http://schemas.microsoft.com/office/drawing/2014/main" id="{E01167DE-65F5-4976-9D6D-FDF33D6D6D1A}"/>
            </a:ext>
          </a:extLst>
        </xdr:cNvPr>
        <xdr:cNvSpPr txBox="1"/>
      </xdr:nvSpPr>
      <xdr:spPr>
        <a:xfrm>
          <a:off x="19034208" y="65890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40</xdr:row>
      <xdr:rowOff>127154</xdr:rowOff>
    </xdr:from>
    <xdr:ext cx="599010" cy="259045"/>
    <xdr:sp macro="" textlink="">
      <xdr:nvSpPr>
        <xdr:cNvPr id="401" name="n_2aveValue【一般廃棄物処理施設】&#10;一人当たり有形固定資産（償却資産）額">
          <a:extLst>
            <a:ext uri="{FF2B5EF4-FFF2-40B4-BE49-F238E27FC236}">
              <a16:creationId xmlns:a16="http://schemas.microsoft.com/office/drawing/2014/main" id="{C41D8FF6-FB72-4E3B-890A-197D6F1ED2BB}"/>
            </a:ext>
          </a:extLst>
        </xdr:cNvPr>
        <xdr:cNvSpPr txBox="1"/>
      </xdr:nvSpPr>
      <xdr:spPr>
        <a:xfrm>
          <a:off x="18247767" y="66918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40</xdr:row>
      <xdr:rowOff>115309</xdr:rowOff>
    </xdr:from>
    <xdr:ext cx="599010" cy="259045"/>
    <xdr:sp macro="" textlink="">
      <xdr:nvSpPr>
        <xdr:cNvPr id="402" name="n_3aveValue【一般廃棄物処理施設】&#10;一人当たり有形固定資産（償却資産）額">
          <a:extLst>
            <a:ext uri="{FF2B5EF4-FFF2-40B4-BE49-F238E27FC236}">
              <a16:creationId xmlns:a16="http://schemas.microsoft.com/office/drawing/2014/main" id="{4DC4F4FA-613A-4746-ABD0-5DDAABC1F97D}"/>
            </a:ext>
          </a:extLst>
        </xdr:cNvPr>
        <xdr:cNvSpPr txBox="1"/>
      </xdr:nvSpPr>
      <xdr:spPr>
        <a:xfrm>
          <a:off x="17430653" y="66800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40</xdr:row>
      <xdr:rowOff>90633</xdr:rowOff>
    </xdr:from>
    <xdr:ext cx="599010" cy="259045"/>
    <xdr:sp macro="" textlink="">
      <xdr:nvSpPr>
        <xdr:cNvPr id="403" name="n_4aveValue【一般廃棄物処理施設】&#10;一人当たり有形固定資産（償却資産）額">
          <a:extLst>
            <a:ext uri="{FF2B5EF4-FFF2-40B4-BE49-F238E27FC236}">
              <a16:creationId xmlns:a16="http://schemas.microsoft.com/office/drawing/2014/main" id="{88E39E5F-4ACF-48E7-BC8C-77878ED7515C}"/>
            </a:ext>
          </a:extLst>
        </xdr:cNvPr>
        <xdr:cNvSpPr txBox="1"/>
      </xdr:nvSpPr>
      <xdr:spPr>
        <a:xfrm>
          <a:off x="16631512" y="66553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118,419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56095</xdr:colOff>
      <xdr:row>35</xdr:row>
      <xdr:rowOff>130141</xdr:rowOff>
    </xdr:from>
    <xdr:ext cx="599010" cy="259045"/>
    <xdr:sp macro="" textlink="">
      <xdr:nvSpPr>
        <xdr:cNvPr id="404" name="n_1mainValue【一般廃棄物処理施設】&#10;一人当たり有形固定資産（償却資産）額">
          <a:extLst>
            <a:ext uri="{FF2B5EF4-FFF2-40B4-BE49-F238E27FC236}">
              <a16:creationId xmlns:a16="http://schemas.microsoft.com/office/drawing/2014/main" id="{AF4621C9-99D6-4300-8A3E-E6DBF8BF7A66}"/>
            </a:ext>
          </a:extLst>
        </xdr:cNvPr>
        <xdr:cNvSpPr txBox="1"/>
      </xdr:nvSpPr>
      <xdr:spPr>
        <a:xfrm>
          <a:off x="19034208" y="58753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271,599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35</xdr:row>
      <xdr:rowOff>152328</xdr:rowOff>
    </xdr:from>
    <xdr:ext cx="599010" cy="259045"/>
    <xdr:sp macro="" textlink="">
      <xdr:nvSpPr>
        <xdr:cNvPr id="405" name="n_2mainValue【一般廃棄物処理施設】&#10;一人当たり有形固定資産（償却資産）額">
          <a:extLst>
            <a:ext uri="{FF2B5EF4-FFF2-40B4-BE49-F238E27FC236}">
              <a16:creationId xmlns:a16="http://schemas.microsoft.com/office/drawing/2014/main" id="{0B61AB7A-DCFB-47CF-BB23-9F704C8BB9C3}"/>
            </a:ext>
          </a:extLst>
        </xdr:cNvPr>
        <xdr:cNvSpPr txBox="1"/>
      </xdr:nvSpPr>
      <xdr:spPr>
        <a:xfrm>
          <a:off x="18247767" y="58975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264,805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35</xdr:row>
      <xdr:rowOff>63768</xdr:rowOff>
    </xdr:from>
    <xdr:ext cx="599010" cy="259045"/>
    <xdr:sp macro="" textlink="">
      <xdr:nvSpPr>
        <xdr:cNvPr id="406" name="n_3mainValue【一般廃棄物処理施設】&#10;一人当たり有形固定資産（償却資産）額">
          <a:extLst>
            <a:ext uri="{FF2B5EF4-FFF2-40B4-BE49-F238E27FC236}">
              <a16:creationId xmlns:a16="http://schemas.microsoft.com/office/drawing/2014/main" id="{A2A7EE6C-939E-4594-91A0-2811BE1651E8}"/>
            </a:ext>
          </a:extLst>
        </xdr:cNvPr>
        <xdr:cNvSpPr txBox="1"/>
      </xdr:nvSpPr>
      <xdr:spPr>
        <a:xfrm>
          <a:off x="17430653" y="58089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291,923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35</xdr:row>
      <xdr:rowOff>82876</xdr:rowOff>
    </xdr:from>
    <xdr:ext cx="599010" cy="259045"/>
    <xdr:sp macro="" textlink="">
      <xdr:nvSpPr>
        <xdr:cNvPr id="407" name="n_4mainValue【一般廃棄物処理施設】&#10;一人当たり有形固定資産（償却資産）額">
          <a:extLst>
            <a:ext uri="{FF2B5EF4-FFF2-40B4-BE49-F238E27FC236}">
              <a16:creationId xmlns:a16="http://schemas.microsoft.com/office/drawing/2014/main" id="{396F2193-2A00-4795-BB38-FAAA65717E12}"/>
            </a:ext>
          </a:extLst>
        </xdr:cNvPr>
        <xdr:cNvSpPr txBox="1"/>
      </xdr:nvSpPr>
      <xdr:spPr>
        <a:xfrm>
          <a:off x="16631512" y="58280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286,072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08" name="正方形/長方形 407">
          <a:extLst>
            <a:ext uri="{FF2B5EF4-FFF2-40B4-BE49-F238E27FC236}">
              <a16:creationId xmlns:a16="http://schemas.microsoft.com/office/drawing/2014/main" id="{14235386-468C-4E71-A835-964822A96973}"/>
            </a:ext>
          </a:extLst>
        </xdr:cNvPr>
        <xdr:cNvSpPr/>
      </xdr:nvSpPr>
      <xdr:spPr>
        <a:xfrm>
          <a:off x="11277840" y="7662413"/>
          <a:ext cx="4275107" cy="604808"/>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09" name="正方形/長方形 408">
          <a:extLst>
            <a:ext uri="{FF2B5EF4-FFF2-40B4-BE49-F238E27FC236}">
              <a16:creationId xmlns:a16="http://schemas.microsoft.com/office/drawing/2014/main" id="{081C4A7A-CCC2-47B4-925E-697E3CE589C2}"/>
            </a:ext>
          </a:extLst>
        </xdr:cNvPr>
        <xdr:cNvSpPr/>
      </xdr:nvSpPr>
      <xdr:spPr>
        <a:xfrm>
          <a:off x="11386868" y="8292621"/>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10" name="正方形/長方形 409">
          <a:extLst>
            <a:ext uri="{FF2B5EF4-FFF2-40B4-BE49-F238E27FC236}">
              <a16:creationId xmlns:a16="http://schemas.microsoft.com/office/drawing/2014/main" id="{6D0AE45A-CF15-48E0-B59C-9AF1095AC96B}"/>
            </a:ext>
          </a:extLst>
        </xdr:cNvPr>
        <xdr:cNvSpPr/>
      </xdr:nvSpPr>
      <xdr:spPr>
        <a:xfrm>
          <a:off x="11386868" y="8488273"/>
          <a:ext cx="1380226"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11" name="正方形/長方形 410">
          <a:extLst>
            <a:ext uri="{FF2B5EF4-FFF2-40B4-BE49-F238E27FC236}">
              <a16:creationId xmlns:a16="http://schemas.microsoft.com/office/drawing/2014/main" id="{5DEA6A83-A4F1-479F-93BE-196EAF347406}"/>
            </a:ext>
          </a:extLst>
        </xdr:cNvPr>
        <xdr:cNvSpPr/>
      </xdr:nvSpPr>
      <xdr:spPr>
        <a:xfrm>
          <a:off x="12313009" y="8292621"/>
          <a:ext cx="1380227"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12" name="正方形/長方形 411">
          <a:extLst>
            <a:ext uri="{FF2B5EF4-FFF2-40B4-BE49-F238E27FC236}">
              <a16:creationId xmlns:a16="http://schemas.microsoft.com/office/drawing/2014/main" id="{E272B552-F61E-4E0A-9B35-BD43B6EB7263}"/>
            </a:ext>
          </a:extLst>
        </xdr:cNvPr>
        <xdr:cNvSpPr/>
      </xdr:nvSpPr>
      <xdr:spPr>
        <a:xfrm>
          <a:off x="12313009" y="8488273"/>
          <a:ext cx="1380227"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13" name="正方形/長方形 412">
          <a:extLst>
            <a:ext uri="{FF2B5EF4-FFF2-40B4-BE49-F238E27FC236}">
              <a16:creationId xmlns:a16="http://schemas.microsoft.com/office/drawing/2014/main" id="{6FBD6552-5EB6-457D-8737-AF63D68A3815}"/>
            </a:ext>
          </a:extLst>
        </xdr:cNvPr>
        <xdr:cNvSpPr/>
      </xdr:nvSpPr>
      <xdr:spPr>
        <a:xfrm>
          <a:off x="13348179" y="8292621"/>
          <a:ext cx="1380227"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14" name="正方形/長方形 413">
          <a:extLst>
            <a:ext uri="{FF2B5EF4-FFF2-40B4-BE49-F238E27FC236}">
              <a16:creationId xmlns:a16="http://schemas.microsoft.com/office/drawing/2014/main" id="{EECA8927-087C-4681-B0EA-17B811DDFA5B}"/>
            </a:ext>
          </a:extLst>
        </xdr:cNvPr>
        <xdr:cNvSpPr/>
      </xdr:nvSpPr>
      <xdr:spPr>
        <a:xfrm>
          <a:off x="13348179" y="8488273"/>
          <a:ext cx="1380227"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15" name="正方形/長方形 414">
          <a:extLst>
            <a:ext uri="{FF2B5EF4-FFF2-40B4-BE49-F238E27FC236}">
              <a16:creationId xmlns:a16="http://schemas.microsoft.com/office/drawing/2014/main" id="{51FFC551-954D-4234-907D-84DF9D5EB9A3}"/>
            </a:ext>
          </a:extLst>
        </xdr:cNvPr>
        <xdr:cNvSpPr/>
      </xdr:nvSpPr>
      <xdr:spPr>
        <a:xfrm>
          <a:off x="11277840" y="8752576"/>
          <a:ext cx="4275107" cy="2187875"/>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16" name="テキスト ボックス 415">
          <a:extLst>
            <a:ext uri="{FF2B5EF4-FFF2-40B4-BE49-F238E27FC236}">
              <a16:creationId xmlns:a16="http://schemas.microsoft.com/office/drawing/2014/main" id="{41517E88-67BE-47D4-8A90-9E1D2DDB2434}"/>
            </a:ext>
          </a:extLst>
        </xdr:cNvPr>
        <xdr:cNvSpPr txBox="1"/>
      </xdr:nvSpPr>
      <xdr:spPr>
        <a:xfrm>
          <a:off x="11239740" y="8569625"/>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17" name="直線コネクタ 416">
          <a:extLst>
            <a:ext uri="{FF2B5EF4-FFF2-40B4-BE49-F238E27FC236}">
              <a16:creationId xmlns:a16="http://schemas.microsoft.com/office/drawing/2014/main" id="{8FC28BC7-3C41-417E-9F4E-CED38448867E}"/>
            </a:ext>
          </a:extLst>
        </xdr:cNvPr>
        <xdr:cNvCxnSpPr/>
      </xdr:nvCxnSpPr>
      <xdr:spPr>
        <a:xfrm>
          <a:off x="11277840" y="10940451"/>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418" name="テキスト ボックス 417">
          <a:extLst>
            <a:ext uri="{FF2B5EF4-FFF2-40B4-BE49-F238E27FC236}">
              <a16:creationId xmlns:a16="http://schemas.microsoft.com/office/drawing/2014/main" id="{CEC94A15-8152-46EE-8D64-405D0F6286BD}"/>
            </a:ext>
          </a:extLst>
        </xdr:cNvPr>
        <xdr:cNvSpPr txBox="1"/>
      </xdr:nvSpPr>
      <xdr:spPr>
        <a:xfrm>
          <a:off x="10864576" y="1080577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0</xdr:rowOff>
    </xdr:from>
    <xdr:to>
      <xdr:col>89</xdr:col>
      <xdr:colOff>177800</xdr:colOff>
      <xdr:row>64</xdr:row>
      <xdr:rowOff>0</xdr:rowOff>
    </xdr:to>
    <xdr:cxnSp macro="">
      <xdr:nvCxnSpPr>
        <xdr:cNvPr id="419" name="直線コネクタ 418">
          <a:extLst>
            <a:ext uri="{FF2B5EF4-FFF2-40B4-BE49-F238E27FC236}">
              <a16:creationId xmlns:a16="http://schemas.microsoft.com/office/drawing/2014/main" id="{296D57ED-DE6E-43DF-AC06-C08331E0C35A}"/>
            </a:ext>
          </a:extLst>
        </xdr:cNvPr>
        <xdr:cNvCxnSpPr/>
      </xdr:nvCxnSpPr>
      <xdr:spPr>
        <a:xfrm>
          <a:off x="11277840" y="10498347"/>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29227</xdr:rowOff>
    </xdr:from>
    <xdr:ext cx="467179" cy="259045"/>
    <xdr:sp macro="" textlink="">
      <xdr:nvSpPr>
        <xdr:cNvPr id="420" name="テキスト ボックス 419">
          <a:extLst>
            <a:ext uri="{FF2B5EF4-FFF2-40B4-BE49-F238E27FC236}">
              <a16:creationId xmlns:a16="http://schemas.microsoft.com/office/drawing/2014/main" id="{8FF096CF-0751-497D-8AB1-DC9C5033B87B}"/>
            </a:ext>
          </a:extLst>
        </xdr:cNvPr>
        <xdr:cNvSpPr txBox="1"/>
      </xdr:nvSpPr>
      <xdr:spPr>
        <a:xfrm>
          <a:off x="10864576" y="103636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57150</xdr:rowOff>
    </xdr:from>
    <xdr:to>
      <xdr:col>89</xdr:col>
      <xdr:colOff>177800</xdr:colOff>
      <xdr:row>61</xdr:row>
      <xdr:rowOff>57150</xdr:rowOff>
    </xdr:to>
    <xdr:cxnSp macro="">
      <xdr:nvCxnSpPr>
        <xdr:cNvPr id="421" name="直線コネクタ 420">
          <a:extLst>
            <a:ext uri="{FF2B5EF4-FFF2-40B4-BE49-F238E27FC236}">
              <a16:creationId xmlns:a16="http://schemas.microsoft.com/office/drawing/2014/main" id="{6410DF46-0DD0-4BFD-AC1A-5234EF98AE01}"/>
            </a:ext>
          </a:extLst>
        </xdr:cNvPr>
        <xdr:cNvCxnSpPr/>
      </xdr:nvCxnSpPr>
      <xdr:spPr>
        <a:xfrm>
          <a:off x="11277840" y="10063792"/>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86377</xdr:rowOff>
    </xdr:from>
    <xdr:ext cx="403059" cy="259045"/>
    <xdr:sp macro="" textlink="">
      <xdr:nvSpPr>
        <xdr:cNvPr id="422" name="テキスト ボックス 421">
          <a:extLst>
            <a:ext uri="{FF2B5EF4-FFF2-40B4-BE49-F238E27FC236}">
              <a16:creationId xmlns:a16="http://schemas.microsoft.com/office/drawing/2014/main" id="{C165D156-D6A2-40F1-9831-8099C9273C4E}"/>
            </a:ext>
          </a:extLst>
        </xdr:cNvPr>
        <xdr:cNvSpPr txBox="1"/>
      </xdr:nvSpPr>
      <xdr:spPr>
        <a:xfrm>
          <a:off x="10910724" y="992911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58</xdr:row>
      <xdr:rowOff>114300</xdr:rowOff>
    </xdr:from>
    <xdr:to>
      <xdr:col>89</xdr:col>
      <xdr:colOff>177800</xdr:colOff>
      <xdr:row>58</xdr:row>
      <xdr:rowOff>114300</xdr:rowOff>
    </xdr:to>
    <xdr:cxnSp macro="">
      <xdr:nvCxnSpPr>
        <xdr:cNvPr id="423" name="直線コネクタ 422">
          <a:extLst>
            <a:ext uri="{FF2B5EF4-FFF2-40B4-BE49-F238E27FC236}">
              <a16:creationId xmlns:a16="http://schemas.microsoft.com/office/drawing/2014/main" id="{49F45B16-F14B-4118-9C68-E5324E5B1C13}"/>
            </a:ext>
          </a:extLst>
        </xdr:cNvPr>
        <xdr:cNvCxnSpPr/>
      </xdr:nvCxnSpPr>
      <xdr:spPr>
        <a:xfrm>
          <a:off x="11277840" y="9629236"/>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57</xdr:row>
      <xdr:rowOff>143527</xdr:rowOff>
    </xdr:from>
    <xdr:ext cx="403059" cy="259045"/>
    <xdr:sp macro="" textlink="">
      <xdr:nvSpPr>
        <xdr:cNvPr id="424" name="テキスト ボックス 423">
          <a:extLst>
            <a:ext uri="{FF2B5EF4-FFF2-40B4-BE49-F238E27FC236}">
              <a16:creationId xmlns:a16="http://schemas.microsoft.com/office/drawing/2014/main" id="{510AEC6F-C531-4098-BE1C-356983A2BDDA}"/>
            </a:ext>
          </a:extLst>
        </xdr:cNvPr>
        <xdr:cNvSpPr txBox="1"/>
      </xdr:nvSpPr>
      <xdr:spPr>
        <a:xfrm>
          <a:off x="10910724" y="949456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0</xdr:rowOff>
    </xdr:from>
    <xdr:to>
      <xdr:col>89</xdr:col>
      <xdr:colOff>177800</xdr:colOff>
      <xdr:row>56</xdr:row>
      <xdr:rowOff>0</xdr:rowOff>
    </xdr:to>
    <xdr:cxnSp macro="">
      <xdr:nvCxnSpPr>
        <xdr:cNvPr id="425" name="直線コネクタ 424">
          <a:extLst>
            <a:ext uri="{FF2B5EF4-FFF2-40B4-BE49-F238E27FC236}">
              <a16:creationId xmlns:a16="http://schemas.microsoft.com/office/drawing/2014/main" id="{E4427620-6753-4625-AE74-B7F42194939D}"/>
            </a:ext>
          </a:extLst>
        </xdr:cNvPr>
        <xdr:cNvCxnSpPr/>
      </xdr:nvCxnSpPr>
      <xdr:spPr>
        <a:xfrm>
          <a:off x="11277840" y="9187132"/>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55</xdr:row>
      <xdr:rowOff>29227</xdr:rowOff>
    </xdr:from>
    <xdr:ext cx="403059" cy="259045"/>
    <xdr:sp macro="" textlink="">
      <xdr:nvSpPr>
        <xdr:cNvPr id="426" name="テキスト ボックス 425">
          <a:extLst>
            <a:ext uri="{FF2B5EF4-FFF2-40B4-BE49-F238E27FC236}">
              <a16:creationId xmlns:a16="http://schemas.microsoft.com/office/drawing/2014/main" id="{05BDAA6E-9B61-44CA-9B21-470C41AF2A22}"/>
            </a:ext>
          </a:extLst>
        </xdr:cNvPr>
        <xdr:cNvSpPr txBox="1"/>
      </xdr:nvSpPr>
      <xdr:spPr>
        <a:xfrm>
          <a:off x="10910724" y="905245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27" name="直線コネクタ 426">
          <a:extLst>
            <a:ext uri="{FF2B5EF4-FFF2-40B4-BE49-F238E27FC236}">
              <a16:creationId xmlns:a16="http://schemas.microsoft.com/office/drawing/2014/main" id="{0B15B210-3C1C-4C99-A532-9198A4F99DB9}"/>
            </a:ext>
          </a:extLst>
        </xdr:cNvPr>
        <xdr:cNvCxnSpPr/>
      </xdr:nvCxnSpPr>
      <xdr:spPr>
        <a:xfrm>
          <a:off x="11277840" y="8752576"/>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428" name="テキスト ボックス 427">
          <a:extLst>
            <a:ext uri="{FF2B5EF4-FFF2-40B4-BE49-F238E27FC236}">
              <a16:creationId xmlns:a16="http://schemas.microsoft.com/office/drawing/2014/main" id="{D3968F7C-C7FE-44DA-B9CF-D3FA2F86E658}"/>
            </a:ext>
          </a:extLst>
        </xdr:cNvPr>
        <xdr:cNvSpPr txBox="1"/>
      </xdr:nvSpPr>
      <xdr:spPr>
        <a:xfrm>
          <a:off x="10910724" y="861790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429" name="【保健センター・保健所】&#10;有形固定資産減価償却率グラフ枠">
          <a:extLst>
            <a:ext uri="{FF2B5EF4-FFF2-40B4-BE49-F238E27FC236}">
              <a16:creationId xmlns:a16="http://schemas.microsoft.com/office/drawing/2014/main" id="{D0E6D990-9745-4022-87E4-DF555CD80114}"/>
            </a:ext>
          </a:extLst>
        </xdr:cNvPr>
        <xdr:cNvSpPr/>
      </xdr:nvSpPr>
      <xdr:spPr>
        <a:xfrm>
          <a:off x="11277840" y="8752576"/>
          <a:ext cx="4275107" cy="2187875"/>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0</xdr:rowOff>
    </xdr:from>
    <xdr:to>
      <xdr:col>85</xdr:col>
      <xdr:colOff>126364</xdr:colOff>
      <xdr:row>63</xdr:row>
      <xdr:rowOff>169164</xdr:rowOff>
    </xdr:to>
    <xdr:cxnSp macro="">
      <xdr:nvCxnSpPr>
        <xdr:cNvPr id="430" name="直線コネクタ 429">
          <a:extLst>
            <a:ext uri="{FF2B5EF4-FFF2-40B4-BE49-F238E27FC236}">
              <a16:creationId xmlns:a16="http://schemas.microsoft.com/office/drawing/2014/main" id="{0F55E76D-42A6-4FAB-9A4E-97578C975C13}"/>
            </a:ext>
          </a:extLst>
        </xdr:cNvPr>
        <xdr:cNvCxnSpPr/>
      </xdr:nvCxnSpPr>
      <xdr:spPr>
        <a:xfrm flipV="1">
          <a:off x="14791270" y="9187132"/>
          <a:ext cx="0" cy="13078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1541</xdr:rowOff>
    </xdr:from>
    <xdr:ext cx="405111" cy="259045"/>
    <xdr:sp macro="" textlink="">
      <xdr:nvSpPr>
        <xdr:cNvPr id="431" name="【保健センター・保健所】&#10;有形固定資産減価償却率最小値テキスト">
          <a:extLst>
            <a:ext uri="{FF2B5EF4-FFF2-40B4-BE49-F238E27FC236}">
              <a16:creationId xmlns:a16="http://schemas.microsoft.com/office/drawing/2014/main" id="{6E3AE150-A1AD-4744-AC94-B5187827DCB0}"/>
            </a:ext>
          </a:extLst>
        </xdr:cNvPr>
        <xdr:cNvSpPr txBox="1"/>
      </xdr:nvSpPr>
      <xdr:spPr>
        <a:xfrm>
          <a:off x="14830006" y="104998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169164</xdr:rowOff>
    </xdr:from>
    <xdr:to>
      <xdr:col>86</xdr:col>
      <xdr:colOff>25400</xdr:colOff>
      <xdr:row>63</xdr:row>
      <xdr:rowOff>169164</xdr:rowOff>
    </xdr:to>
    <xdr:cxnSp macro="">
      <xdr:nvCxnSpPr>
        <xdr:cNvPr id="432" name="直線コネクタ 431">
          <a:extLst>
            <a:ext uri="{FF2B5EF4-FFF2-40B4-BE49-F238E27FC236}">
              <a16:creationId xmlns:a16="http://schemas.microsoft.com/office/drawing/2014/main" id="{086B6386-479D-43AA-8DE1-BA1DF4E92AFF}"/>
            </a:ext>
          </a:extLst>
        </xdr:cNvPr>
        <xdr:cNvCxnSpPr/>
      </xdr:nvCxnSpPr>
      <xdr:spPr>
        <a:xfrm>
          <a:off x="14703006" y="10494983"/>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118127</xdr:rowOff>
    </xdr:from>
    <xdr:ext cx="405111" cy="259045"/>
    <xdr:sp macro="" textlink="">
      <xdr:nvSpPr>
        <xdr:cNvPr id="433" name="【保健センター・保健所】&#10;有形固定資産減価償却率最大値テキスト">
          <a:extLst>
            <a:ext uri="{FF2B5EF4-FFF2-40B4-BE49-F238E27FC236}">
              <a16:creationId xmlns:a16="http://schemas.microsoft.com/office/drawing/2014/main" id="{60D95EAB-782C-418D-82AA-A912238F70B1}"/>
            </a:ext>
          </a:extLst>
        </xdr:cNvPr>
        <xdr:cNvSpPr txBox="1"/>
      </xdr:nvSpPr>
      <xdr:spPr>
        <a:xfrm>
          <a:off x="14830006" y="89774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0</xdr:rowOff>
    </xdr:from>
    <xdr:to>
      <xdr:col>86</xdr:col>
      <xdr:colOff>25400</xdr:colOff>
      <xdr:row>56</xdr:row>
      <xdr:rowOff>0</xdr:rowOff>
    </xdr:to>
    <xdr:cxnSp macro="">
      <xdr:nvCxnSpPr>
        <xdr:cNvPr id="434" name="直線コネクタ 433">
          <a:extLst>
            <a:ext uri="{FF2B5EF4-FFF2-40B4-BE49-F238E27FC236}">
              <a16:creationId xmlns:a16="http://schemas.microsoft.com/office/drawing/2014/main" id="{27F81CC5-4E50-4BE4-A981-87916038FAF1}"/>
            </a:ext>
          </a:extLst>
        </xdr:cNvPr>
        <xdr:cNvCxnSpPr/>
      </xdr:nvCxnSpPr>
      <xdr:spPr>
        <a:xfrm>
          <a:off x="14703006" y="9187132"/>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56</xdr:row>
      <xdr:rowOff>72661</xdr:rowOff>
    </xdr:from>
    <xdr:ext cx="405111" cy="259045"/>
    <xdr:sp macro="" textlink="">
      <xdr:nvSpPr>
        <xdr:cNvPr id="435" name="【保健センター・保健所】&#10;有形固定資産減価償却率平均値テキスト">
          <a:extLst>
            <a:ext uri="{FF2B5EF4-FFF2-40B4-BE49-F238E27FC236}">
              <a16:creationId xmlns:a16="http://schemas.microsoft.com/office/drawing/2014/main" id="{C3278D9B-C564-44F4-AC27-B260BB4367D7}"/>
            </a:ext>
          </a:extLst>
        </xdr:cNvPr>
        <xdr:cNvSpPr txBox="1"/>
      </xdr:nvSpPr>
      <xdr:spPr>
        <a:xfrm>
          <a:off x="14830006" y="925979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49784</xdr:rowOff>
    </xdr:from>
    <xdr:to>
      <xdr:col>85</xdr:col>
      <xdr:colOff>177800</xdr:colOff>
      <xdr:row>57</xdr:row>
      <xdr:rowOff>151384</xdr:rowOff>
    </xdr:to>
    <xdr:sp macro="" textlink="">
      <xdr:nvSpPr>
        <xdr:cNvPr id="436" name="フローチャート: 判断 435">
          <a:extLst>
            <a:ext uri="{FF2B5EF4-FFF2-40B4-BE49-F238E27FC236}">
              <a16:creationId xmlns:a16="http://schemas.microsoft.com/office/drawing/2014/main" id="{622BBD07-C095-452A-BB3B-C0943860B2A5}"/>
            </a:ext>
          </a:extLst>
        </xdr:cNvPr>
        <xdr:cNvSpPr/>
      </xdr:nvSpPr>
      <xdr:spPr>
        <a:xfrm>
          <a:off x="14741106" y="9400818"/>
          <a:ext cx="92973"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57</xdr:row>
      <xdr:rowOff>77216</xdr:rowOff>
    </xdr:from>
    <xdr:to>
      <xdr:col>81</xdr:col>
      <xdr:colOff>101600</xdr:colOff>
      <xdr:row>58</xdr:row>
      <xdr:rowOff>7366</xdr:rowOff>
    </xdr:to>
    <xdr:sp macro="" textlink="">
      <xdr:nvSpPr>
        <xdr:cNvPr id="437" name="フローチャート: 判断 436">
          <a:extLst>
            <a:ext uri="{FF2B5EF4-FFF2-40B4-BE49-F238E27FC236}">
              <a16:creationId xmlns:a16="http://schemas.microsoft.com/office/drawing/2014/main" id="{3E61591E-6D68-4782-9B37-793BF324A9C8}"/>
            </a:ext>
          </a:extLst>
        </xdr:cNvPr>
        <xdr:cNvSpPr/>
      </xdr:nvSpPr>
      <xdr:spPr>
        <a:xfrm>
          <a:off x="13974792" y="9428250"/>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58</xdr:row>
      <xdr:rowOff>68072</xdr:rowOff>
    </xdr:from>
    <xdr:to>
      <xdr:col>76</xdr:col>
      <xdr:colOff>165100</xdr:colOff>
      <xdr:row>58</xdr:row>
      <xdr:rowOff>169672</xdr:rowOff>
    </xdr:to>
    <xdr:sp macro="" textlink="">
      <xdr:nvSpPr>
        <xdr:cNvPr id="438" name="フローチャート: 判断 437">
          <a:extLst>
            <a:ext uri="{FF2B5EF4-FFF2-40B4-BE49-F238E27FC236}">
              <a16:creationId xmlns:a16="http://schemas.microsoft.com/office/drawing/2014/main" id="{62C21FEE-BDEC-48E0-B879-CD2799473732}"/>
            </a:ext>
          </a:extLst>
        </xdr:cNvPr>
        <xdr:cNvSpPr/>
      </xdr:nvSpPr>
      <xdr:spPr>
        <a:xfrm>
          <a:off x="13175651" y="9583008"/>
          <a:ext cx="101600" cy="92974"/>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58</xdr:row>
      <xdr:rowOff>20066</xdr:rowOff>
    </xdr:from>
    <xdr:to>
      <xdr:col>72</xdr:col>
      <xdr:colOff>38100</xdr:colOff>
      <xdr:row>58</xdr:row>
      <xdr:rowOff>121666</xdr:rowOff>
    </xdr:to>
    <xdr:sp macro="" textlink="">
      <xdr:nvSpPr>
        <xdr:cNvPr id="439" name="フローチャート: 判断 438">
          <a:extLst>
            <a:ext uri="{FF2B5EF4-FFF2-40B4-BE49-F238E27FC236}">
              <a16:creationId xmlns:a16="http://schemas.microsoft.com/office/drawing/2014/main" id="{CC6FA735-54E2-4890-AC5E-21530296D308}"/>
            </a:ext>
          </a:extLst>
        </xdr:cNvPr>
        <xdr:cNvSpPr/>
      </xdr:nvSpPr>
      <xdr:spPr>
        <a:xfrm>
          <a:off x="12376509" y="9535002"/>
          <a:ext cx="83629"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57</xdr:row>
      <xdr:rowOff>97790</xdr:rowOff>
    </xdr:from>
    <xdr:to>
      <xdr:col>67</xdr:col>
      <xdr:colOff>101600</xdr:colOff>
      <xdr:row>58</xdr:row>
      <xdr:rowOff>27940</xdr:rowOff>
    </xdr:to>
    <xdr:sp macro="" textlink="">
      <xdr:nvSpPr>
        <xdr:cNvPr id="440" name="フローチャート: 判断 439">
          <a:extLst>
            <a:ext uri="{FF2B5EF4-FFF2-40B4-BE49-F238E27FC236}">
              <a16:creationId xmlns:a16="http://schemas.microsoft.com/office/drawing/2014/main" id="{972459BA-B628-4169-ABA0-ACB4B2174EF3}"/>
            </a:ext>
          </a:extLst>
        </xdr:cNvPr>
        <xdr:cNvSpPr/>
      </xdr:nvSpPr>
      <xdr:spPr>
        <a:xfrm>
          <a:off x="11559396" y="9448824"/>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441" name="テキスト ボックス 440">
          <a:extLst>
            <a:ext uri="{FF2B5EF4-FFF2-40B4-BE49-F238E27FC236}">
              <a16:creationId xmlns:a16="http://schemas.microsoft.com/office/drawing/2014/main" id="{1B19A118-6A8B-49C9-A8C6-1273F48159BF}"/>
            </a:ext>
          </a:extLst>
        </xdr:cNvPr>
        <xdr:cNvSpPr txBox="1"/>
      </xdr:nvSpPr>
      <xdr:spPr>
        <a:xfrm>
          <a:off x="14619377"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442" name="テキスト ボックス 441">
          <a:extLst>
            <a:ext uri="{FF2B5EF4-FFF2-40B4-BE49-F238E27FC236}">
              <a16:creationId xmlns:a16="http://schemas.microsoft.com/office/drawing/2014/main" id="{03FCAADF-F917-46B8-A39A-71F4CB0C1BC2}"/>
            </a:ext>
          </a:extLst>
        </xdr:cNvPr>
        <xdr:cNvSpPr txBox="1"/>
      </xdr:nvSpPr>
      <xdr:spPr>
        <a:xfrm>
          <a:off x="13853064"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443" name="テキスト ボックス 442">
          <a:extLst>
            <a:ext uri="{FF2B5EF4-FFF2-40B4-BE49-F238E27FC236}">
              <a16:creationId xmlns:a16="http://schemas.microsoft.com/office/drawing/2014/main" id="{CF2AA5E7-D542-4F52-B9EA-508BC95A4993}"/>
            </a:ext>
          </a:extLst>
        </xdr:cNvPr>
        <xdr:cNvSpPr txBox="1"/>
      </xdr:nvSpPr>
      <xdr:spPr>
        <a:xfrm>
          <a:off x="13053923"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444" name="テキスト ボックス 443">
          <a:extLst>
            <a:ext uri="{FF2B5EF4-FFF2-40B4-BE49-F238E27FC236}">
              <a16:creationId xmlns:a16="http://schemas.microsoft.com/office/drawing/2014/main" id="{7FB605EF-B1EF-45AE-BB9A-A6BB185D6C4C}"/>
            </a:ext>
          </a:extLst>
        </xdr:cNvPr>
        <xdr:cNvSpPr txBox="1"/>
      </xdr:nvSpPr>
      <xdr:spPr>
        <a:xfrm>
          <a:off x="12246154"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445" name="テキスト ボックス 444">
          <a:extLst>
            <a:ext uri="{FF2B5EF4-FFF2-40B4-BE49-F238E27FC236}">
              <a16:creationId xmlns:a16="http://schemas.microsoft.com/office/drawing/2014/main" id="{D8B2721C-DF53-4D53-9301-93B68826DE9F}"/>
            </a:ext>
          </a:extLst>
        </xdr:cNvPr>
        <xdr:cNvSpPr txBox="1"/>
      </xdr:nvSpPr>
      <xdr:spPr>
        <a:xfrm>
          <a:off x="11437668"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159512</xdr:rowOff>
    </xdr:from>
    <xdr:to>
      <xdr:col>85</xdr:col>
      <xdr:colOff>177800</xdr:colOff>
      <xdr:row>58</xdr:row>
      <xdr:rowOff>89662</xdr:rowOff>
    </xdr:to>
    <xdr:sp macro="" textlink="">
      <xdr:nvSpPr>
        <xdr:cNvPr id="446" name="楕円 445">
          <a:extLst>
            <a:ext uri="{FF2B5EF4-FFF2-40B4-BE49-F238E27FC236}">
              <a16:creationId xmlns:a16="http://schemas.microsoft.com/office/drawing/2014/main" id="{C57D72B6-2038-4809-90F1-832521616AC3}"/>
            </a:ext>
          </a:extLst>
        </xdr:cNvPr>
        <xdr:cNvSpPr/>
      </xdr:nvSpPr>
      <xdr:spPr>
        <a:xfrm>
          <a:off x="14741106" y="9510546"/>
          <a:ext cx="92973"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57</xdr:row>
      <xdr:rowOff>137939</xdr:rowOff>
    </xdr:from>
    <xdr:ext cx="405111" cy="259045"/>
    <xdr:sp macro="" textlink="">
      <xdr:nvSpPr>
        <xdr:cNvPr id="447" name="【保健センター・保健所】&#10;有形固定資産減価償却率該当値テキスト">
          <a:extLst>
            <a:ext uri="{FF2B5EF4-FFF2-40B4-BE49-F238E27FC236}">
              <a16:creationId xmlns:a16="http://schemas.microsoft.com/office/drawing/2014/main" id="{CE259DAF-588A-4FD1-BD1D-23ED59CE6B53}"/>
            </a:ext>
          </a:extLst>
        </xdr:cNvPr>
        <xdr:cNvSpPr txBox="1"/>
      </xdr:nvSpPr>
      <xdr:spPr>
        <a:xfrm>
          <a:off x="14830006" y="94889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97790</xdr:rowOff>
    </xdr:from>
    <xdr:to>
      <xdr:col>81</xdr:col>
      <xdr:colOff>101600</xdr:colOff>
      <xdr:row>58</xdr:row>
      <xdr:rowOff>27940</xdr:rowOff>
    </xdr:to>
    <xdr:sp macro="" textlink="">
      <xdr:nvSpPr>
        <xdr:cNvPr id="448" name="楕円 447">
          <a:extLst>
            <a:ext uri="{FF2B5EF4-FFF2-40B4-BE49-F238E27FC236}">
              <a16:creationId xmlns:a16="http://schemas.microsoft.com/office/drawing/2014/main" id="{8445DB24-8AC4-408E-BC76-838839111E25}"/>
            </a:ext>
          </a:extLst>
        </xdr:cNvPr>
        <xdr:cNvSpPr/>
      </xdr:nvSpPr>
      <xdr:spPr>
        <a:xfrm>
          <a:off x="13974792" y="9448824"/>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57</xdr:row>
      <xdr:rowOff>148590</xdr:rowOff>
    </xdr:from>
    <xdr:to>
      <xdr:col>85</xdr:col>
      <xdr:colOff>127000</xdr:colOff>
      <xdr:row>58</xdr:row>
      <xdr:rowOff>38862</xdr:rowOff>
    </xdr:to>
    <xdr:cxnSp macro="">
      <xdr:nvCxnSpPr>
        <xdr:cNvPr id="449" name="直線コネクタ 448">
          <a:extLst>
            <a:ext uri="{FF2B5EF4-FFF2-40B4-BE49-F238E27FC236}">
              <a16:creationId xmlns:a16="http://schemas.microsoft.com/office/drawing/2014/main" id="{E8AA1BAC-99EC-4F6A-9752-A3F9EE885487}"/>
            </a:ext>
          </a:extLst>
        </xdr:cNvPr>
        <xdr:cNvCxnSpPr/>
      </xdr:nvCxnSpPr>
      <xdr:spPr>
        <a:xfrm>
          <a:off x="14025592" y="9499624"/>
          <a:ext cx="766314" cy="541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36068</xdr:rowOff>
    </xdr:from>
    <xdr:to>
      <xdr:col>76</xdr:col>
      <xdr:colOff>165100</xdr:colOff>
      <xdr:row>57</xdr:row>
      <xdr:rowOff>137668</xdr:rowOff>
    </xdr:to>
    <xdr:sp macro="" textlink="">
      <xdr:nvSpPr>
        <xdr:cNvPr id="450" name="楕円 449">
          <a:extLst>
            <a:ext uri="{FF2B5EF4-FFF2-40B4-BE49-F238E27FC236}">
              <a16:creationId xmlns:a16="http://schemas.microsoft.com/office/drawing/2014/main" id="{1244EB03-C0A2-44BE-AD05-CF960AE1282F}"/>
            </a:ext>
          </a:extLst>
        </xdr:cNvPr>
        <xdr:cNvSpPr/>
      </xdr:nvSpPr>
      <xdr:spPr>
        <a:xfrm>
          <a:off x="13175651" y="93871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86868</xdr:rowOff>
    </xdr:from>
    <xdr:to>
      <xdr:col>81</xdr:col>
      <xdr:colOff>50800</xdr:colOff>
      <xdr:row>57</xdr:row>
      <xdr:rowOff>148590</xdr:rowOff>
    </xdr:to>
    <xdr:cxnSp macro="">
      <xdr:nvCxnSpPr>
        <xdr:cNvPr id="451" name="直線コネクタ 450">
          <a:extLst>
            <a:ext uri="{FF2B5EF4-FFF2-40B4-BE49-F238E27FC236}">
              <a16:creationId xmlns:a16="http://schemas.microsoft.com/office/drawing/2014/main" id="{3050F822-4BB8-43F9-847C-2F9A5B8B384B}"/>
            </a:ext>
          </a:extLst>
        </xdr:cNvPr>
        <xdr:cNvCxnSpPr/>
      </xdr:nvCxnSpPr>
      <xdr:spPr>
        <a:xfrm>
          <a:off x="13226451" y="9437902"/>
          <a:ext cx="799141" cy="61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145796</xdr:rowOff>
    </xdr:from>
    <xdr:to>
      <xdr:col>72</xdr:col>
      <xdr:colOff>38100</xdr:colOff>
      <xdr:row>57</xdr:row>
      <xdr:rowOff>75946</xdr:rowOff>
    </xdr:to>
    <xdr:sp macro="" textlink="">
      <xdr:nvSpPr>
        <xdr:cNvPr id="452" name="楕円 451">
          <a:extLst>
            <a:ext uri="{FF2B5EF4-FFF2-40B4-BE49-F238E27FC236}">
              <a16:creationId xmlns:a16="http://schemas.microsoft.com/office/drawing/2014/main" id="{79DFFF87-055D-4881-96E3-325A7C333604}"/>
            </a:ext>
          </a:extLst>
        </xdr:cNvPr>
        <xdr:cNvSpPr/>
      </xdr:nvSpPr>
      <xdr:spPr>
        <a:xfrm>
          <a:off x="12376509" y="9332928"/>
          <a:ext cx="83629"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57</xdr:row>
      <xdr:rowOff>25146</xdr:rowOff>
    </xdr:from>
    <xdr:to>
      <xdr:col>76</xdr:col>
      <xdr:colOff>114300</xdr:colOff>
      <xdr:row>57</xdr:row>
      <xdr:rowOff>86868</xdr:rowOff>
    </xdr:to>
    <xdr:cxnSp macro="">
      <xdr:nvCxnSpPr>
        <xdr:cNvPr id="453" name="直線コネクタ 452">
          <a:extLst>
            <a:ext uri="{FF2B5EF4-FFF2-40B4-BE49-F238E27FC236}">
              <a16:creationId xmlns:a16="http://schemas.microsoft.com/office/drawing/2014/main" id="{474A0408-484B-4199-9D7D-03BBC14D1606}"/>
            </a:ext>
          </a:extLst>
        </xdr:cNvPr>
        <xdr:cNvCxnSpPr/>
      </xdr:nvCxnSpPr>
      <xdr:spPr>
        <a:xfrm>
          <a:off x="12418682" y="9376180"/>
          <a:ext cx="807769" cy="61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56</xdr:row>
      <xdr:rowOff>84074</xdr:rowOff>
    </xdr:from>
    <xdr:to>
      <xdr:col>67</xdr:col>
      <xdr:colOff>101600</xdr:colOff>
      <xdr:row>57</xdr:row>
      <xdr:rowOff>14224</xdr:rowOff>
    </xdr:to>
    <xdr:sp macro="" textlink="">
      <xdr:nvSpPr>
        <xdr:cNvPr id="454" name="楕円 453">
          <a:extLst>
            <a:ext uri="{FF2B5EF4-FFF2-40B4-BE49-F238E27FC236}">
              <a16:creationId xmlns:a16="http://schemas.microsoft.com/office/drawing/2014/main" id="{EA8F95A8-D21A-4155-B5F4-C47A608C2CD2}"/>
            </a:ext>
          </a:extLst>
        </xdr:cNvPr>
        <xdr:cNvSpPr/>
      </xdr:nvSpPr>
      <xdr:spPr>
        <a:xfrm>
          <a:off x="11559396" y="9271206"/>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56</xdr:row>
      <xdr:rowOff>134874</xdr:rowOff>
    </xdr:from>
    <xdr:to>
      <xdr:col>71</xdr:col>
      <xdr:colOff>177800</xdr:colOff>
      <xdr:row>57</xdr:row>
      <xdr:rowOff>25146</xdr:rowOff>
    </xdr:to>
    <xdr:cxnSp macro="">
      <xdr:nvCxnSpPr>
        <xdr:cNvPr id="455" name="直線コネクタ 454">
          <a:extLst>
            <a:ext uri="{FF2B5EF4-FFF2-40B4-BE49-F238E27FC236}">
              <a16:creationId xmlns:a16="http://schemas.microsoft.com/office/drawing/2014/main" id="{E3CC946D-D2E4-494B-9868-FB47FE1644D0}"/>
            </a:ext>
          </a:extLst>
        </xdr:cNvPr>
        <xdr:cNvCxnSpPr/>
      </xdr:nvCxnSpPr>
      <xdr:spPr>
        <a:xfrm>
          <a:off x="11610196" y="9322006"/>
          <a:ext cx="808486" cy="541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56</xdr:row>
      <xdr:rowOff>23893</xdr:rowOff>
    </xdr:from>
    <xdr:ext cx="405111" cy="259045"/>
    <xdr:sp macro="" textlink="">
      <xdr:nvSpPr>
        <xdr:cNvPr id="456" name="n_1aveValue【保健センター・保健所】&#10;有形固定資産減価償却率">
          <a:extLst>
            <a:ext uri="{FF2B5EF4-FFF2-40B4-BE49-F238E27FC236}">
              <a16:creationId xmlns:a16="http://schemas.microsoft.com/office/drawing/2014/main" id="{F2AD4775-3E0C-41EB-96D4-635ABBA89444}"/>
            </a:ext>
          </a:extLst>
        </xdr:cNvPr>
        <xdr:cNvSpPr txBox="1"/>
      </xdr:nvSpPr>
      <xdr:spPr>
        <a:xfrm>
          <a:off x="13828308" y="92110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160799</xdr:rowOff>
    </xdr:from>
    <xdr:ext cx="405111" cy="259045"/>
    <xdr:sp macro="" textlink="">
      <xdr:nvSpPr>
        <xdr:cNvPr id="457" name="n_2aveValue【保健センター・保健所】&#10;有形固定資産減価償却率">
          <a:extLst>
            <a:ext uri="{FF2B5EF4-FFF2-40B4-BE49-F238E27FC236}">
              <a16:creationId xmlns:a16="http://schemas.microsoft.com/office/drawing/2014/main" id="{98134DE2-814D-4743-9E67-8AB21518AD2A}"/>
            </a:ext>
          </a:extLst>
        </xdr:cNvPr>
        <xdr:cNvSpPr txBox="1"/>
      </xdr:nvSpPr>
      <xdr:spPr>
        <a:xfrm>
          <a:off x="13041867" y="96757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112793</xdr:rowOff>
    </xdr:from>
    <xdr:ext cx="405111" cy="259045"/>
    <xdr:sp macro="" textlink="">
      <xdr:nvSpPr>
        <xdr:cNvPr id="458" name="n_3aveValue【保健センター・保健所】&#10;有形固定資産減価償却率">
          <a:extLst>
            <a:ext uri="{FF2B5EF4-FFF2-40B4-BE49-F238E27FC236}">
              <a16:creationId xmlns:a16="http://schemas.microsoft.com/office/drawing/2014/main" id="{3BDF6540-A675-48EE-AABC-342A9C908D4C}"/>
            </a:ext>
          </a:extLst>
        </xdr:cNvPr>
        <xdr:cNvSpPr txBox="1"/>
      </xdr:nvSpPr>
      <xdr:spPr>
        <a:xfrm>
          <a:off x="12242725" y="96277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58</xdr:row>
      <xdr:rowOff>19067</xdr:rowOff>
    </xdr:from>
    <xdr:ext cx="405111" cy="259045"/>
    <xdr:sp macro="" textlink="">
      <xdr:nvSpPr>
        <xdr:cNvPr id="459" name="n_4aveValue【保健センター・保健所】&#10;有形固定資産減価償却率">
          <a:extLst>
            <a:ext uri="{FF2B5EF4-FFF2-40B4-BE49-F238E27FC236}">
              <a16:creationId xmlns:a16="http://schemas.microsoft.com/office/drawing/2014/main" id="{ED58069B-9372-49F9-8158-29ECC224675F}"/>
            </a:ext>
          </a:extLst>
        </xdr:cNvPr>
        <xdr:cNvSpPr txBox="1"/>
      </xdr:nvSpPr>
      <xdr:spPr>
        <a:xfrm>
          <a:off x="11425612" y="95340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58</xdr:row>
      <xdr:rowOff>19067</xdr:rowOff>
    </xdr:from>
    <xdr:ext cx="405111" cy="259045"/>
    <xdr:sp macro="" textlink="">
      <xdr:nvSpPr>
        <xdr:cNvPr id="460" name="n_1mainValue【保健センター・保健所】&#10;有形固定資産減価償却率">
          <a:extLst>
            <a:ext uri="{FF2B5EF4-FFF2-40B4-BE49-F238E27FC236}">
              <a16:creationId xmlns:a16="http://schemas.microsoft.com/office/drawing/2014/main" id="{4B139DDD-9381-4FC8-B7E7-0BB7D340A588}"/>
            </a:ext>
          </a:extLst>
        </xdr:cNvPr>
        <xdr:cNvSpPr txBox="1"/>
      </xdr:nvSpPr>
      <xdr:spPr>
        <a:xfrm>
          <a:off x="13828308" y="95340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55</xdr:row>
      <xdr:rowOff>154195</xdr:rowOff>
    </xdr:from>
    <xdr:ext cx="405111" cy="259045"/>
    <xdr:sp macro="" textlink="">
      <xdr:nvSpPr>
        <xdr:cNvPr id="461" name="n_2mainValue【保健センター・保健所】&#10;有形固定資産減価償却率">
          <a:extLst>
            <a:ext uri="{FF2B5EF4-FFF2-40B4-BE49-F238E27FC236}">
              <a16:creationId xmlns:a16="http://schemas.microsoft.com/office/drawing/2014/main" id="{B5347662-C5CD-4CBA-AACF-5559B4FA3D8E}"/>
            </a:ext>
          </a:extLst>
        </xdr:cNvPr>
        <xdr:cNvSpPr txBox="1"/>
      </xdr:nvSpPr>
      <xdr:spPr>
        <a:xfrm>
          <a:off x="13041867" y="91774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55</xdr:row>
      <xdr:rowOff>92473</xdr:rowOff>
    </xdr:from>
    <xdr:ext cx="405111" cy="259045"/>
    <xdr:sp macro="" textlink="">
      <xdr:nvSpPr>
        <xdr:cNvPr id="462" name="n_3mainValue【保健センター・保健所】&#10;有形固定資産減価償却率">
          <a:extLst>
            <a:ext uri="{FF2B5EF4-FFF2-40B4-BE49-F238E27FC236}">
              <a16:creationId xmlns:a16="http://schemas.microsoft.com/office/drawing/2014/main" id="{C4284739-6147-4CE4-B657-A72D9D257A67}"/>
            </a:ext>
          </a:extLst>
        </xdr:cNvPr>
        <xdr:cNvSpPr txBox="1"/>
      </xdr:nvSpPr>
      <xdr:spPr>
        <a:xfrm>
          <a:off x="12242725" y="91157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55</xdr:row>
      <xdr:rowOff>30751</xdr:rowOff>
    </xdr:from>
    <xdr:ext cx="405111" cy="259045"/>
    <xdr:sp macro="" textlink="">
      <xdr:nvSpPr>
        <xdr:cNvPr id="463" name="n_4mainValue【保健センター・保健所】&#10;有形固定資産減価償却率">
          <a:extLst>
            <a:ext uri="{FF2B5EF4-FFF2-40B4-BE49-F238E27FC236}">
              <a16:creationId xmlns:a16="http://schemas.microsoft.com/office/drawing/2014/main" id="{A2FF995C-1DB5-4B2A-B534-9C6D1F6A5F9F}"/>
            </a:ext>
          </a:extLst>
        </xdr:cNvPr>
        <xdr:cNvSpPr txBox="1"/>
      </xdr:nvSpPr>
      <xdr:spPr>
        <a:xfrm>
          <a:off x="11425612" y="90539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464" name="正方形/長方形 463">
          <a:extLst>
            <a:ext uri="{FF2B5EF4-FFF2-40B4-BE49-F238E27FC236}">
              <a16:creationId xmlns:a16="http://schemas.microsoft.com/office/drawing/2014/main" id="{CB9BE63F-87BD-43D3-884F-7752728AF27A}"/>
            </a:ext>
          </a:extLst>
        </xdr:cNvPr>
        <xdr:cNvSpPr/>
      </xdr:nvSpPr>
      <xdr:spPr>
        <a:xfrm>
          <a:off x="16562717" y="7662413"/>
          <a:ext cx="4293079" cy="604808"/>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65" name="正方形/長方形 464">
          <a:extLst>
            <a:ext uri="{FF2B5EF4-FFF2-40B4-BE49-F238E27FC236}">
              <a16:creationId xmlns:a16="http://schemas.microsoft.com/office/drawing/2014/main" id="{6F8DDB51-B53F-4324-ADA8-03398BCFE723}"/>
            </a:ext>
          </a:extLst>
        </xdr:cNvPr>
        <xdr:cNvSpPr/>
      </xdr:nvSpPr>
      <xdr:spPr>
        <a:xfrm>
          <a:off x="16689717" y="8292621"/>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66" name="正方形/長方形 465">
          <a:extLst>
            <a:ext uri="{FF2B5EF4-FFF2-40B4-BE49-F238E27FC236}">
              <a16:creationId xmlns:a16="http://schemas.microsoft.com/office/drawing/2014/main" id="{012E5E49-34FF-48C5-90D0-389EEED60A0B}"/>
            </a:ext>
          </a:extLst>
        </xdr:cNvPr>
        <xdr:cNvSpPr/>
      </xdr:nvSpPr>
      <xdr:spPr>
        <a:xfrm>
          <a:off x="16689717" y="8488273"/>
          <a:ext cx="1380226"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67" name="正方形/長方形 466">
          <a:extLst>
            <a:ext uri="{FF2B5EF4-FFF2-40B4-BE49-F238E27FC236}">
              <a16:creationId xmlns:a16="http://schemas.microsoft.com/office/drawing/2014/main" id="{065A9548-5325-4919-8F4A-5D94DE385C24}"/>
            </a:ext>
          </a:extLst>
        </xdr:cNvPr>
        <xdr:cNvSpPr/>
      </xdr:nvSpPr>
      <xdr:spPr>
        <a:xfrm>
          <a:off x="17597887" y="8292621"/>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68" name="正方形/長方形 467">
          <a:extLst>
            <a:ext uri="{FF2B5EF4-FFF2-40B4-BE49-F238E27FC236}">
              <a16:creationId xmlns:a16="http://schemas.microsoft.com/office/drawing/2014/main" id="{183C9CC1-8E85-4075-AC6C-577A6A201FB1}"/>
            </a:ext>
          </a:extLst>
        </xdr:cNvPr>
        <xdr:cNvSpPr/>
      </xdr:nvSpPr>
      <xdr:spPr>
        <a:xfrm>
          <a:off x="17597887" y="8488273"/>
          <a:ext cx="1380226"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69" name="正方形/長方形 468">
          <a:extLst>
            <a:ext uri="{FF2B5EF4-FFF2-40B4-BE49-F238E27FC236}">
              <a16:creationId xmlns:a16="http://schemas.microsoft.com/office/drawing/2014/main" id="{EA9B2A73-3DA5-4364-A223-83F8CE200870}"/>
            </a:ext>
          </a:extLst>
        </xdr:cNvPr>
        <xdr:cNvSpPr/>
      </xdr:nvSpPr>
      <xdr:spPr>
        <a:xfrm>
          <a:off x="18633057" y="8292621"/>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70" name="正方形/長方形 469">
          <a:extLst>
            <a:ext uri="{FF2B5EF4-FFF2-40B4-BE49-F238E27FC236}">
              <a16:creationId xmlns:a16="http://schemas.microsoft.com/office/drawing/2014/main" id="{180A1B66-21C3-4FBA-8C58-BA4E8CC23F44}"/>
            </a:ext>
          </a:extLst>
        </xdr:cNvPr>
        <xdr:cNvSpPr/>
      </xdr:nvSpPr>
      <xdr:spPr>
        <a:xfrm>
          <a:off x="18633057" y="8488273"/>
          <a:ext cx="1380226" cy="23890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71" name="正方形/長方形 470">
          <a:extLst>
            <a:ext uri="{FF2B5EF4-FFF2-40B4-BE49-F238E27FC236}">
              <a16:creationId xmlns:a16="http://schemas.microsoft.com/office/drawing/2014/main" id="{E510428B-DC9D-4BA6-B0F7-8CFEEB256C6C}"/>
            </a:ext>
          </a:extLst>
        </xdr:cNvPr>
        <xdr:cNvSpPr/>
      </xdr:nvSpPr>
      <xdr:spPr>
        <a:xfrm>
          <a:off x="16562717" y="8752576"/>
          <a:ext cx="4293079" cy="2187875"/>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472" name="テキスト ボックス 471">
          <a:extLst>
            <a:ext uri="{FF2B5EF4-FFF2-40B4-BE49-F238E27FC236}">
              <a16:creationId xmlns:a16="http://schemas.microsoft.com/office/drawing/2014/main" id="{1A90BE71-5EE7-4B6A-8830-997548776667}"/>
            </a:ext>
          </a:extLst>
        </xdr:cNvPr>
        <xdr:cNvSpPr txBox="1"/>
      </xdr:nvSpPr>
      <xdr:spPr>
        <a:xfrm>
          <a:off x="16542589" y="856962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473" name="直線コネクタ 472">
          <a:extLst>
            <a:ext uri="{FF2B5EF4-FFF2-40B4-BE49-F238E27FC236}">
              <a16:creationId xmlns:a16="http://schemas.microsoft.com/office/drawing/2014/main" id="{0905818B-A6E2-4AC0-8EEE-CCF113FCFA54}"/>
            </a:ext>
          </a:extLst>
        </xdr:cNvPr>
        <xdr:cNvCxnSpPr/>
      </xdr:nvCxnSpPr>
      <xdr:spPr>
        <a:xfrm>
          <a:off x="16562717" y="10940451"/>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0</xdr:rowOff>
    </xdr:from>
    <xdr:to>
      <xdr:col>120</xdr:col>
      <xdr:colOff>114300</xdr:colOff>
      <xdr:row>64</xdr:row>
      <xdr:rowOff>0</xdr:rowOff>
    </xdr:to>
    <xdr:cxnSp macro="">
      <xdr:nvCxnSpPr>
        <xdr:cNvPr id="474" name="直線コネクタ 473">
          <a:extLst>
            <a:ext uri="{FF2B5EF4-FFF2-40B4-BE49-F238E27FC236}">
              <a16:creationId xmlns:a16="http://schemas.microsoft.com/office/drawing/2014/main" id="{33D6F5F3-1F80-498F-928D-F69AF58642AE}"/>
            </a:ext>
          </a:extLst>
        </xdr:cNvPr>
        <xdr:cNvCxnSpPr/>
      </xdr:nvCxnSpPr>
      <xdr:spPr>
        <a:xfrm>
          <a:off x="16562717" y="10498347"/>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29227</xdr:rowOff>
    </xdr:from>
    <xdr:ext cx="467179" cy="259045"/>
    <xdr:sp macro="" textlink="">
      <xdr:nvSpPr>
        <xdr:cNvPr id="475" name="テキスト ボックス 474">
          <a:extLst>
            <a:ext uri="{FF2B5EF4-FFF2-40B4-BE49-F238E27FC236}">
              <a16:creationId xmlns:a16="http://schemas.microsoft.com/office/drawing/2014/main" id="{4865C0E2-4107-4D01-B8E4-F0C94CAC857C}"/>
            </a:ext>
          </a:extLst>
        </xdr:cNvPr>
        <xdr:cNvSpPr txBox="1"/>
      </xdr:nvSpPr>
      <xdr:spPr>
        <a:xfrm>
          <a:off x="16149453" y="103636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57150</xdr:rowOff>
    </xdr:from>
    <xdr:to>
      <xdr:col>120</xdr:col>
      <xdr:colOff>114300</xdr:colOff>
      <xdr:row>61</xdr:row>
      <xdr:rowOff>57150</xdr:rowOff>
    </xdr:to>
    <xdr:cxnSp macro="">
      <xdr:nvCxnSpPr>
        <xdr:cNvPr id="476" name="直線コネクタ 475">
          <a:extLst>
            <a:ext uri="{FF2B5EF4-FFF2-40B4-BE49-F238E27FC236}">
              <a16:creationId xmlns:a16="http://schemas.microsoft.com/office/drawing/2014/main" id="{CADD296E-F336-44CB-9B43-6AD2AB27FE7E}"/>
            </a:ext>
          </a:extLst>
        </xdr:cNvPr>
        <xdr:cNvCxnSpPr/>
      </xdr:nvCxnSpPr>
      <xdr:spPr>
        <a:xfrm>
          <a:off x="16562717" y="10063792"/>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86377</xdr:rowOff>
    </xdr:from>
    <xdr:ext cx="467179" cy="259045"/>
    <xdr:sp macro="" textlink="">
      <xdr:nvSpPr>
        <xdr:cNvPr id="477" name="テキスト ボックス 476">
          <a:extLst>
            <a:ext uri="{FF2B5EF4-FFF2-40B4-BE49-F238E27FC236}">
              <a16:creationId xmlns:a16="http://schemas.microsoft.com/office/drawing/2014/main" id="{373D699C-91AA-40FA-AD2A-50B58AC2F4AA}"/>
            </a:ext>
          </a:extLst>
        </xdr:cNvPr>
        <xdr:cNvSpPr txBox="1"/>
      </xdr:nvSpPr>
      <xdr:spPr>
        <a:xfrm>
          <a:off x="16149453" y="992911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58</xdr:row>
      <xdr:rowOff>114300</xdr:rowOff>
    </xdr:from>
    <xdr:to>
      <xdr:col>120</xdr:col>
      <xdr:colOff>114300</xdr:colOff>
      <xdr:row>58</xdr:row>
      <xdr:rowOff>114300</xdr:rowOff>
    </xdr:to>
    <xdr:cxnSp macro="">
      <xdr:nvCxnSpPr>
        <xdr:cNvPr id="478" name="直線コネクタ 477">
          <a:extLst>
            <a:ext uri="{FF2B5EF4-FFF2-40B4-BE49-F238E27FC236}">
              <a16:creationId xmlns:a16="http://schemas.microsoft.com/office/drawing/2014/main" id="{61F9A233-BBFF-4E79-AA5F-10B3F18FFFCA}"/>
            </a:ext>
          </a:extLst>
        </xdr:cNvPr>
        <xdr:cNvCxnSpPr/>
      </xdr:nvCxnSpPr>
      <xdr:spPr>
        <a:xfrm>
          <a:off x="16562717" y="9629236"/>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57</xdr:row>
      <xdr:rowOff>143527</xdr:rowOff>
    </xdr:from>
    <xdr:ext cx="467179" cy="259045"/>
    <xdr:sp macro="" textlink="">
      <xdr:nvSpPr>
        <xdr:cNvPr id="479" name="テキスト ボックス 478">
          <a:extLst>
            <a:ext uri="{FF2B5EF4-FFF2-40B4-BE49-F238E27FC236}">
              <a16:creationId xmlns:a16="http://schemas.microsoft.com/office/drawing/2014/main" id="{1977C67F-E098-4652-BED8-031FF38A2D5B}"/>
            </a:ext>
          </a:extLst>
        </xdr:cNvPr>
        <xdr:cNvSpPr txBox="1"/>
      </xdr:nvSpPr>
      <xdr:spPr>
        <a:xfrm>
          <a:off x="16149453" y="949456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0</xdr:rowOff>
    </xdr:from>
    <xdr:to>
      <xdr:col>120</xdr:col>
      <xdr:colOff>114300</xdr:colOff>
      <xdr:row>56</xdr:row>
      <xdr:rowOff>0</xdr:rowOff>
    </xdr:to>
    <xdr:cxnSp macro="">
      <xdr:nvCxnSpPr>
        <xdr:cNvPr id="480" name="直線コネクタ 479">
          <a:extLst>
            <a:ext uri="{FF2B5EF4-FFF2-40B4-BE49-F238E27FC236}">
              <a16:creationId xmlns:a16="http://schemas.microsoft.com/office/drawing/2014/main" id="{6A482AD9-A950-4C2C-A954-A69B46DDAA31}"/>
            </a:ext>
          </a:extLst>
        </xdr:cNvPr>
        <xdr:cNvCxnSpPr/>
      </xdr:nvCxnSpPr>
      <xdr:spPr>
        <a:xfrm>
          <a:off x="16562717" y="9187132"/>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29227</xdr:rowOff>
    </xdr:from>
    <xdr:ext cx="467179" cy="259045"/>
    <xdr:sp macro="" textlink="">
      <xdr:nvSpPr>
        <xdr:cNvPr id="481" name="テキスト ボックス 480">
          <a:extLst>
            <a:ext uri="{FF2B5EF4-FFF2-40B4-BE49-F238E27FC236}">
              <a16:creationId xmlns:a16="http://schemas.microsoft.com/office/drawing/2014/main" id="{06A3E769-C2A2-41E0-A9CC-9C547E1603F7}"/>
            </a:ext>
          </a:extLst>
        </xdr:cNvPr>
        <xdr:cNvSpPr txBox="1"/>
      </xdr:nvSpPr>
      <xdr:spPr>
        <a:xfrm>
          <a:off x="16149453" y="905245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482" name="直線コネクタ 481">
          <a:extLst>
            <a:ext uri="{FF2B5EF4-FFF2-40B4-BE49-F238E27FC236}">
              <a16:creationId xmlns:a16="http://schemas.microsoft.com/office/drawing/2014/main" id="{347CA9E3-ABC4-483F-A809-AE9B644C3A78}"/>
            </a:ext>
          </a:extLst>
        </xdr:cNvPr>
        <xdr:cNvCxnSpPr/>
      </xdr:nvCxnSpPr>
      <xdr:spPr>
        <a:xfrm>
          <a:off x="16562717" y="8752576"/>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483" name="テキスト ボックス 482">
          <a:extLst>
            <a:ext uri="{FF2B5EF4-FFF2-40B4-BE49-F238E27FC236}">
              <a16:creationId xmlns:a16="http://schemas.microsoft.com/office/drawing/2014/main" id="{35449DB7-81A2-4CFE-B9CB-4251A5BBDE01}"/>
            </a:ext>
          </a:extLst>
        </xdr:cNvPr>
        <xdr:cNvSpPr txBox="1"/>
      </xdr:nvSpPr>
      <xdr:spPr>
        <a:xfrm>
          <a:off x="16149453" y="861790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484" name="【保健センター・保健所】&#10;一人当たり面積グラフ枠">
          <a:extLst>
            <a:ext uri="{FF2B5EF4-FFF2-40B4-BE49-F238E27FC236}">
              <a16:creationId xmlns:a16="http://schemas.microsoft.com/office/drawing/2014/main" id="{387F724E-78CD-4BD9-8A8A-18C83D91B1E1}"/>
            </a:ext>
          </a:extLst>
        </xdr:cNvPr>
        <xdr:cNvSpPr/>
      </xdr:nvSpPr>
      <xdr:spPr>
        <a:xfrm>
          <a:off x="16562717" y="8752576"/>
          <a:ext cx="4293079" cy="2187875"/>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150876</xdr:rowOff>
    </xdr:from>
    <xdr:to>
      <xdr:col>116</xdr:col>
      <xdr:colOff>62864</xdr:colOff>
      <xdr:row>63</xdr:row>
      <xdr:rowOff>73152</xdr:rowOff>
    </xdr:to>
    <xdr:cxnSp macro="">
      <xdr:nvCxnSpPr>
        <xdr:cNvPr id="485" name="直線コネクタ 484">
          <a:extLst>
            <a:ext uri="{FF2B5EF4-FFF2-40B4-BE49-F238E27FC236}">
              <a16:creationId xmlns:a16="http://schemas.microsoft.com/office/drawing/2014/main" id="{F83CB404-EECA-4404-88FB-BAB75BDBB454}"/>
            </a:ext>
          </a:extLst>
        </xdr:cNvPr>
        <xdr:cNvCxnSpPr/>
      </xdr:nvCxnSpPr>
      <xdr:spPr>
        <a:xfrm flipV="1">
          <a:off x="20076147" y="9174106"/>
          <a:ext cx="0" cy="12334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76979</xdr:rowOff>
    </xdr:from>
    <xdr:ext cx="469744" cy="259045"/>
    <xdr:sp macro="" textlink="">
      <xdr:nvSpPr>
        <xdr:cNvPr id="486" name="【保健センター・保健所】&#10;一人当たり面積最小値テキスト">
          <a:extLst>
            <a:ext uri="{FF2B5EF4-FFF2-40B4-BE49-F238E27FC236}">
              <a16:creationId xmlns:a16="http://schemas.microsoft.com/office/drawing/2014/main" id="{48BF57A6-6C81-4233-9E84-68879877B48C}"/>
            </a:ext>
          </a:extLst>
        </xdr:cNvPr>
        <xdr:cNvSpPr txBox="1"/>
      </xdr:nvSpPr>
      <xdr:spPr>
        <a:xfrm>
          <a:off x="20114883" y="104114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73152</xdr:rowOff>
    </xdr:from>
    <xdr:to>
      <xdr:col>116</xdr:col>
      <xdr:colOff>152400</xdr:colOff>
      <xdr:row>63</xdr:row>
      <xdr:rowOff>73152</xdr:rowOff>
    </xdr:to>
    <xdr:cxnSp macro="">
      <xdr:nvCxnSpPr>
        <xdr:cNvPr id="487" name="直線コネクタ 486">
          <a:extLst>
            <a:ext uri="{FF2B5EF4-FFF2-40B4-BE49-F238E27FC236}">
              <a16:creationId xmlns:a16="http://schemas.microsoft.com/office/drawing/2014/main" id="{DEFF2FA0-9E1D-42B9-A9CE-E3A8FC86AD96}"/>
            </a:ext>
          </a:extLst>
        </xdr:cNvPr>
        <xdr:cNvCxnSpPr/>
      </xdr:nvCxnSpPr>
      <xdr:spPr>
        <a:xfrm>
          <a:off x="20005855" y="10407597"/>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97553</xdr:rowOff>
    </xdr:from>
    <xdr:ext cx="469744" cy="259045"/>
    <xdr:sp macro="" textlink="">
      <xdr:nvSpPr>
        <xdr:cNvPr id="488" name="【保健センター・保健所】&#10;一人当たり面積最大値テキスト">
          <a:extLst>
            <a:ext uri="{FF2B5EF4-FFF2-40B4-BE49-F238E27FC236}">
              <a16:creationId xmlns:a16="http://schemas.microsoft.com/office/drawing/2014/main" id="{B1087FB0-1F35-444F-B152-5A6B35C614CD}"/>
            </a:ext>
          </a:extLst>
        </xdr:cNvPr>
        <xdr:cNvSpPr txBox="1"/>
      </xdr:nvSpPr>
      <xdr:spPr>
        <a:xfrm>
          <a:off x="20114883" y="89568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150876</xdr:rowOff>
    </xdr:from>
    <xdr:to>
      <xdr:col>116</xdr:col>
      <xdr:colOff>152400</xdr:colOff>
      <xdr:row>55</xdr:row>
      <xdr:rowOff>150876</xdr:rowOff>
    </xdr:to>
    <xdr:cxnSp macro="">
      <xdr:nvCxnSpPr>
        <xdr:cNvPr id="489" name="直線コネクタ 488">
          <a:extLst>
            <a:ext uri="{FF2B5EF4-FFF2-40B4-BE49-F238E27FC236}">
              <a16:creationId xmlns:a16="http://schemas.microsoft.com/office/drawing/2014/main" id="{986AA80C-AA6E-44E0-B40F-C77AD641B2AB}"/>
            </a:ext>
          </a:extLst>
        </xdr:cNvPr>
        <xdr:cNvCxnSpPr/>
      </xdr:nvCxnSpPr>
      <xdr:spPr>
        <a:xfrm>
          <a:off x="20005855" y="9174106"/>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60</xdr:row>
      <xdr:rowOff>166387</xdr:rowOff>
    </xdr:from>
    <xdr:ext cx="469744" cy="259045"/>
    <xdr:sp macro="" textlink="">
      <xdr:nvSpPr>
        <xdr:cNvPr id="490" name="【保健センター・保健所】&#10;一人当たり面積平均値テキスト">
          <a:extLst>
            <a:ext uri="{FF2B5EF4-FFF2-40B4-BE49-F238E27FC236}">
              <a16:creationId xmlns:a16="http://schemas.microsoft.com/office/drawing/2014/main" id="{81DC5DD3-653F-4D4F-9FDC-6C35F4011B79}"/>
            </a:ext>
          </a:extLst>
        </xdr:cNvPr>
        <xdr:cNvSpPr txBox="1"/>
      </xdr:nvSpPr>
      <xdr:spPr>
        <a:xfrm>
          <a:off x="20114883" y="100091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143510</xdr:rowOff>
    </xdr:from>
    <xdr:to>
      <xdr:col>116</xdr:col>
      <xdr:colOff>114300</xdr:colOff>
      <xdr:row>62</xdr:row>
      <xdr:rowOff>73660</xdr:rowOff>
    </xdr:to>
    <xdr:sp macro="" textlink="">
      <xdr:nvSpPr>
        <xdr:cNvPr id="491" name="フローチャート: 判断 490">
          <a:extLst>
            <a:ext uri="{FF2B5EF4-FFF2-40B4-BE49-F238E27FC236}">
              <a16:creationId xmlns:a16="http://schemas.microsoft.com/office/drawing/2014/main" id="{2D7E2291-DDD2-4B76-9674-F97D7338D437}"/>
            </a:ext>
          </a:extLst>
        </xdr:cNvPr>
        <xdr:cNvSpPr/>
      </xdr:nvSpPr>
      <xdr:spPr>
        <a:xfrm>
          <a:off x="20025983" y="10150152"/>
          <a:ext cx="101600" cy="9405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45212</xdr:rowOff>
    </xdr:from>
    <xdr:to>
      <xdr:col>112</xdr:col>
      <xdr:colOff>38100</xdr:colOff>
      <xdr:row>62</xdr:row>
      <xdr:rowOff>146812</xdr:rowOff>
    </xdr:to>
    <xdr:sp macro="" textlink="">
      <xdr:nvSpPr>
        <xdr:cNvPr id="492" name="フローチャート: 判断 491">
          <a:extLst>
            <a:ext uri="{FF2B5EF4-FFF2-40B4-BE49-F238E27FC236}">
              <a16:creationId xmlns:a16="http://schemas.microsoft.com/office/drawing/2014/main" id="{89FDE17A-B027-4698-A724-69FB15885CE9}"/>
            </a:ext>
          </a:extLst>
        </xdr:cNvPr>
        <xdr:cNvSpPr/>
      </xdr:nvSpPr>
      <xdr:spPr>
        <a:xfrm>
          <a:off x="19277642" y="10215755"/>
          <a:ext cx="83628"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54356</xdr:rowOff>
    </xdr:from>
    <xdr:to>
      <xdr:col>107</xdr:col>
      <xdr:colOff>101600</xdr:colOff>
      <xdr:row>62</xdr:row>
      <xdr:rowOff>155956</xdr:rowOff>
    </xdr:to>
    <xdr:sp macro="" textlink="">
      <xdr:nvSpPr>
        <xdr:cNvPr id="493" name="フローチャート: 判断 492">
          <a:extLst>
            <a:ext uri="{FF2B5EF4-FFF2-40B4-BE49-F238E27FC236}">
              <a16:creationId xmlns:a16="http://schemas.microsoft.com/office/drawing/2014/main" id="{98D12B95-90FF-4A65-87F9-65A105EC4AC9}"/>
            </a:ext>
          </a:extLst>
        </xdr:cNvPr>
        <xdr:cNvSpPr/>
      </xdr:nvSpPr>
      <xdr:spPr>
        <a:xfrm>
          <a:off x="18460528" y="102248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31496</xdr:rowOff>
    </xdr:from>
    <xdr:to>
      <xdr:col>102</xdr:col>
      <xdr:colOff>165100</xdr:colOff>
      <xdr:row>62</xdr:row>
      <xdr:rowOff>133096</xdr:rowOff>
    </xdr:to>
    <xdr:sp macro="" textlink="">
      <xdr:nvSpPr>
        <xdr:cNvPr id="494" name="フローチャート: 判断 493">
          <a:extLst>
            <a:ext uri="{FF2B5EF4-FFF2-40B4-BE49-F238E27FC236}">
              <a16:creationId xmlns:a16="http://schemas.microsoft.com/office/drawing/2014/main" id="{0C02A444-5628-453B-B2E1-795F6219554B}"/>
            </a:ext>
          </a:extLst>
        </xdr:cNvPr>
        <xdr:cNvSpPr/>
      </xdr:nvSpPr>
      <xdr:spPr>
        <a:xfrm>
          <a:off x="17661387" y="10202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170942</xdr:rowOff>
    </xdr:from>
    <xdr:to>
      <xdr:col>98</xdr:col>
      <xdr:colOff>38100</xdr:colOff>
      <xdr:row>62</xdr:row>
      <xdr:rowOff>101092</xdr:rowOff>
    </xdr:to>
    <xdr:sp macro="" textlink="">
      <xdr:nvSpPr>
        <xdr:cNvPr id="495" name="フローチャート: 判断 494">
          <a:extLst>
            <a:ext uri="{FF2B5EF4-FFF2-40B4-BE49-F238E27FC236}">
              <a16:creationId xmlns:a16="http://schemas.microsoft.com/office/drawing/2014/main" id="{A14C4D9B-3CB4-4FF1-97EB-BD9345E4B606}"/>
            </a:ext>
          </a:extLst>
        </xdr:cNvPr>
        <xdr:cNvSpPr/>
      </xdr:nvSpPr>
      <xdr:spPr>
        <a:xfrm>
          <a:off x="16862245" y="10168958"/>
          <a:ext cx="83629" cy="102677"/>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496" name="テキスト ボックス 495">
          <a:extLst>
            <a:ext uri="{FF2B5EF4-FFF2-40B4-BE49-F238E27FC236}">
              <a16:creationId xmlns:a16="http://schemas.microsoft.com/office/drawing/2014/main" id="{10F11EF6-F742-49A3-A0C5-C44A39919AA1}"/>
            </a:ext>
          </a:extLst>
        </xdr:cNvPr>
        <xdr:cNvSpPr txBox="1"/>
      </xdr:nvSpPr>
      <xdr:spPr>
        <a:xfrm>
          <a:off x="19904255"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497" name="テキスト ボックス 496">
          <a:extLst>
            <a:ext uri="{FF2B5EF4-FFF2-40B4-BE49-F238E27FC236}">
              <a16:creationId xmlns:a16="http://schemas.microsoft.com/office/drawing/2014/main" id="{5DEF8040-65CB-485F-9F5E-00849AE4CA96}"/>
            </a:ext>
          </a:extLst>
        </xdr:cNvPr>
        <xdr:cNvSpPr txBox="1"/>
      </xdr:nvSpPr>
      <xdr:spPr>
        <a:xfrm>
          <a:off x="19147286"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498" name="テキスト ボックス 497">
          <a:extLst>
            <a:ext uri="{FF2B5EF4-FFF2-40B4-BE49-F238E27FC236}">
              <a16:creationId xmlns:a16="http://schemas.microsoft.com/office/drawing/2014/main" id="{C54EB0F9-8397-4147-A355-534935E3167C}"/>
            </a:ext>
          </a:extLst>
        </xdr:cNvPr>
        <xdr:cNvSpPr txBox="1"/>
      </xdr:nvSpPr>
      <xdr:spPr>
        <a:xfrm>
          <a:off x="18338800"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499" name="テキスト ボックス 498">
          <a:extLst>
            <a:ext uri="{FF2B5EF4-FFF2-40B4-BE49-F238E27FC236}">
              <a16:creationId xmlns:a16="http://schemas.microsoft.com/office/drawing/2014/main" id="{4BC607BB-E681-4022-864D-C6643D5183A7}"/>
            </a:ext>
          </a:extLst>
        </xdr:cNvPr>
        <xdr:cNvSpPr txBox="1"/>
      </xdr:nvSpPr>
      <xdr:spPr>
        <a:xfrm>
          <a:off x="17539658"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500" name="テキスト ボックス 499">
          <a:extLst>
            <a:ext uri="{FF2B5EF4-FFF2-40B4-BE49-F238E27FC236}">
              <a16:creationId xmlns:a16="http://schemas.microsoft.com/office/drawing/2014/main" id="{2D946442-7466-4DBB-AF04-68E45B93C8F7}"/>
            </a:ext>
          </a:extLst>
        </xdr:cNvPr>
        <xdr:cNvSpPr txBox="1"/>
      </xdr:nvSpPr>
      <xdr:spPr>
        <a:xfrm>
          <a:off x="16731890" y="10937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22352</xdr:rowOff>
    </xdr:from>
    <xdr:to>
      <xdr:col>116</xdr:col>
      <xdr:colOff>114300</xdr:colOff>
      <xdr:row>63</xdr:row>
      <xdr:rowOff>123952</xdr:rowOff>
    </xdr:to>
    <xdr:sp macro="" textlink="">
      <xdr:nvSpPr>
        <xdr:cNvPr id="501" name="楕円 500">
          <a:extLst>
            <a:ext uri="{FF2B5EF4-FFF2-40B4-BE49-F238E27FC236}">
              <a16:creationId xmlns:a16="http://schemas.microsoft.com/office/drawing/2014/main" id="{639C0672-2F06-4321-8636-4D2A7F7DE4E0}"/>
            </a:ext>
          </a:extLst>
        </xdr:cNvPr>
        <xdr:cNvSpPr/>
      </xdr:nvSpPr>
      <xdr:spPr>
        <a:xfrm>
          <a:off x="20025983" y="103567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108729</xdr:rowOff>
    </xdr:from>
    <xdr:ext cx="469744" cy="259045"/>
    <xdr:sp macro="" textlink="">
      <xdr:nvSpPr>
        <xdr:cNvPr id="502" name="【保健センター・保健所】&#10;一人当たり面積該当値テキスト">
          <a:extLst>
            <a:ext uri="{FF2B5EF4-FFF2-40B4-BE49-F238E27FC236}">
              <a16:creationId xmlns:a16="http://schemas.microsoft.com/office/drawing/2014/main" id="{4A6396E4-D3BA-4076-8618-722238FB7A4C}"/>
            </a:ext>
          </a:extLst>
        </xdr:cNvPr>
        <xdr:cNvSpPr txBox="1"/>
      </xdr:nvSpPr>
      <xdr:spPr>
        <a:xfrm>
          <a:off x="20114883" y="102792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24638</xdr:rowOff>
    </xdr:from>
    <xdr:to>
      <xdr:col>112</xdr:col>
      <xdr:colOff>38100</xdr:colOff>
      <xdr:row>63</xdr:row>
      <xdr:rowOff>126238</xdr:rowOff>
    </xdr:to>
    <xdr:sp macro="" textlink="">
      <xdr:nvSpPr>
        <xdr:cNvPr id="503" name="楕円 502">
          <a:extLst>
            <a:ext uri="{FF2B5EF4-FFF2-40B4-BE49-F238E27FC236}">
              <a16:creationId xmlns:a16="http://schemas.microsoft.com/office/drawing/2014/main" id="{AAFBF225-E0F8-4985-BFC5-3AD57964429E}"/>
            </a:ext>
          </a:extLst>
        </xdr:cNvPr>
        <xdr:cNvSpPr/>
      </xdr:nvSpPr>
      <xdr:spPr>
        <a:xfrm>
          <a:off x="19277642" y="10359083"/>
          <a:ext cx="83628"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73152</xdr:rowOff>
    </xdr:from>
    <xdr:to>
      <xdr:col>116</xdr:col>
      <xdr:colOff>63500</xdr:colOff>
      <xdr:row>63</xdr:row>
      <xdr:rowOff>75438</xdr:rowOff>
    </xdr:to>
    <xdr:cxnSp macro="">
      <xdr:nvCxnSpPr>
        <xdr:cNvPr id="504" name="直線コネクタ 503">
          <a:extLst>
            <a:ext uri="{FF2B5EF4-FFF2-40B4-BE49-F238E27FC236}">
              <a16:creationId xmlns:a16="http://schemas.microsoft.com/office/drawing/2014/main" id="{B9EDBCE2-E2DE-4578-9E72-B2422DA9A586}"/>
            </a:ext>
          </a:extLst>
        </xdr:cNvPr>
        <xdr:cNvCxnSpPr/>
      </xdr:nvCxnSpPr>
      <xdr:spPr>
        <a:xfrm flipV="1">
          <a:off x="19319815" y="10407597"/>
          <a:ext cx="756968"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63</xdr:row>
      <xdr:rowOff>26924</xdr:rowOff>
    </xdr:from>
    <xdr:to>
      <xdr:col>107</xdr:col>
      <xdr:colOff>101600</xdr:colOff>
      <xdr:row>63</xdr:row>
      <xdr:rowOff>128524</xdr:rowOff>
    </xdr:to>
    <xdr:sp macro="" textlink="">
      <xdr:nvSpPr>
        <xdr:cNvPr id="505" name="楕円 504">
          <a:extLst>
            <a:ext uri="{FF2B5EF4-FFF2-40B4-BE49-F238E27FC236}">
              <a16:creationId xmlns:a16="http://schemas.microsoft.com/office/drawing/2014/main" id="{412DBD8F-32F5-4B44-B597-2176C08F3BEF}"/>
            </a:ext>
          </a:extLst>
        </xdr:cNvPr>
        <xdr:cNvSpPr/>
      </xdr:nvSpPr>
      <xdr:spPr>
        <a:xfrm>
          <a:off x="18460528" y="10361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75438</xdr:rowOff>
    </xdr:from>
    <xdr:to>
      <xdr:col>111</xdr:col>
      <xdr:colOff>177800</xdr:colOff>
      <xdr:row>63</xdr:row>
      <xdr:rowOff>77724</xdr:rowOff>
    </xdr:to>
    <xdr:cxnSp macro="">
      <xdr:nvCxnSpPr>
        <xdr:cNvPr id="506" name="直線コネクタ 505">
          <a:extLst>
            <a:ext uri="{FF2B5EF4-FFF2-40B4-BE49-F238E27FC236}">
              <a16:creationId xmlns:a16="http://schemas.microsoft.com/office/drawing/2014/main" id="{06A038F4-C348-420D-9EC3-215635500307}"/>
            </a:ext>
          </a:extLst>
        </xdr:cNvPr>
        <xdr:cNvCxnSpPr/>
      </xdr:nvCxnSpPr>
      <xdr:spPr>
        <a:xfrm flipV="1">
          <a:off x="18511328" y="10409883"/>
          <a:ext cx="808487"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63</xdr:row>
      <xdr:rowOff>29210</xdr:rowOff>
    </xdr:from>
    <xdr:to>
      <xdr:col>102</xdr:col>
      <xdr:colOff>165100</xdr:colOff>
      <xdr:row>63</xdr:row>
      <xdr:rowOff>130810</xdr:rowOff>
    </xdr:to>
    <xdr:sp macro="" textlink="">
      <xdr:nvSpPr>
        <xdr:cNvPr id="507" name="楕円 506">
          <a:extLst>
            <a:ext uri="{FF2B5EF4-FFF2-40B4-BE49-F238E27FC236}">
              <a16:creationId xmlns:a16="http://schemas.microsoft.com/office/drawing/2014/main" id="{4C051767-2C4E-49B8-8ACD-352E6520DDCD}"/>
            </a:ext>
          </a:extLst>
        </xdr:cNvPr>
        <xdr:cNvSpPr/>
      </xdr:nvSpPr>
      <xdr:spPr>
        <a:xfrm>
          <a:off x="17661387" y="10363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77724</xdr:rowOff>
    </xdr:from>
    <xdr:to>
      <xdr:col>107</xdr:col>
      <xdr:colOff>50800</xdr:colOff>
      <xdr:row>63</xdr:row>
      <xdr:rowOff>80010</xdr:rowOff>
    </xdr:to>
    <xdr:cxnSp macro="">
      <xdr:nvCxnSpPr>
        <xdr:cNvPr id="508" name="直線コネクタ 507">
          <a:extLst>
            <a:ext uri="{FF2B5EF4-FFF2-40B4-BE49-F238E27FC236}">
              <a16:creationId xmlns:a16="http://schemas.microsoft.com/office/drawing/2014/main" id="{9CEC07C9-D568-4937-9BC0-E1D8E956ACF7}"/>
            </a:ext>
          </a:extLst>
        </xdr:cNvPr>
        <xdr:cNvCxnSpPr/>
      </xdr:nvCxnSpPr>
      <xdr:spPr>
        <a:xfrm flipV="1">
          <a:off x="17712187" y="10412169"/>
          <a:ext cx="799141"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63</xdr:row>
      <xdr:rowOff>31496</xdr:rowOff>
    </xdr:from>
    <xdr:to>
      <xdr:col>98</xdr:col>
      <xdr:colOff>38100</xdr:colOff>
      <xdr:row>63</xdr:row>
      <xdr:rowOff>133096</xdr:rowOff>
    </xdr:to>
    <xdr:sp macro="" textlink="">
      <xdr:nvSpPr>
        <xdr:cNvPr id="509" name="楕円 508">
          <a:extLst>
            <a:ext uri="{FF2B5EF4-FFF2-40B4-BE49-F238E27FC236}">
              <a16:creationId xmlns:a16="http://schemas.microsoft.com/office/drawing/2014/main" id="{D99AC2C1-D258-4537-976E-74007C67F8C8}"/>
            </a:ext>
          </a:extLst>
        </xdr:cNvPr>
        <xdr:cNvSpPr/>
      </xdr:nvSpPr>
      <xdr:spPr>
        <a:xfrm>
          <a:off x="16862245" y="10365941"/>
          <a:ext cx="83629"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63</xdr:row>
      <xdr:rowOff>80010</xdr:rowOff>
    </xdr:from>
    <xdr:to>
      <xdr:col>102</xdr:col>
      <xdr:colOff>114300</xdr:colOff>
      <xdr:row>63</xdr:row>
      <xdr:rowOff>82296</xdr:rowOff>
    </xdr:to>
    <xdr:cxnSp macro="">
      <xdr:nvCxnSpPr>
        <xdr:cNvPr id="510" name="直線コネクタ 509">
          <a:extLst>
            <a:ext uri="{FF2B5EF4-FFF2-40B4-BE49-F238E27FC236}">
              <a16:creationId xmlns:a16="http://schemas.microsoft.com/office/drawing/2014/main" id="{93FBC8E1-86CE-4496-9A53-ED23525C1657}"/>
            </a:ext>
          </a:extLst>
        </xdr:cNvPr>
        <xdr:cNvCxnSpPr/>
      </xdr:nvCxnSpPr>
      <xdr:spPr>
        <a:xfrm flipV="1">
          <a:off x="16904418" y="10414455"/>
          <a:ext cx="807769"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60</xdr:row>
      <xdr:rowOff>163339</xdr:rowOff>
    </xdr:from>
    <xdr:ext cx="469744" cy="259045"/>
    <xdr:sp macro="" textlink="">
      <xdr:nvSpPr>
        <xdr:cNvPr id="511" name="n_1aveValue【保健センター・保健所】&#10;一人当たり面積">
          <a:extLst>
            <a:ext uri="{FF2B5EF4-FFF2-40B4-BE49-F238E27FC236}">
              <a16:creationId xmlns:a16="http://schemas.microsoft.com/office/drawing/2014/main" id="{D2B62EC2-71C0-43E2-8A3E-F58BF6681585}"/>
            </a:ext>
          </a:extLst>
        </xdr:cNvPr>
        <xdr:cNvSpPr txBox="1"/>
      </xdr:nvSpPr>
      <xdr:spPr>
        <a:xfrm>
          <a:off x="19098840" y="100060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61</xdr:row>
      <xdr:rowOff>1033</xdr:rowOff>
    </xdr:from>
    <xdr:ext cx="469744" cy="259045"/>
    <xdr:sp macro="" textlink="">
      <xdr:nvSpPr>
        <xdr:cNvPr id="512" name="n_2aveValue【保健センター・保健所】&#10;一人当たり面積">
          <a:extLst>
            <a:ext uri="{FF2B5EF4-FFF2-40B4-BE49-F238E27FC236}">
              <a16:creationId xmlns:a16="http://schemas.microsoft.com/office/drawing/2014/main" id="{FE12D1D2-9B9B-4C9A-8A6E-AF90DA4589C6}"/>
            </a:ext>
          </a:extLst>
        </xdr:cNvPr>
        <xdr:cNvSpPr txBox="1"/>
      </xdr:nvSpPr>
      <xdr:spPr>
        <a:xfrm>
          <a:off x="18294427" y="100076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60</xdr:row>
      <xdr:rowOff>149623</xdr:rowOff>
    </xdr:from>
    <xdr:ext cx="469744" cy="259045"/>
    <xdr:sp macro="" textlink="">
      <xdr:nvSpPr>
        <xdr:cNvPr id="513" name="n_3aveValue【保健センター・保健所】&#10;一人当たり面積">
          <a:extLst>
            <a:ext uri="{FF2B5EF4-FFF2-40B4-BE49-F238E27FC236}">
              <a16:creationId xmlns:a16="http://schemas.microsoft.com/office/drawing/2014/main" id="{0348F77A-2C28-4012-9BC2-2C437D06F8AE}"/>
            </a:ext>
          </a:extLst>
        </xdr:cNvPr>
        <xdr:cNvSpPr txBox="1"/>
      </xdr:nvSpPr>
      <xdr:spPr>
        <a:xfrm>
          <a:off x="17495285" y="99923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60</xdr:row>
      <xdr:rowOff>117619</xdr:rowOff>
    </xdr:from>
    <xdr:ext cx="469744" cy="259045"/>
    <xdr:sp macro="" textlink="">
      <xdr:nvSpPr>
        <xdr:cNvPr id="514" name="n_4aveValue【保健センター・保健所】&#10;一人当たり面積">
          <a:extLst>
            <a:ext uri="{FF2B5EF4-FFF2-40B4-BE49-F238E27FC236}">
              <a16:creationId xmlns:a16="http://schemas.microsoft.com/office/drawing/2014/main" id="{E63B25A6-D586-425D-9DC4-6741B9C1CDC9}"/>
            </a:ext>
          </a:extLst>
        </xdr:cNvPr>
        <xdr:cNvSpPr txBox="1"/>
      </xdr:nvSpPr>
      <xdr:spPr>
        <a:xfrm>
          <a:off x="16696144" y="99603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63</xdr:row>
      <xdr:rowOff>117365</xdr:rowOff>
    </xdr:from>
    <xdr:ext cx="469744" cy="259045"/>
    <xdr:sp macro="" textlink="">
      <xdr:nvSpPr>
        <xdr:cNvPr id="515" name="n_1mainValue【保健センター・保健所】&#10;一人当たり面積">
          <a:extLst>
            <a:ext uri="{FF2B5EF4-FFF2-40B4-BE49-F238E27FC236}">
              <a16:creationId xmlns:a16="http://schemas.microsoft.com/office/drawing/2014/main" id="{3F5B3796-8508-4802-86B6-BC6F6B63BDF4}"/>
            </a:ext>
          </a:extLst>
        </xdr:cNvPr>
        <xdr:cNvSpPr txBox="1"/>
      </xdr:nvSpPr>
      <xdr:spPr>
        <a:xfrm>
          <a:off x="19098840" y="104518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119651</xdr:rowOff>
    </xdr:from>
    <xdr:ext cx="469744" cy="259045"/>
    <xdr:sp macro="" textlink="">
      <xdr:nvSpPr>
        <xdr:cNvPr id="516" name="n_2mainValue【保健センター・保健所】&#10;一人当たり面積">
          <a:extLst>
            <a:ext uri="{FF2B5EF4-FFF2-40B4-BE49-F238E27FC236}">
              <a16:creationId xmlns:a16="http://schemas.microsoft.com/office/drawing/2014/main" id="{9E9784F2-D3D6-4321-BE72-18CF6CDF960B}"/>
            </a:ext>
          </a:extLst>
        </xdr:cNvPr>
        <xdr:cNvSpPr txBox="1"/>
      </xdr:nvSpPr>
      <xdr:spPr>
        <a:xfrm>
          <a:off x="18294427" y="104540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121937</xdr:rowOff>
    </xdr:from>
    <xdr:ext cx="469744" cy="259045"/>
    <xdr:sp macro="" textlink="">
      <xdr:nvSpPr>
        <xdr:cNvPr id="517" name="n_3mainValue【保健センター・保健所】&#10;一人当たり面積">
          <a:extLst>
            <a:ext uri="{FF2B5EF4-FFF2-40B4-BE49-F238E27FC236}">
              <a16:creationId xmlns:a16="http://schemas.microsoft.com/office/drawing/2014/main" id="{1A3C7DE5-2AD7-472D-90CC-CED4826B449E}"/>
            </a:ext>
          </a:extLst>
        </xdr:cNvPr>
        <xdr:cNvSpPr txBox="1"/>
      </xdr:nvSpPr>
      <xdr:spPr>
        <a:xfrm>
          <a:off x="17495285" y="104563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63</xdr:row>
      <xdr:rowOff>124223</xdr:rowOff>
    </xdr:from>
    <xdr:ext cx="469744" cy="259045"/>
    <xdr:sp macro="" textlink="">
      <xdr:nvSpPr>
        <xdr:cNvPr id="518" name="n_4mainValue【保健センター・保健所】&#10;一人当たり面積">
          <a:extLst>
            <a:ext uri="{FF2B5EF4-FFF2-40B4-BE49-F238E27FC236}">
              <a16:creationId xmlns:a16="http://schemas.microsoft.com/office/drawing/2014/main" id="{A7DA2DA8-ACC2-4322-A2F8-F47E73986DB6}"/>
            </a:ext>
          </a:extLst>
        </xdr:cNvPr>
        <xdr:cNvSpPr txBox="1"/>
      </xdr:nvSpPr>
      <xdr:spPr>
        <a:xfrm>
          <a:off x="16696144" y="104586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519" name="正方形/長方形 518">
          <a:extLst>
            <a:ext uri="{FF2B5EF4-FFF2-40B4-BE49-F238E27FC236}">
              <a16:creationId xmlns:a16="http://schemas.microsoft.com/office/drawing/2014/main" id="{E65C7775-EA9E-4F44-A039-DEF69C931072}"/>
            </a:ext>
          </a:extLst>
        </xdr:cNvPr>
        <xdr:cNvSpPr/>
      </xdr:nvSpPr>
      <xdr:spPr>
        <a:xfrm>
          <a:off x="11277840" y="11306355"/>
          <a:ext cx="4275107" cy="60480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20" name="正方形/長方形 519">
          <a:extLst>
            <a:ext uri="{FF2B5EF4-FFF2-40B4-BE49-F238E27FC236}">
              <a16:creationId xmlns:a16="http://schemas.microsoft.com/office/drawing/2014/main" id="{0724F323-86E8-42B7-84ED-2DA2544711CE}"/>
            </a:ext>
          </a:extLst>
        </xdr:cNvPr>
        <xdr:cNvSpPr/>
      </xdr:nvSpPr>
      <xdr:spPr>
        <a:xfrm>
          <a:off x="11386868" y="11936562"/>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21" name="正方形/長方形 520">
          <a:extLst>
            <a:ext uri="{FF2B5EF4-FFF2-40B4-BE49-F238E27FC236}">
              <a16:creationId xmlns:a16="http://schemas.microsoft.com/office/drawing/2014/main" id="{29236CBB-3190-4FE3-95DF-810C5E4DB2CD}"/>
            </a:ext>
          </a:extLst>
        </xdr:cNvPr>
        <xdr:cNvSpPr/>
      </xdr:nvSpPr>
      <xdr:spPr>
        <a:xfrm>
          <a:off x="11386868" y="12132214"/>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22" name="正方形/長方形 521">
          <a:extLst>
            <a:ext uri="{FF2B5EF4-FFF2-40B4-BE49-F238E27FC236}">
              <a16:creationId xmlns:a16="http://schemas.microsoft.com/office/drawing/2014/main" id="{CF67EBD4-F381-41AC-9B87-4F7299846362}"/>
            </a:ext>
          </a:extLst>
        </xdr:cNvPr>
        <xdr:cNvSpPr/>
      </xdr:nvSpPr>
      <xdr:spPr>
        <a:xfrm>
          <a:off x="12313009" y="11936562"/>
          <a:ext cx="1380227"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23" name="正方形/長方形 522">
          <a:extLst>
            <a:ext uri="{FF2B5EF4-FFF2-40B4-BE49-F238E27FC236}">
              <a16:creationId xmlns:a16="http://schemas.microsoft.com/office/drawing/2014/main" id="{0F3DCBD8-172A-4B30-9C56-66148F761984}"/>
            </a:ext>
          </a:extLst>
        </xdr:cNvPr>
        <xdr:cNvSpPr/>
      </xdr:nvSpPr>
      <xdr:spPr>
        <a:xfrm>
          <a:off x="12313009" y="12132214"/>
          <a:ext cx="1380227"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24" name="正方形/長方形 523">
          <a:extLst>
            <a:ext uri="{FF2B5EF4-FFF2-40B4-BE49-F238E27FC236}">
              <a16:creationId xmlns:a16="http://schemas.microsoft.com/office/drawing/2014/main" id="{3AEB817E-03BC-484C-A7B4-01954EF05D4C}"/>
            </a:ext>
          </a:extLst>
        </xdr:cNvPr>
        <xdr:cNvSpPr/>
      </xdr:nvSpPr>
      <xdr:spPr>
        <a:xfrm>
          <a:off x="13348179" y="11936562"/>
          <a:ext cx="1380227"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25" name="正方形/長方形 524">
          <a:extLst>
            <a:ext uri="{FF2B5EF4-FFF2-40B4-BE49-F238E27FC236}">
              <a16:creationId xmlns:a16="http://schemas.microsoft.com/office/drawing/2014/main" id="{C4088DE1-CF86-45D9-9A84-12BA47A74965}"/>
            </a:ext>
          </a:extLst>
        </xdr:cNvPr>
        <xdr:cNvSpPr/>
      </xdr:nvSpPr>
      <xdr:spPr>
        <a:xfrm>
          <a:off x="13348179" y="12132214"/>
          <a:ext cx="1380227"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26" name="正方形/長方形 525">
          <a:extLst>
            <a:ext uri="{FF2B5EF4-FFF2-40B4-BE49-F238E27FC236}">
              <a16:creationId xmlns:a16="http://schemas.microsoft.com/office/drawing/2014/main" id="{1A7E47C4-4B3E-49CA-AD6F-4B68F1D2F885}"/>
            </a:ext>
          </a:extLst>
        </xdr:cNvPr>
        <xdr:cNvSpPr/>
      </xdr:nvSpPr>
      <xdr:spPr>
        <a:xfrm>
          <a:off x="11277840" y="12396518"/>
          <a:ext cx="4275107" cy="2187874"/>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527" name="テキスト ボックス 526">
          <a:extLst>
            <a:ext uri="{FF2B5EF4-FFF2-40B4-BE49-F238E27FC236}">
              <a16:creationId xmlns:a16="http://schemas.microsoft.com/office/drawing/2014/main" id="{9E2020FE-4369-4446-A238-BACEFE5A3486}"/>
            </a:ext>
          </a:extLst>
        </xdr:cNvPr>
        <xdr:cNvSpPr txBox="1"/>
      </xdr:nvSpPr>
      <xdr:spPr>
        <a:xfrm>
          <a:off x="11239740" y="12213566"/>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528" name="直線コネクタ 527">
          <a:extLst>
            <a:ext uri="{FF2B5EF4-FFF2-40B4-BE49-F238E27FC236}">
              <a16:creationId xmlns:a16="http://schemas.microsoft.com/office/drawing/2014/main" id="{7FE05575-F8E9-4CB7-9AF3-1B2A9BF7D7B4}"/>
            </a:ext>
          </a:extLst>
        </xdr:cNvPr>
        <xdr:cNvCxnSpPr/>
      </xdr:nvCxnSpPr>
      <xdr:spPr>
        <a:xfrm>
          <a:off x="11277840" y="14584392"/>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529" name="テキスト ボックス 528">
          <a:extLst>
            <a:ext uri="{FF2B5EF4-FFF2-40B4-BE49-F238E27FC236}">
              <a16:creationId xmlns:a16="http://schemas.microsoft.com/office/drawing/2014/main" id="{52F943F6-8648-4EFE-89D7-B4146B927C4B}"/>
            </a:ext>
          </a:extLst>
        </xdr:cNvPr>
        <xdr:cNvSpPr txBox="1"/>
      </xdr:nvSpPr>
      <xdr:spPr>
        <a:xfrm>
          <a:off x="10864576" y="1444216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530" name="直線コネクタ 529">
          <a:extLst>
            <a:ext uri="{FF2B5EF4-FFF2-40B4-BE49-F238E27FC236}">
              <a16:creationId xmlns:a16="http://schemas.microsoft.com/office/drawing/2014/main" id="{AE6B95D9-BBB5-4FE5-AC8C-320CA82A959B}"/>
            </a:ext>
          </a:extLst>
        </xdr:cNvPr>
        <xdr:cNvCxnSpPr/>
      </xdr:nvCxnSpPr>
      <xdr:spPr>
        <a:xfrm>
          <a:off x="11277840" y="14264292"/>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531" name="テキスト ボックス 530">
          <a:extLst>
            <a:ext uri="{FF2B5EF4-FFF2-40B4-BE49-F238E27FC236}">
              <a16:creationId xmlns:a16="http://schemas.microsoft.com/office/drawing/2014/main" id="{496B631A-89B1-454C-BFEB-2D4ECDF6EE41}"/>
            </a:ext>
          </a:extLst>
        </xdr:cNvPr>
        <xdr:cNvSpPr txBox="1"/>
      </xdr:nvSpPr>
      <xdr:spPr>
        <a:xfrm>
          <a:off x="10864576" y="1413069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532" name="直線コネクタ 531">
          <a:extLst>
            <a:ext uri="{FF2B5EF4-FFF2-40B4-BE49-F238E27FC236}">
              <a16:creationId xmlns:a16="http://schemas.microsoft.com/office/drawing/2014/main" id="{6AC8A8CF-268B-4619-BDD8-51154186AC72}"/>
            </a:ext>
          </a:extLst>
        </xdr:cNvPr>
        <xdr:cNvCxnSpPr/>
      </xdr:nvCxnSpPr>
      <xdr:spPr>
        <a:xfrm>
          <a:off x="11277840" y="13953894"/>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533" name="テキスト ボックス 532">
          <a:extLst>
            <a:ext uri="{FF2B5EF4-FFF2-40B4-BE49-F238E27FC236}">
              <a16:creationId xmlns:a16="http://schemas.microsoft.com/office/drawing/2014/main" id="{DC3FC91A-8210-4FF7-BB45-99A0A4496B8C}"/>
            </a:ext>
          </a:extLst>
        </xdr:cNvPr>
        <xdr:cNvSpPr txBox="1"/>
      </xdr:nvSpPr>
      <xdr:spPr>
        <a:xfrm>
          <a:off x="10910724" y="1381921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534" name="直線コネクタ 533">
          <a:extLst>
            <a:ext uri="{FF2B5EF4-FFF2-40B4-BE49-F238E27FC236}">
              <a16:creationId xmlns:a16="http://schemas.microsoft.com/office/drawing/2014/main" id="{06E41742-A9E2-48F2-8963-4BFED977FF4C}"/>
            </a:ext>
          </a:extLst>
        </xdr:cNvPr>
        <xdr:cNvCxnSpPr/>
      </xdr:nvCxnSpPr>
      <xdr:spPr>
        <a:xfrm>
          <a:off x="11277840" y="13642419"/>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535" name="テキスト ボックス 534">
          <a:extLst>
            <a:ext uri="{FF2B5EF4-FFF2-40B4-BE49-F238E27FC236}">
              <a16:creationId xmlns:a16="http://schemas.microsoft.com/office/drawing/2014/main" id="{2E8D8A09-222D-4740-9287-7009EF11B08C}"/>
            </a:ext>
          </a:extLst>
        </xdr:cNvPr>
        <xdr:cNvSpPr txBox="1"/>
      </xdr:nvSpPr>
      <xdr:spPr>
        <a:xfrm>
          <a:off x="10910724" y="1350774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536" name="直線コネクタ 535">
          <a:extLst>
            <a:ext uri="{FF2B5EF4-FFF2-40B4-BE49-F238E27FC236}">
              <a16:creationId xmlns:a16="http://schemas.microsoft.com/office/drawing/2014/main" id="{1C4BDB36-B872-4412-9DA1-22A51C6071E7}"/>
            </a:ext>
          </a:extLst>
        </xdr:cNvPr>
        <xdr:cNvCxnSpPr/>
      </xdr:nvCxnSpPr>
      <xdr:spPr>
        <a:xfrm>
          <a:off x="11277840" y="13330943"/>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537" name="テキスト ボックス 536">
          <a:extLst>
            <a:ext uri="{FF2B5EF4-FFF2-40B4-BE49-F238E27FC236}">
              <a16:creationId xmlns:a16="http://schemas.microsoft.com/office/drawing/2014/main" id="{E2E3F1B5-AA02-41B0-9FD6-BA1DD4C5C28E}"/>
            </a:ext>
          </a:extLst>
        </xdr:cNvPr>
        <xdr:cNvSpPr txBox="1"/>
      </xdr:nvSpPr>
      <xdr:spPr>
        <a:xfrm>
          <a:off x="10910724" y="13196268"/>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538" name="直線コネクタ 537">
          <a:extLst>
            <a:ext uri="{FF2B5EF4-FFF2-40B4-BE49-F238E27FC236}">
              <a16:creationId xmlns:a16="http://schemas.microsoft.com/office/drawing/2014/main" id="{8175C504-1E63-4CA2-8421-4E7212B420B4}"/>
            </a:ext>
          </a:extLst>
        </xdr:cNvPr>
        <xdr:cNvCxnSpPr/>
      </xdr:nvCxnSpPr>
      <xdr:spPr>
        <a:xfrm>
          <a:off x="11277840" y="13019468"/>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539" name="テキスト ボックス 538">
          <a:extLst>
            <a:ext uri="{FF2B5EF4-FFF2-40B4-BE49-F238E27FC236}">
              <a16:creationId xmlns:a16="http://schemas.microsoft.com/office/drawing/2014/main" id="{15E0C743-318E-4642-8C84-E38924751214}"/>
            </a:ext>
          </a:extLst>
        </xdr:cNvPr>
        <xdr:cNvSpPr txBox="1"/>
      </xdr:nvSpPr>
      <xdr:spPr>
        <a:xfrm>
          <a:off x="10910724" y="1288479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540" name="直線コネクタ 539">
          <a:extLst>
            <a:ext uri="{FF2B5EF4-FFF2-40B4-BE49-F238E27FC236}">
              <a16:creationId xmlns:a16="http://schemas.microsoft.com/office/drawing/2014/main" id="{C944D33E-5334-43D3-B976-96B54C3FDC3B}"/>
            </a:ext>
          </a:extLst>
        </xdr:cNvPr>
        <xdr:cNvCxnSpPr/>
      </xdr:nvCxnSpPr>
      <xdr:spPr>
        <a:xfrm>
          <a:off x="11277840" y="12707993"/>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541" name="テキスト ボックス 540">
          <a:extLst>
            <a:ext uri="{FF2B5EF4-FFF2-40B4-BE49-F238E27FC236}">
              <a16:creationId xmlns:a16="http://schemas.microsoft.com/office/drawing/2014/main" id="{E64A9BF0-3C6C-4951-BC89-12E4C5F3A55F}"/>
            </a:ext>
          </a:extLst>
        </xdr:cNvPr>
        <xdr:cNvSpPr txBox="1"/>
      </xdr:nvSpPr>
      <xdr:spPr>
        <a:xfrm>
          <a:off x="10974844" y="1257331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542" name="直線コネクタ 541">
          <a:extLst>
            <a:ext uri="{FF2B5EF4-FFF2-40B4-BE49-F238E27FC236}">
              <a16:creationId xmlns:a16="http://schemas.microsoft.com/office/drawing/2014/main" id="{4EE5DB18-EC80-48E8-B05B-A385F4DA0214}"/>
            </a:ext>
          </a:extLst>
        </xdr:cNvPr>
        <xdr:cNvCxnSpPr/>
      </xdr:nvCxnSpPr>
      <xdr:spPr>
        <a:xfrm>
          <a:off x="11277840" y="12396518"/>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543" name="【消防施設】&#10;有形固定資産減価償却率グラフ枠">
          <a:extLst>
            <a:ext uri="{FF2B5EF4-FFF2-40B4-BE49-F238E27FC236}">
              <a16:creationId xmlns:a16="http://schemas.microsoft.com/office/drawing/2014/main" id="{3A53E490-ADBB-4666-A863-7B580031F6A0}"/>
            </a:ext>
          </a:extLst>
        </xdr:cNvPr>
        <xdr:cNvSpPr/>
      </xdr:nvSpPr>
      <xdr:spPr>
        <a:xfrm>
          <a:off x="11277840" y="12396518"/>
          <a:ext cx="4275107" cy="2187874"/>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101781</xdr:rowOff>
    </xdr:from>
    <xdr:to>
      <xdr:col>85</xdr:col>
      <xdr:colOff>126364</xdr:colOff>
      <xdr:row>86</xdr:row>
      <xdr:rowOff>168729</xdr:rowOff>
    </xdr:to>
    <xdr:cxnSp macro="">
      <xdr:nvCxnSpPr>
        <xdr:cNvPr id="544" name="直線コネクタ 543">
          <a:extLst>
            <a:ext uri="{FF2B5EF4-FFF2-40B4-BE49-F238E27FC236}">
              <a16:creationId xmlns:a16="http://schemas.microsoft.com/office/drawing/2014/main" id="{37D663F1-A62F-48F6-BCC3-BCA947A92DA3}"/>
            </a:ext>
          </a:extLst>
        </xdr:cNvPr>
        <xdr:cNvCxnSpPr/>
      </xdr:nvCxnSpPr>
      <xdr:spPr>
        <a:xfrm flipV="1">
          <a:off x="14791270" y="12894755"/>
          <a:ext cx="0" cy="13695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545" name="【消防施設】&#10;有形固定資産減価償却率最小値テキスト">
          <a:extLst>
            <a:ext uri="{FF2B5EF4-FFF2-40B4-BE49-F238E27FC236}">
              <a16:creationId xmlns:a16="http://schemas.microsoft.com/office/drawing/2014/main" id="{B130A466-1C76-4D11-8866-FE8E5D294C8C}"/>
            </a:ext>
          </a:extLst>
        </xdr:cNvPr>
        <xdr:cNvSpPr txBox="1"/>
      </xdr:nvSpPr>
      <xdr:spPr>
        <a:xfrm>
          <a:off x="14830006" y="14269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546" name="直線コネクタ 545">
          <a:extLst>
            <a:ext uri="{FF2B5EF4-FFF2-40B4-BE49-F238E27FC236}">
              <a16:creationId xmlns:a16="http://schemas.microsoft.com/office/drawing/2014/main" id="{EA2D5403-A9F4-468E-AB4F-E1F48C075778}"/>
            </a:ext>
          </a:extLst>
        </xdr:cNvPr>
        <xdr:cNvCxnSpPr/>
      </xdr:nvCxnSpPr>
      <xdr:spPr>
        <a:xfrm>
          <a:off x="14703006" y="14264292"/>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77</xdr:row>
      <xdr:rowOff>48458</xdr:rowOff>
    </xdr:from>
    <xdr:ext cx="405111" cy="259045"/>
    <xdr:sp macro="" textlink="">
      <xdr:nvSpPr>
        <xdr:cNvPr id="547" name="【消防施設】&#10;有形固定資産減価償却率最大値テキスト">
          <a:extLst>
            <a:ext uri="{FF2B5EF4-FFF2-40B4-BE49-F238E27FC236}">
              <a16:creationId xmlns:a16="http://schemas.microsoft.com/office/drawing/2014/main" id="{FF85D479-4060-4F3C-8935-CDA38FF68A32}"/>
            </a:ext>
          </a:extLst>
        </xdr:cNvPr>
        <xdr:cNvSpPr txBox="1"/>
      </xdr:nvSpPr>
      <xdr:spPr>
        <a:xfrm>
          <a:off x="14830006" y="126775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101781</xdr:rowOff>
    </xdr:from>
    <xdr:to>
      <xdr:col>86</xdr:col>
      <xdr:colOff>25400</xdr:colOff>
      <xdr:row>78</xdr:row>
      <xdr:rowOff>101781</xdr:rowOff>
    </xdr:to>
    <xdr:cxnSp macro="">
      <xdr:nvCxnSpPr>
        <xdr:cNvPr id="548" name="直線コネクタ 547">
          <a:extLst>
            <a:ext uri="{FF2B5EF4-FFF2-40B4-BE49-F238E27FC236}">
              <a16:creationId xmlns:a16="http://schemas.microsoft.com/office/drawing/2014/main" id="{55931DD2-A4DA-42F0-98E4-17F7BD6998CC}"/>
            </a:ext>
          </a:extLst>
        </xdr:cNvPr>
        <xdr:cNvCxnSpPr/>
      </xdr:nvCxnSpPr>
      <xdr:spPr>
        <a:xfrm>
          <a:off x="14703006" y="12894755"/>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147338</xdr:rowOff>
    </xdr:from>
    <xdr:ext cx="405111" cy="259045"/>
    <xdr:sp macro="" textlink="">
      <xdr:nvSpPr>
        <xdr:cNvPr id="549" name="【消防施設】&#10;有形固定資産減価償却率平均値テキスト">
          <a:extLst>
            <a:ext uri="{FF2B5EF4-FFF2-40B4-BE49-F238E27FC236}">
              <a16:creationId xmlns:a16="http://schemas.microsoft.com/office/drawing/2014/main" id="{9F335EAF-F9DF-4EBC-89C6-8A051814EC78}"/>
            </a:ext>
          </a:extLst>
        </xdr:cNvPr>
        <xdr:cNvSpPr txBox="1"/>
      </xdr:nvSpPr>
      <xdr:spPr>
        <a:xfrm>
          <a:off x="14830006" y="134320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124461</xdr:rowOff>
    </xdr:from>
    <xdr:to>
      <xdr:col>85</xdr:col>
      <xdr:colOff>177800</xdr:colOff>
      <xdr:row>83</xdr:row>
      <xdr:rowOff>54611</xdr:rowOff>
    </xdr:to>
    <xdr:sp macro="" textlink="">
      <xdr:nvSpPr>
        <xdr:cNvPr id="550" name="フローチャート: 判断 549">
          <a:extLst>
            <a:ext uri="{FF2B5EF4-FFF2-40B4-BE49-F238E27FC236}">
              <a16:creationId xmlns:a16="http://schemas.microsoft.com/office/drawing/2014/main" id="{ABB7A828-4E0C-4194-B606-A32D68947CAC}"/>
            </a:ext>
          </a:extLst>
        </xdr:cNvPr>
        <xdr:cNvSpPr/>
      </xdr:nvSpPr>
      <xdr:spPr>
        <a:xfrm>
          <a:off x="14741106" y="13573042"/>
          <a:ext cx="92973"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29755</xdr:rowOff>
    </xdr:from>
    <xdr:to>
      <xdr:col>81</xdr:col>
      <xdr:colOff>101600</xdr:colOff>
      <xdr:row>82</xdr:row>
      <xdr:rowOff>131355</xdr:rowOff>
    </xdr:to>
    <xdr:sp macro="" textlink="">
      <xdr:nvSpPr>
        <xdr:cNvPr id="551" name="フローチャート: 判断 550">
          <a:extLst>
            <a:ext uri="{FF2B5EF4-FFF2-40B4-BE49-F238E27FC236}">
              <a16:creationId xmlns:a16="http://schemas.microsoft.com/office/drawing/2014/main" id="{D8AC8A26-B493-4FBA-9006-9754590B0A09}"/>
            </a:ext>
          </a:extLst>
        </xdr:cNvPr>
        <xdr:cNvSpPr/>
      </xdr:nvSpPr>
      <xdr:spPr>
        <a:xfrm>
          <a:off x="13974792" y="13478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78739</xdr:rowOff>
    </xdr:from>
    <xdr:to>
      <xdr:col>76</xdr:col>
      <xdr:colOff>165100</xdr:colOff>
      <xdr:row>83</xdr:row>
      <xdr:rowOff>8889</xdr:rowOff>
    </xdr:to>
    <xdr:sp macro="" textlink="">
      <xdr:nvSpPr>
        <xdr:cNvPr id="552" name="フローチャート: 判断 551">
          <a:extLst>
            <a:ext uri="{FF2B5EF4-FFF2-40B4-BE49-F238E27FC236}">
              <a16:creationId xmlns:a16="http://schemas.microsoft.com/office/drawing/2014/main" id="{31242C21-08EA-4F9B-AF26-A1091477A3EB}"/>
            </a:ext>
          </a:extLst>
        </xdr:cNvPr>
        <xdr:cNvSpPr/>
      </xdr:nvSpPr>
      <xdr:spPr>
        <a:xfrm>
          <a:off x="13175651" y="13527320"/>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34652</xdr:rowOff>
    </xdr:from>
    <xdr:to>
      <xdr:col>72</xdr:col>
      <xdr:colOff>38100</xdr:colOff>
      <xdr:row>82</xdr:row>
      <xdr:rowOff>136252</xdr:rowOff>
    </xdr:to>
    <xdr:sp macro="" textlink="">
      <xdr:nvSpPr>
        <xdr:cNvPr id="553" name="フローチャート: 判断 552">
          <a:extLst>
            <a:ext uri="{FF2B5EF4-FFF2-40B4-BE49-F238E27FC236}">
              <a16:creationId xmlns:a16="http://schemas.microsoft.com/office/drawing/2014/main" id="{FC3A02D9-9864-487D-ABC9-AF187B7DEB94}"/>
            </a:ext>
          </a:extLst>
        </xdr:cNvPr>
        <xdr:cNvSpPr/>
      </xdr:nvSpPr>
      <xdr:spPr>
        <a:xfrm>
          <a:off x="12376509" y="13483233"/>
          <a:ext cx="83629"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6894</xdr:rowOff>
    </xdr:from>
    <xdr:to>
      <xdr:col>67</xdr:col>
      <xdr:colOff>101600</xdr:colOff>
      <xdr:row>82</xdr:row>
      <xdr:rowOff>108494</xdr:rowOff>
    </xdr:to>
    <xdr:sp macro="" textlink="">
      <xdr:nvSpPr>
        <xdr:cNvPr id="554" name="フローチャート: 判断 553">
          <a:extLst>
            <a:ext uri="{FF2B5EF4-FFF2-40B4-BE49-F238E27FC236}">
              <a16:creationId xmlns:a16="http://schemas.microsoft.com/office/drawing/2014/main" id="{C4663777-0132-4A94-AB8C-FDFBAE7F0304}"/>
            </a:ext>
          </a:extLst>
        </xdr:cNvPr>
        <xdr:cNvSpPr/>
      </xdr:nvSpPr>
      <xdr:spPr>
        <a:xfrm>
          <a:off x="11559396" y="13455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555" name="テキスト ボックス 554">
          <a:extLst>
            <a:ext uri="{FF2B5EF4-FFF2-40B4-BE49-F238E27FC236}">
              <a16:creationId xmlns:a16="http://schemas.microsoft.com/office/drawing/2014/main" id="{A2CFA744-F748-4EAF-A0D4-C7FF39395D9E}"/>
            </a:ext>
          </a:extLst>
        </xdr:cNvPr>
        <xdr:cNvSpPr txBox="1"/>
      </xdr:nvSpPr>
      <xdr:spPr>
        <a:xfrm>
          <a:off x="14619377"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556" name="テキスト ボックス 555">
          <a:extLst>
            <a:ext uri="{FF2B5EF4-FFF2-40B4-BE49-F238E27FC236}">
              <a16:creationId xmlns:a16="http://schemas.microsoft.com/office/drawing/2014/main" id="{4D0689C1-484A-4EFC-9DA3-EAD7DB40A1A5}"/>
            </a:ext>
          </a:extLst>
        </xdr:cNvPr>
        <xdr:cNvSpPr txBox="1"/>
      </xdr:nvSpPr>
      <xdr:spPr>
        <a:xfrm>
          <a:off x="13853064"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557" name="テキスト ボックス 556">
          <a:extLst>
            <a:ext uri="{FF2B5EF4-FFF2-40B4-BE49-F238E27FC236}">
              <a16:creationId xmlns:a16="http://schemas.microsoft.com/office/drawing/2014/main" id="{333FBA96-6C3F-404B-9258-0ACB31B1A58E}"/>
            </a:ext>
          </a:extLst>
        </xdr:cNvPr>
        <xdr:cNvSpPr txBox="1"/>
      </xdr:nvSpPr>
      <xdr:spPr>
        <a:xfrm>
          <a:off x="13053923"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558" name="テキスト ボックス 557">
          <a:extLst>
            <a:ext uri="{FF2B5EF4-FFF2-40B4-BE49-F238E27FC236}">
              <a16:creationId xmlns:a16="http://schemas.microsoft.com/office/drawing/2014/main" id="{AC951F53-B730-45D6-BF69-B18D2BBDAD70}"/>
            </a:ext>
          </a:extLst>
        </xdr:cNvPr>
        <xdr:cNvSpPr txBox="1"/>
      </xdr:nvSpPr>
      <xdr:spPr>
        <a:xfrm>
          <a:off x="12246154"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559" name="テキスト ボックス 558">
          <a:extLst>
            <a:ext uri="{FF2B5EF4-FFF2-40B4-BE49-F238E27FC236}">
              <a16:creationId xmlns:a16="http://schemas.microsoft.com/office/drawing/2014/main" id="{6FF4CEA7-B533-4571-B68D-A02A2E1BEE28}"/>
            </a:ext>
          </a:extLst>
        </xdr:cNvPr>
        <xdr:cNvSpPr txBox="1"/>
      </xdr:nvSpPr>
      <xdr:spPr>
        <a:xfrm>
          <a:off x="11437668"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140788</xdr:rowOff>
    </xdr:from>
    <xdr:to>
      <xdr:col>85</xdr:col>
      <xdr:colOff>177800</xdr:colOff>
      <xdr:row>83</xdr:row>
      <xdr:rowOff>70938</xdr:rowOff>
    </xdr:to>
    <xdr:sp macro="" textlink="">
      <xdr:nvSpPr>
        <xdr:cNvPr id="560" name="楕円 559">
          <a:extLst>
            <a:ext uri="{FF2B5EF4-FFF2-40B4-BE49-F238E27FC236}">
              <a16:creationId xmlns:a16="http://schemas.microsoft.com/office/drawing/2014/main" id="{E6E3233D-6E5C-4BDE-9B38-31338EB0DE87}"/>
            </a:ext>
          </a:extLst>
        </xdr:cNvPr>
        <xdr:cNvSpPr/>
      </xdr:nvSpPr>
      <xdr:spPr>
        <a:xfrm>
          <a:off x="14741106" y="13589369"/>
          <a:ext cx="92973"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82</xdr:row>
      <xdr:rowOff>119215</xdr:rowOff>
    </xdr:from>
    <xdr:ext cx="405111" cy="259045"/>
    <xdr:sp macro="" textlink="">
      <xdr:nvSpPr>
        <xdr:cNvPr id="561" name="【消防施設】&#10;有形固定資産減価償却率該当値テキスト">
          <a:extLst>
            <a:ext uri="{FF2B5EF4-FFF2-40B4-BE49-F238E27FC236}">
              <a16:creationId xmlns:a16="http://schemas.microsoft.com/office/drawing/2014/main" id="{EE74A6DE-92D3-47B6-A062-0BDFE797D495}"/>
            </a:ext>
          </a:extLst>
        </xdr:cNvPr>
        <xdr:cNvSpPr txBox="1"/>
      </xdr:nvSpPr>
      <xdr:spPr>
        <a:xfrm>
          <a:off x="14830006" y="135677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82</xdr:row>
      <xdr:rowOff>68943</xdr:rowOff>
    </xdr:from>
    <xdr:to>
      <xdr:col>81</xdr:col>
      <xdr:colOff>101600</xdr:colOff>
      <xdr:row>82</xdr:row>
      <xdr:rowOff>170543</xdr:rowOff>
    </xdr:to>
    <xdr:sp macro="" textlink="">
      <xdr:nvSpPr>
        <xdr:cNvPr id="562" name="楕円 561">
          <a:extLst>
            <a:ext uri="{FF2B5EF4-FFF2-40B4-BE49-F238E27FC236}">
              <a16:creationId xmlns:a16="http://schemas.microsoft.com/office/drawing/2014/main" id="{9936A731-700A-46A0-B16C-9EEE60670AEA}"/>
            </a:ext>
          </a:extLst>
        </xdr:cNvPr>
        <xdr:cNvSpPr/>
      </xdr:nvSpPr>
      <xdr:spPr>
        <a:xfrm>
          <a:off x="13974792" y="13517524"/>
          <a:ext cx="101600" cy="92974"/>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82</xdr:row>
      <xdr:rowOff>119743</xdr:rowOff>
    </xdr:from>
    <xdr:to>
      <xdr:col>85</xdr:col>
      <xdr:colOff>127000</xdr:colOff>
      <xdr:row>83</xdr:row>
      <xdr:rowOff>20138</xdr:rowOff>
    </xdr:to>
    <xdr:cxnSp macro="">
      <xdr:nvCxnSpPr>
        <xdr:cNvPr id="563" name="直線コネクタ 562">
          <a:extLst>
            <a:ext uri="{FF2B5EF4-FFF2-40B4-BE49-F238E27FC236}">
              <a16:creationId xmlns:a16="http://schemas.microsoft.com/office/drawing/2014/main" id="{5CA5D56F-9DAF-4EDE-8D2E-0DCA302D975F}"/>
            </a:ext>
          </a:extLst>
        </xdr:cNvPr>
        <xdr:cNvCxnSpPr/>
      </xdr:nvCxnSpPr>
      <xdr:spPr>
        <a:xfrm>
          <a:off x="14025592" y="13568324"/>
          <a:ext cx="766314" cy="642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82</xdr:row>
      <xdr:rowOff>16692</xdr:rowOff>
    </xdr:from>
    <xdr:to>
      <xdr:col>76</xdr:col>
      <xdr:colOff>165100</xdr:colOff>
      <xdr:row>82</xdr:row>
      <xdr:rowOff>118292</xdr:rowOff>
    </xdr:to>
    <xdr:sp macro="" textlink="">
      <xdr:nvSpPr>
        <xdr:cNvPr id="564" name="楕円 563">
          <a:extLst>
            <a:ext uri="{FF2B5EF4-FFF2-40B4-BE49-F238E27FC236}">
              <a16:creationId xmlns:a16="http://schemas.microsoft.com/office/drawing/2014/main" id="{753F506D-BF8A-4B6D-8BDE-49B915125036}"/>
            </a:ext>
          </a:extLst>
        </xdr:cNvPr>
        <xdr:cNvSpPr/>
      </xdr:nvSpPr>
      <xdr:spPr>
        <a:xfrm>
          <a:off x="13175651" y="134652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82</xdr:row>
      <xdr:rowOff>67492</xdr:rowOff>
    </xdr:from>
    <xdr:to>
      <xdr:col>81</xdr:col>
      <xdr:colOff>50800</xdr:colOff>
      <xdr:row>82</xdr:row>
      <xdr:rowOff>119743</xdr:rowOff>
    </xdr:to>
    <xdr:cxnSp macro="">
      <xdr:nvCxnSpPr>
        <xdr:cNvPr id="565" name="直線コネクタ 564">
          <a:extLst>
            <a:ext uri="{FF2B5EF4-FFF2-40B4-BE49-F238E27FC236}">
              <a16:creationId xmlns:a16="http://schemas.microsoft.com/office/drawing/2014/main" id="{662C59BE-54CA-4619-8914-418C3CE22E5B}"/>
            </a:ext>
          </a:extLst>
        </xdr:cNvPr>
        <xdr:cNvCxnSpPr/>
      </xdr:nvCxnSpPr>
      <xdr:spPr>
        <a:xfrm>
          <a:off x="13226451" y="13516073"/>
          <a:ext cx="799141" cy="52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81</xdr:row>
      <xdr:rowOff>134257</xdr:rowOff>
    </xdr:from>
    <xdr:to>
      <xdr:col>72</xdr:col>
      <xdr:colOff>38100</xdr:colOff>
      <xdr:row>82</xdr:row>
      <xdr:rowOff>64407</xdr:rowOff>
    </xdr:to>
    <xdr:sp macro="" textlink="">
      <xdr:nvSpPr>
        <xdr:cNvPr id="566" name="楕円 565">
          <a:extLst>
            <a:ext uri="{FF2B5EF4-FFF2-40B4-BE49-F238E27FC236}">
              <a16:creationId xmlns:a16="http://schemas.microsoft.com/office/drawing/2014/main" id="{810DAE62-7A69-4275-AECB-EFBAE70E5CFC}"/>
            </a:ext>
          </a:extLst>
        </xdr:cNvPr>
        <xdr:cNvSpPr/>
      </xdr:nvSpPr>
      <xdr:spPr>
        <a:xfrm>
          <a:off x="12376509" y="13418936"/>
          <a:ext cx="83629"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82</xdr:row>
      <xdr:rowOff>13607</xdr:rowOff>
    </xdr:from>
    <xdr:to>
      <xdr:col>76</xdr:col>
      <xdr:colOff>114300</xdr:colOff>
      <xdr:row>82</xdr:row>
      <xdr:rowOff>67492</xdr:rowOff>
    </xdr:to>
    <xdr:cxnSp macro="">
      <xdr:nvCxnSpPr>
        <xdr:cNvPr id="567" name="直線コネクタ 566">
          <a:extLst>
            <a:ext uri="{FF2B5EF4-FFF2-40B4-BE49-F238E27FC236}">
              <a16:creationId xmlns:a16="http://schemas.microsoft.com/office/drawing/2014/main" id="{95419D4A-45A7-4CF8-B752-5AA8BE908E68}"/>
            </a:ext>
          </a:extLst>
        </xdr:cNvPr>
        <xdr:cNvCxnSpPr/>
      </xdr:nvCxnSpPr>
      <xdr:spPr>
        <a:xfrm>
          <a:off x="12418682" y="13462188"/>
          <a:ext cx="807769" cy="53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81</xdr:row>
      <xdr:rowOff>80373</xdr:rowOff>
    </xdr:from>
    <xdr:to>
      <xdr:col>67</xdr:col>
      <xdr:colOff>101600</xdr:colOff>
      <xdr:row>82</xdr:row>
      <xdr:rowOff>10523</xdr:rowOff>
    </xdr:to>
    <xdr:sp macro="" textlink="">
      <xdr:nvSpPr>
        <xdr:cNvPr id="568" name="楕円 567">
          <a:extLst>
            <a:ext uri="{FF2B5EF4-FFF2-40B4-BE49-F238E27FC236}">
              <a16:creationId xmlns:a16="http://schemas.microsoft.com/office/drawing/2014/main" id="{F9027F79-FDC9-4B5A-BBDF-CD9DB0DE8F19}"/>
            </a:ext>
          </a:extLst>
        </xdr:cNvPr>
        <xdr:cNvSpPr/>
      </xdr:nvSpPr>
      <xdr:spPr>
        <a:xfrm>
          <a:off x="11559396" y="13365052"/>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81</xdr:row>
      <xdr:rowOff>131173</xdr:rowOff>
    </xdr:from>
    <xdr:to>
      <xdr:col>71</xdr:col>
      <xdr:colOff>177800</xdr:colOff>
      <xdr:row>82</xdr:row>
      <xdr:rowOff>13607</xdr:rowOff>
    </xdr:to>
    <xdr:cxnSp macro="">
      <xdr:nvCxnSpPr>
        <xdr:cNvPr id="569" name="直線コネクタ 568">
          <a:extLst>
            <a:ext uri="{FF2B5EF4-FFF2-40B4-BE49-F238E27FC236}">
              <a16:creationId xmlns:a16="http://schemas.microsoft.com/office/drawing/2014/main" id="{34B9AA08-A883-4C17-801F-687ED3EC5792}"/>
            </a:ext>
          </a:extLst>
        </xdr:cNvPr>
        <xdr:cNvCxnSpPr/>
      </xdr:nvCxnSpPr>
      <xdr:spPr>
        <a:xfrm>
          <a:off x="11610196" y="13415852"/>
          <a:ext cx="808486" cy="463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80</xdr:row>
      <xdr:rowOff>147882</xdr:rowOff>
    </xdr:from>
    <xdr:ext cx="405111" cy="259045"/>
    <xdr:sp macro="" textlink="">
      <xdr:nvSpPr>
        <xdr:cNvPr id="570" name="n_1aveValue【消防施設】&#10;有形固定資産減価償却率">
          <a:extLst>
            <a:ext uri="{FF2B5EF4-FFF2-40B4-BE49-F238E27FC236}">
              <a16:creationId xmlns:a16="http://schemas.microsoft.com/office/drawing/2014/main" id="{D099E7C1-5AD1-4DE9-919F-C48C43B1A9CD}"/>
            </a:ext>
          </a:extLst>
        </xdr:cNvPr>
        <xdr:cNvSpPr txBox="1"/>
      </xdr:nvSpPr>
      <xdr:spPr>
        <a:xfrm>
          <a:off x="13828308" y="132686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16</xdr:rowOff>
    </xdr:from>
    <xdr:ext cx="405111" cy="259045"/>
    <xdr:sp macro="" textlink="">
      <xdr:nvSpPr>
        <xdr:cNvPr id="571" name="n_2aveValue【消防施設】&#10;有形固定資産減価償却率">
          <a:extLst>
            <a:ext uri="{FF2B5EF4-FFF2-40B4-BE49-F238E27FC236}">
              <a16:creationId xmlns:a16="http://schemas.microsoft.com/office/drawing/2014/main" id="{7EF4DE0B-249D-42E2-A37B-CA1391562B57}"/>
            </a:ext>
          </a:extLst>
        </xdr:cNvPr>
        <xdr:cNvSpPr txBox="1"/>
      </xdr:nvSpPr>
      <xdr:spPr>
        <a:xfrm>
          <a:off x="13041867" y="136124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82</xdr:row>
      <xdr:rowOff>127379</xdr:rowOff>
    </xdr:from>
    <xdr:ext cx="405111" cy="259045"/>
    <xdr:sp macro="" textlink="">
      <xdr:nvSpPr>
        <xdr:cNvPr id="572" name="n_3aveValue【消防施設】&#10;有形固定資産減価償却率">
          <a:extLst>
            <a:ext uri="{FF2B5EF4-FFF2-40B4-BE49-F238E27FC236}">
              <a16:creationId xmlns:a16="http://schemas.microsoft.com/office/drawing/2014/main" id="{BAF622BB-AAE1-4F2D-A0B5-C1217DD441A2}"/>
            </a:ext>
          </a:extLst>
        </xdr:cNvPr>
        <xdr:cNvSpPr txBox="1"/>
      </xdr:nvSpPr>
      <xdr:spPr>
        <a:xfrm>
          <a:off x="12242725" y="1357596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82</xdr:row>
      <xdr:rowOff>99621</xdr:rowOff>
    </xdr:from>
    <xdr:ext cx="405111" cy="259045"/>
    <xdr:sp macro="" textlink="">
      <xdr:nvSpPr>
        <xdr:cNvPr id="573" name="n_4aveValue【消防施設】&#10;有形固定資産減価償却率">
          <a:extLst>
            <a:ext uri="{FF2B5EF4-FFF2-40B4-BE49-F238E27FC236}">
              <a16:creationId xmlns:a16="http://schemas.microsoft.com/office/drawing/2014/main" id="{3879BF40-021A-4F57-B624-60495BAFFAFD}"/>
            </a:ext>
          </a:extLst>
        </xdr:cNvPr>
        <xdr:cNvSpPr txBox="1"/>
      </xdr:nvSpPr>
      <xdr:spPr>
        <a:xfrm>
          <a:off x="11425612" y="135482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82</xdr:row>
      <xdr:rowOff>161670</xdr:rowOff>
    </xdr:from>
    <xdr:ext cx="405111" cy="259045"/>
    <xdr:sp macro="" textlink="">
      <xdr:nvSpPr>
        <xdr:cNvPr id="574" name="n_1mainValue【消防施設】&#10;有形固定資産減価償却率">
          <a:extLst>
            <a:ext uri="{FF2B5EF4-FFF2-40B4-BE49-F238E27FC236}">
              <a16:creationId xmlns:a16="http://schemas.microsoft.com/office/drawing/2014/main" id="{CA046189-081E-4B30-8AD5-95A6A59F423A}"/>
            </a:ext>
          </a:extLst>
        </xdr:cNvPr>
        <xdr:cNvSpPr txBox="1"/>
      </xdr:nvSpPr>
      <xdr:spPr>
        <a:xfrm>
          <a:off x="13828308" y="136102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80</xdr:row>
      <xdr:rowOff>134819</xdr:rowOff>
    </xdr:from>
    <xdr:ext cx="405111" cy="259045"/>
    <xdr:sp macro="" textlink="">
      <xdr:nvSpPr>
        <xdr:cNvPr id="575" name="n_2mainValue【消防施設】&#10;有形固定資産減価償却率">
          <a:extLst>
            <a:ext uri="{FF2B5EF4-FFF2-40B4-BE49-F238E27FC236}">
              <a16:creationId xmlns:a16="http://schemas.microsoft.com/office/drawing/2014/main" id="{7920B766-DBC4-4679-B864-EB5F6D7F17E9}"/>
            </a:ext>
          </a:extLst>
        </xdr:cNvPr>
        <xdr:cNvSpPr txBox="1"/>
      </xdr:nvSpPr>
      <xdr:spPr>
        <a:xfrm>
          <a:off x="13041867" y="132555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80</xdr:row>
      <xdr:rowOff>80934</xdr:rowOff>
    </xdr:from>
    <xdr:ext cx="405111" cy="259045"/>
    <xdr:sp macro="" textlink="">
      <xdr:nvSpPr>
        <xdr:cNvPr id="576" name="n_3mainValue【消防施設】&#10;有形固定資産減価償却率">
          <a:extLst>
            <a:ext uri="{FF2B5EF4-FFF2-40B4-BE49-F238E27FC236}">
              <a16:creationId xmlns:a16="http://schemas.microsoft.com/office/drawing/2014/main" id="{AAF18C3C-DD82-4A80-A9B2-68B72E3B38B5}"/>
            </a:ext>
          </a:extLst>
        </xdr:cNvPr>
        <xdr:cNvSpPr txBox="1"/>
      </xdr:nvSpPr>
      <xdr:spPr>
        <a:xfrm>
          <a:off x="12242725" y="132017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80</xdr:row>
      <xdr:rowOff>27050</xdr:rowOff>
    </xdr:from>
    <xdr:ext cx="405111" cy="259045"/>
    <xdr:sp macro="" textlink="">
      <xdr:nvSpPr>
        <xdr:cNvPr id="577" name="n_4mainValue【消防施設】&#10;有形固定資産減価償却率">
          <a:extLst>
            <a:ext uri="{FF2B5EF4-FFF2-40B4-BE49-F238E27FC236}">
              <a16:creationId xmlns:a16="http://schemas.microsoft.com/office/drawing/2014/main" id="{D5173EC3-871C-4DB7-8517-DE016C55D485}"/>
            </a:ext>
          </a:extLst>
        </xdr:cNvPr>
        <xdr:cNvSpPr txBox="1"/>
      </xdr:nvSpPr>
      <xdr:spPr>
        <a:xfrm>
          <a:off x="11425612" y="13147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578" name="正方形/長方形 577">
          <a:extLst>
            <a:ext uri="{FF2B5EF4-FFF2-40B4-BE49-F238E27FC236}">
              <a16:creationId xmlns:a16="http://schemas.microsoft.com/office/drawing/2014/main" id="{F9BCEB8C-2D2C-4A62-9174-63D7D631E7FF}"/>
            </a:ext>
          </a:extLst>
        </xdr:cNvPr>
        <xdr:cNvSpPr/>
      </xdr:nvSpPr>
      <xdr:spPr>
        <a:xfrm>
          <a:off x="16562717" y="11306355"/>
          <a:ext cx="4293079" cy="60480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79" name="正方形/長方形 578">
          <a:extLst>
            <a:ext uri="{FF2B5EF4-FFF2-40B4-BE49-F238E27FC236}">
              <a16:creationId xmlns:a16="http://schemas.microsoft.com/office/drawing/2014/main" id="{5A96A843-ABC7-4B47-83CA-7B35CFF73CD8}"/>
            </a:ext>
          </a:extLst>
        </xdr:cNvPr>
        <xdr:cNvSpPr/>
      </xdr:nvSpPr>
      <xdr:spPr>
        <a:xfrm>
          <a:off x="16689717" y="11936562"/>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80" name="正方形/長方形 579">
          <a:extLst>
            <a:ext uri="{FF2B5EF4-FFF2-40B4-BE49-F238E27FC236}">
              <a16:creationId xmlns:a16="http://schemas.microsoft.com/office/drawing/2014/main" id="{99BE4D70-D1E0-4848-8D77-1E2B4D60EB30}"/>
            </a:ext>
          </a:extLst>
        </xdr:cNvPr>
        <xdr:cNvSpPr/>
      </xdr:nvSpPr>
      <xdr:spPr>
        <a:xfrm>
          <a:off x="16689717" y="12132214"/>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81" name="正方形/長方形 580">
          <a:extLst>
            <a:ext uri="{FF2B5EF4-FFF2-40B4-BE49-F238E27FC236}">
              <a16:creationId xmlns:a16="http://schemas.microsoft.com/office/drawing/2014/main" id="{251A0040-3CF5-4632-B6F2-613036072857}"/>
            </a:ext>
          </a:extLst>
        </xdr:cNvPr>
        <xdr:cNvSpPr/>
      </xdr:nvSpPr>
      <xdr:spPr>
        <a:xfrm>
          <a:off x="17597887" y="11936562"/>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82" name="正方形/長方形 581">
          <a:extLst>
            <a:ext uri="{FF2B5EF4-FFF2-40B4-BE49-F238E27FC236}">
              <a16:creationId xmlns:a16="http://schemas.microsoft.com/office/drawing/2014/main" id="{E6296D33-AE03-4500-9FA5-5AC1CC53914C}"/>
            </a:ext>
          </a:extLst>
        </xdr:cNvPr>
        <xdr:cNvSpPr/>
      </xdr:nvSpPr>
      <xdr:spPr>
        <a:xfrm>
          <a:off x="17597887" y="12132214"/>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83" name="正方形/長方形 582">
          <a:extLst>
            <a:ext uri="{FF2B5EF4-FFF2-40B4-BE49-F238E27FC236}">
              <a16:creationId xmlns:a16="http://schemas.microsoft.com/office/drawing/2014/main" id="{6CEA3193-7AF7-4B19-8C34-64572874EF15}"/>
            </a:ext>
          </a:extLst>
        </xdr:cNvPr>
        <xdr:cNvSpPr/>
      </xdr:nvSpPr>
      <xdr:spPr>
        <a:xfrm>
          <a:off x="18633057" y="11936562"/>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84" name="正方形/長方形 583">
          <a:extLst>
            <a:ext uri="{FF2B5EF4-FFF2-40B4-BE49-F238E27FC236}">
              <a16:creationId xmlns:a16="http://schemas.microsoft.com/office/drawing/2014/main" id="{3CAED833-4F9C-4E0C-AAE9-08B2EFD6B2D3}"/>
            </a:ext>
          </a:extLst>
        </xdr:cNvPr>
        <xdr:cNvSpPr/>
      </xdr:nvSpPr>
      <xdr:spPr>
        <a:xfrm>
          <a:off x="18633057" y="12132214"/>
          <a:ext cx="1380226" cy="23890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85" name="正方形/長方形 584">
          <a:extLst>
            <a:ext uri="{FF2B5EF4-FFF2-40B4-BE49-F238E27FC236}">
              <a16:creationId xmlns:a16="http://schemas.microsoft.com/office/drawing/2014/main" id="{5D6F1973-536D-4EE7-A9F5-403361706B15}"/>
            </a:ext>
          </a:extLst>
        </xdr:cNvPr>
        <xdr:cNvSpPr/>
      </xdr:nvSpPr>
      <xdr:spPr>
        <a:xfrm>
          <a:off x="16562717" y="12396518"/>
          <a:ext cx="4293079" cy="2187874"/>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586" name="テキスト ボックス 585">
          <a:extLst>
            <a:ext uri="{FF2B5EF4-FFF2-40B4-BE49-F238E27FC236}">
              <a16:creationId xmlns:a16="http://schemas.microsoft.com/office/drawing/2014/main" id="{3745B120-6CAF-4AFE-912D-7E9A4DC38B4D}"/>
            </a:ext>
          </a:extLst>
        </xdr:cNvPr>
        <xdr:cNvSpPr txBox="1"/>
      </xdr:nvSpPr>
      <xdr:spPr>
        <a:xfrm>
          <a:off x="16542589" y="12213566"/>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587" name="直線コネクタ 586">
          <a:extLst>
            <a:ext uri="{FF2B5EF4-FFF2-40B4-BE49-F238E27FC236}">
              <a16:creationId xmlns:a16="http://schemas.microsoft.com/office/drawing/2014/main" id="{F299DCF0-12EA-4993-9FC1-B870C2446B33}"/>
            </a:ext>
          </a:extLst>
        </xdr:cNvPr>
        <xdr:cNvCxnSpPr/>
      </xdr:nvCxnSpPr>
      <xdr:spPr>
        <a:xfrm>
          <a:off x="16562717" y="14584392"/>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168729</xdr:rowOff>
    </xdr:from>
    <xdr:to>
      <xdr:col>120</xdr:col>
      <xdr:colOff>114300</xdr:colOff>
      <xdr:row>86</xdr:row>
      <xdr:rowOff>168729</xdr:rowOff>
    </xdr:to>
    <xdr:cxnSp macro="">
      <xdr:nvCxnSpPr>
        <xdr:cNvPr id="588" name="直線コネクタ 587">
          <a:extLst>
            <a:ext uri="{FF2B5EF4-FFF2-40B4-BE49-F238E27FC236}">
              <a16:creationId xmlns:a16="http://schemas.microsoft.com/office/drawing/2014/main" id="{111B9720-77F6-49F5-8012-4F3B53961328}"/>
            </a:ext>
          </a:extLst>
        </xdr:cNvPr>
        <xdr:cNvCxnSpPr/>
      </xdr:nvCxnSpPr>
      <xdr:spPr>
        <a:xfrm>
          <a:off x="16562717" y="14264292"/>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86</xdr:row>
      <xdr:rowOff>26506</xdr:rowOff>
    </xdr:from>
    <xdr:ext cx="467179" cy="259045"/>
    <xdr:sp macro="" textlink="">
      <xdr:nvSpPr>
        <xdr:cNvPr id="589" name="テキスト ボックス 588">
          <a:extLst>
            <a:ext uri="{FF2B5EF4-FFF2-40B4-BE49-F238E27FC236}">
              <a16:creationId xmlns:a16="http://schemas.microsoft.com/office/drawing/2014/main" id="{52E8ED47-5FF8-459E-B91E-90AB4C24E94D}"/>
            </a:ext>
          </a:extLst>
        </xdr:cNvPr>
        <xdr:cNvSpPr txBox="1"/>
      </xdr:nvSpPr>
      <xdr:spPr>
        <a:xfrm>
          <a:off x="16149453" y="1413069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85</xdr:row>
      <xdr:rowOff>13607</xdr:rowOff>
    </xdr:from>
    <xdr:to>
      <xdr:col>120</xdr:col>
      <xdr:colOff>114300</xdr:colOff>
      <xdr:row>85</xdr:row>
      <xdr:rowOff>13607</xdr:rowOff>
    </xdr:to>
    <xdr:cxnSp macro="">
      <xdr:nvCxnSpPr>
        <xdr:cNvPr id="590" name="直線コネクタ 589">
          <a:extLst>
            <a:ext uri="{FF2B5EF4-FFF2-40B4-BE49-F238E27FC236}">
              <a16:creationId xmlns:a16="http://schemas.microsoft.com/office/drawing/2014/main" id="{20312B61-B5A1-44FC-8AE6-6EC63FD6262A}"/>
            </a:ext>
          </a:extLst>
        </xdr:cNvPr>
        <xdr:cNvCxnSpPr/>
      </xdr:nvCxnSpPr>
      <xdr:spPr>
        <a:xfrm>
          <a:off x="16562717" y="13953894"/>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84</xdr:row>
      <xdr:rowOff>42834</xdr:rowOff>
    </xdr:from>
    <xdr:ext cx="467179" cy="259045"/>
    <xdr:sp macro="" textlink="">
      <xdr:nvSpPr>
        <xdr:cNvPr id="591" name="テキスト ボックス 590">
          <a:extLst>
            <a:ext uri="{FF2B5EF4-FFF2-40B4-BE49-F238E27FC236}">
              <a16:creationId xmlns:a16="http://schemas.microsoft.com/office/drawing/2014/main" id="{CA322F19-9750-4D2A-8380-30B85A653807}"/>
            </a:ext>
          </a:extLst>
        </xdr:cNvPr>
        <xdr:cNvSpPr txBox="1"/>
      </xdr:nvSpPr>
      <xdr:spPr>
        <a:xfrm>
          <a:off x="16149453" y="1381921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29936</xdr:rowOff>
    </xdr:from>
    <xdr:to>
      <xdr:col>120</xdr:col>
      <xdr:colOff>114300</xdr:colOff>
      <xdr:row>83</xdr:row>
      <xdr:rowOff>29936</xdr:rowOff>
    </xdr:to>
    <xdr:cxnSp macro="">
      <xdr:nvCxnSpPr>
        <xdr:cNvPr id="592" name="直線コネクタ 591">
          <a:extLst>
            <a:ext uri="{FF2B5EF4-FFF2-40B4-BE49-F238E27FC236}">
              <a16:creationId xmlns:a16="http://schemas.microsoft.com/office/drawing/2014/main" id="{45FA8171-2FEC-4CBB-B2A8-FFEDEC1B57E1}"/>
            </a:ext>
          </a:extLst>
        </xdr:cNvPr>
        <xdr:cNvCxnSpPr/>
      </xdr:nvCxnSpPr>
      <xdr:spPr>
        <a:xfrm>
          <a:off x="16562717" y="13642419"/>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59163</xdr:rowOff>
    </xdr:from>
    <xdr:ext cx="467179" cy="259045"/>
    <xdr:sp macro="" textlink="">
      <xdr:nvSpPr>
        <xdr:cNvPr id="593" name="テキスト ボックス 592">
          <a:extLst>
            <a:ext uri="{FF2B5EF4-FFF2-40B4-BE49-F238E27FC236}">
              <a16:creationId xmlns:a16="http://schemas.microsoft.com/office/drawing/2014/main" id="{ED4B9E6F-592B-4E44-A98C-42B7F26C4916}"/>
            </a:ext>
          </a:extLst>
        </xdr:cNvPr>
        <xdr:cNvSpPr txBox="1"/>
      </xdr:nvSpPr>
      <xdr:spPr>
        <a:xfrm>
          <a:off x="16149453" y="1350774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46264</xdr:rowOff>
    </xdr:from>
    <xdr:to>
      <xdr:col>120</xdr:col>
      <xdr:colOff>114300</xdr:colOff>
      <xdr:row>81</xdr:row>
      <xdr:rowOff>46264</xdr:rowOff>
    </xdr:to>
    <xdr:cxnSp macro="">
      <xdr:nvCxnSpPr>
        <xdr:cNvPr id="594" name="直線コネクタ 593">
          <a:extLst>
            <a:ext uri="{FF2B5EF4-FFF2-40B4-BE49-F238E27FC236}">
              <a16:creationId xmlns:a16="http://schemas.microsoft.com/office/drawing/2014/main" id="{C117F03B-0400-4953-98A0-5B86E145FF90}"/>
            </a:ext>
          </a:extLst>
        </xdr:cNvPr>
        <xdr:cNvCxnSpPr/>
      </xdr:nvCxnSpPr>
      <xdr:spPr>
        <a:xfrm>
          <a:off x="16562717" y="13330943"/>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75491</xdr:rowOff>
    </xdr:from>
    <xdr:ext cx="467179" cy="259045"/>
    <xdr:sp macro="" textlink="">
      <xdr:nvSpPr>
        <xdr:cNvPr id="595" name="テキスト ボックス 594">
          <a:extLst>
            <a:ext uri="{FF2B5EF4-FFF2-40B4-BE49-F238E27FC236}">
              <a16:creationId xmlns:a16="http://schemas.microsoft.com/office/drawing/2014/main" id="{26F096E9-B7A0-4F32-8BE2-84990AF3E22A}"/>
            </a:ext>
          </a:extLst>
        </xdr:cNvPr>
        <xdr:cNvSpPr txBox="1"/>
      </xdr:nvSpPr>
      <xdr:spPr>
        <a:xfrm>
          <a:off x="16149453" y="1319626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62593</xdr:rowOff>
    </xdr:from>
    <xdr:to>
      <xdr:col>120</xdr:col>
      <xdr:colOff>114300</xdr:colOff>
      <xdr:row>79</xdr:row>
      <xdr:rowOff>62593</xdr:rowOff>
    </xdr:to>
    <xdr:cxnSp macro="">
      <xdr:nvCxnSpPr>
        <xdr:cNvPr id="596" name="直線コネクタ 595">
          <a:extLst>
            <a:ext uri="{FF2B5EF4-FFF2-40B4-BE49-F238E27FC236}">
              <a16:creationId xmlns:a16="http://schemas.microsoft.com/office/drawing/2014/main" id="{3D806F02-9746-4FD2-A2CF-FF85444F8F20}"/>
            </a:ext>
          </a:extLst>
        </xdr:cNvPr>
        <xdr:cNvCxnSpPr/>
      </xdr:nvCxnSpPr>
      <xdr:spPr>
        <a:xfrm>
          <a:off x="16562717" y="13019468"/>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78</xdr:row>
      <xdr:rowOff>91820</xdr:rowOff>
    </xdr:from>
    <xdr:ext cx="467179" cy="259045"/>
    <xdr:sp macro="" textlink="">
      <xdr:nvSpPr>
        <xdr:cNvPr id="597" name="テキスト ボックス 596">
          <a:extLst>
            <a:ext uri="{FF2B5EF4-FFF2-40B4-BE49-F238E27FC236}">
              <a16:creationId xmlns:a16="http://schemas.microsoft.com/office/drawing/2014/main" id="{8DEA9EA3-79E0-4682-A9A3-3A500AE4432D}"/>
            </a:ext>
          </a:extLst>
        </xdr:cNvPr>
        <xdr:cNvSpPr txBox="1"/>
      </xdr:nvSpPr>
      <xdr:spPr>
        <a:xfrm>
          <a:off x="16149453" y="1288479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78921</xdr:rowOff>
    </xdr:from>
    <xdr:to>
      <xdr:col>120</xdr:col>
      <xdr:colOff>114300</xdr:colOff>
      <xdr:row>77</xdr:row>
      <xdr:rowOff>78921</xdr:rowOff>
    </xdr:to>
    <xdr:cxnSp macro="">
      <xdr:nvCxnSpPr>
        <xdr:cNvPr id="598" name="直線コネクタ 597">
          <a:extLst>
            <a:ext uri="{FF2B5EF4-FFF2-40B4-BE49-F238E27FC236}">
              <a16:creationId xmlns:a16="http://schemas.microsoft.com/office/drawing/2014/main" id="{7E9D4F9D-ABC5-4A87-B287-BDDCCEBE3A6E}"/>
            </a:ext>
          </a:extLst>
        </xdr:cNvPr>
        <xdr:cNvCxnSpPr/>
      </xdr:nvCxnSpPr>
      <xdr:spPr>
        <a:xfrm>
          <a:off x="16562717" y="12707993"/>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108148</xdr:rowOff>
    </xdr:from>
    <xdr:ext cx="467179" cy="259045"/>
    <xdr:sp macro="" textlink="">
      <xdr:nvSpPr>
        <xdr:cNvPr id="599" name="テキスト ボックス 598">
          <a:extLst>
            <a:ext uri="{FF2B5EF4-FFF2-40B4-BE49-F238E27FC236}">
              <a16:creationId xmlns:a16="http://schemas.microsoft.com/office/drawing/2014/main" id="{AAFC99FD-4E70-4CC4-86E7-32D45040B50E}"/>
            </a:ext>
          </a:extLst>
        </xdr:cNvPr>
        <xdr:cNvSpPr txBox="1"/>
      </xdr:nvSpPr>
      <xdr:spPr>
        <a:xfrm>
          <a:off x="16149453" y="1257331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600" name="直線コネクタ 599">
          <a:extLst>
            <a:ext uri="{FF2B5EF4-FFF2-40B4-BE49-F238E27FC236}">
              <a16:creationId xmlns:a16="http://schemas.microsoft.com/office/drawing/2014/main" id="{DF0D6C86-F613-4C80-A4F6-6E9E65D3E304}"/>
            </a:ext>
          </a:extLst>
        </xdr:cNvPr>
        <xdr:cNvCxnSpPr/>
      </xdr:nvCxnSpPr>
      <xdr:spPr>
        <a:xfrm>
          <a:off x="16562717" y="12396518"/>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601" name="テキスト ボックス 600">
          <a:extLst>
            <a:ext uri="{FF2B5EF4-FFF2-40B4-BE49-F238E27FC236}">
              <a16:creationId xmlns:a16="http://schemas.microsoft.com/office/drawing/2014/main" id="{8A98C82F-F996-4F3E-9A1D-17031FEBDECB}"/>
            </a:ext>
          </a:extLst>
        </xdr:cNvPr>
        <xdr:cNvSpPr txBox="1"/>
      </xdr:nvSpPr>
      <xdr:spPr>
        <a:xfrm>
          <a:off x="16149453" y="1226184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602" name="【消防施設】&#10;一人当たり面積グラフ枠">
          <a:extLst>
            <a:ext uri="{FF2B5EF4-FFF2-40B4-BE49-F238E27FC236}">
              <a16:creationId xmlns:a16="http://schemas.microsoft.com/office/drawing/2014/main" id="{F86EC117-A08F-44F9-B345-976A5CB81274}"/>
            </a:ext>
          </a:extLst>
        </xdr:cNvPr>
        <xdr:cNvSpPr/>
      </xdr:nvSpPr>
      <xdr:spPr>
        <a:xfrm>
          <a:off x="16562717" y="12396518"/>
          <a:ext cx="4293079" cy="2187874"/>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154032</xdr:rowOff>
    </xdr:from>
    <xdr:to>
      <xdr:col>116</xdr:col>
      <xdr:colOff>62864</xdr:colOff>
      <xdr:row>86</xdr:row>
      <xdr:rowOff>155666</xdr:rowOff>
    </xdr:to>
    <xdr:cxnSp macro="">
      <xdr:nvCxnSpPr>
        <xdr:cNvPr id="603" name="直線コネクタ 602">
          <a:extLst>
            <a:ext uri="{FF2B5EF4-FFF2-40B4-BE49-F238E27FC236}">
              <a16:creationId xmlns:a16="http://schemas.microsoft.com/office/drawing/2014/main" id="{A49FE203-97B3-4B6E-B553-551AC901A695}"/>
            </a:ext>
          </a:extLst>
        </xdr:cNvPr>
        <xdr:cNvCxnSpPr/>
      </xdr:nvCxnSpPr>
      <xdr:spPr>
        <a:xfrm flipV="1">
          <a:off x="20076147" y="12783104"/>
          <a:ext cx="0" cy="14767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159493</xdr:rowOff>
    </xdr:from>
    <xdr:ext cx="469744" cy="259045"/>
    <xdr:sp macro="" textlink="">
      <xdr:nvSpPr>
        <xdr:cNvPr id="604" name="【消防施設】&#10;一人当たり面積最小値テキスト">
          <a:extLst>
            <a:ext uri="{FF2B5EF4-FFF2-40B4-BE49-F238E27FC236}">
              <a16:creationId xmlns:a16="http://schemas.microsoft.com/office/drawing/2014/main" id="{399F46C6-EEA6-4183-8C42-17907B2F5B8A}"/>
            </a:ext>
          </a:extLst>
        </xdr:cNvPr>
        <xdr:cNvSpPr txBox="1"/>
      </xdr:nvSpPr>
      <xdr:spPr>
        <a:xfrm>
          <a:off x="20114883" y="142636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155666</xdr:rowOff>
    </xdr:from>
    <xdr:to>
      <xdr:col>116</xdr:col>
      <xdr:colOff>152400</xdr:colOff>
      <xdr:row>86</xdr:row>
      <xdr:rowOff>155666</xdr:rowOff>
    </xdr:to>
    <xdr:cxnSp macro="">
      <xdr:nvCxnSpPr>
        <xdr:cNvPr id="605" name="直線コネクタ 604">
          <a:extLst>
            <a:ext uri="{FF2B5EF4-FFF2-40B4-BE49-F238E27FC236}">
              <a16:creationId xmlns:a16="http://schemas.microsoft.com/office/drawing/2014/main" id="{D0E97F6C-F03D-4249-A14C-67486E5AB7AB}"/>
            </a:ext>
          </a:extLst>
        </xdr:cNvPr>
        <xdr:cNvCxnSpPr/>
      </xdr:nvCxnSpPr>
      <xdr:spPr>
        <a:xfrm>
          <a:off x="20005855" y="14259855"/>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100709</xdr:rowOff>
    </xdr:from>
    <xdr:ext cx="469744" cy="259045"/>
    <xdr:sp macro="" textlink="">
      <xdr:nvSpPr>
        <xdr:cNvPr id="606" name="【消防施設】&#10;一人当たり面積最大値テキスト">
          <a:extLst>
            <a:ext uri="{FF2B5EF4-FFF2-40B4-BE49-F238E27FC236}">
              <a16:creationId xmlns:a16="http://schemas.microsoft.com/office/drawing/2014/main" id="{A6278005-AF16-423E-A715-FE17BFE8E60E}"/>
            </a:ext>
          </a:extLst>
        </xdr:cNvPr>
        <xdr:cNvSpPr txBox="1"/>
      </xdr:nvSpPr>
      <xdr:spPr>
        <a:xfrm>
          <a:off x="20114883" y="125658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154032</xdr:rowOff>
    </xdr:from>
    <xdr:to>
      <xdr:col>116</xdr:col>
      <xdr:colOff>152400</xdr:colOff>
      <xdr:row>77</xdr:row>
      <xdr:rowOff>154032</xdr:rowOff>
    </xdr:to>
    <xdr:cxnSp macro="">
      <xdr:nvCxnSpPr>
        <xdr:cNvPr id="607" name="直線コネクタ 606">
          <a:extLst>
            <a:ext uri="{FF2B5EF4-FFF2-40B4-BE49-F238E27FC236}">
              <a16:creationId xmlns:a16="http://schemas.microsoft.com/office/drawing/2014/main" id="{CC41B713-32A6-4F43-BFC4-2507CDBDC2C6}"/>
            </a:ext>
          </a:extLst>
        </xdr:cNvPr>
        <xdr:cNvCxnSpPr/>
      </xdr:nvCxnSpPr>
      <xdr:spPr>
        <a:xfrm>
          <a:off x="20005855" y="12783104"/>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58800</xdr:rowOff>
    </xdr:from>
    <xdr:ext cx="469744" cy="259045"/>
    <xdr:sp macro="" textlink="">
      <xdr:nvSpPr>
        <xdr:cNvPr id="608" name="【消防施設】&#10;一人当たり面積平均値テキスト">
          <a:extLst>
            <a:ext uri="{FF2B5EF4-FFF2-40B4-BE49-F238E27FC236}">
              <a16:creationId xmlns:a16="http://schemas.microsoft.com/office/drawing/2014/main" id="{5441D5D0-7911-4C1C-9DD5-AB2626AD13DA}"/>
            </a:ext>
          </a:extLst>
        </xdr:cNvPr>
        <xdr:cNvSpPr txBox="1"/>
      </xdr:nvSpPr>
      <xdr:spPr>
        <a:xfrm>
          <a:off x="20114883" y="1367128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80373</xdr:rowOff>
    </xdr:from>
    <xdr:to>
      <xdr:col>116</xdr:col>
      <xdr:colOff>114300</xdr:colOff>
      <xdr:row>84</xdr:row>
      <xdr:rowOff>10523</xdr:rowOff>
    </xdr:to>
    <xdr:sp macro="" textlink="">
      <xdr:nvSpPr>
        <xdr:cNvPr id="609" name="フローチャート: 判断 608">
          <a:extLst>
            <a:ext uri="{FF2B5EF4-FFF2-40B4-BE49-F238E27FC236}">
              <a16:creationId xmlns:a16="http://schemas.microsoft.com/office/drawing/2014/main" id="{51C59137-1845-4DEF-A124-5C8D2BC796D2}"/>
            </a:ext>
          </a:extLst>
        </xdr:cNvPr>
        <xdr:cNvSpPr/>
      </xdr:nvSpPr>
      <xdr:spPr>
        <a:xfrm>
          <a:off x="20025983" y="13692856"/>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31387</xdr:rowOff>
    </xdr:from>
    <xdr:to>
      <xdr:col>112</xdr:col>
      <xdr:colOff>38100</xdr:colOff>
      <xdr:row>83</xdr:row>
      <xdr:rowOff>132987</xdr:rowOff>
    </xdr:to>
    <xdr:sp macro="" textlink="">
      <xdr:nvSpPr>
        <xdr:cNvPr id="610" name="フローチャート: 判断 609">
          <a:extLst>
            <a:ext uri="{FF2B5EF4-FFF2-40B4-BE49-F238E27FC236}">
              <a16:creationId xmlns:a16="http://schemas.microsoft.com/office/drawing/2014/main" id="{04651BFA-524D-48E1-86F1-8E0480E40CC8}"/>
            </a:ext>
          </a:extLst>
        </xdr:cNvPr>
        <xdr:cNvSpPr/>
      </xdr:nvSpPr>
      <xdr:spPr>
        <a:xfrm>
          <a:off x="19277642" y="13643870"/>
          <a:ext cx="83628"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77107</xdr:rowOff>
    </xdr:from>
    <xdr:to>
      <xdr:col>107</xdr:col>
      <xdr:colOff>101600</xdr:colOff>
      <xdr:row>84</xdr:row>
      <xdr:rowOff>7257</xdr:rowOff>
    </xdr:to>
    <xdr:sp macro="" textlink="">
      <xdr:nvSpPr>
        <xdr:cNvPr id="611" name="フローチャート: 判断 610">
          <a:extLst>
            <a:ext uri="{FF2B5EF4-FFF2-40B4-BE49-F238E27FC236}">
              <a16:creationId xmlns:a16="http://schemas.microsoft.com/office/drawing/2014/main" id="{326D9263-C3AC-4DF7-88E2-EAE7CC1CDF5A}"/>
            </a:ext>
          </a:extLst>
        </xdr:cNvPr>
        <xdr:cNvSpPr/>
      </xdr:nvSpPr>
      <xdr:spPr>
        <a:xfrm>
          <a:off x="18460528" y="13689590"/>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93436</xdr:rowOff>
    </xdr:from>
    <xdr:to>
      <xdr:col>102</xdr:col>
      <xdr:colOff>165100</xdr:colOff>
      <xdr:row>84</xdr:row>
      <xdr:rowOff>23586</xdr:rowOff>
    </xdr:to>
    <xdr:sp macro="" textlink="">
      <xdr:nvSpPr>
        <xdr:cNvPr id="612" name="フローチャート: 判断 611">
          <a:extLst>
            <a:ext uri="{FF2B5EF4-FFF2-40B4-BE49-F238E27FC236}">
              <a16:creationId xmlns:a16="http://schemas.microsoft.com/office/drawing/2014/main" id="{90CEFA22-3D53-4B54-AF08-0C931EEAF72F}"/>
            </a:ext>
          </a:extLst>
        </xdr:cNvPr>
        <xdr:cNvSpPr/>
      </xdr:nvSpPr>
      <xdr:spPr>
        <a:xfrm>
          <a:off x="17661387" y="13705919"/>
          <a:ext cx="101600"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93436</xdr:rowOff>
    </xdr:from>
    <xdr:to>
      <xdr:col>98</xdr:col>
      <xdr:colOff>38100</xdr:colOff>
      <xdr:row>84</xdr:row>
      <xdr:rowOff>23586</xdr:rowOff>
    </xdr:to>
    <xdr:sp macro="" textlink="">
      <xdr:nvSpPr>
        <xdr:cNvPr id="613" name="フローチャート: 判断 612">
          <a:extLst>
            <a:ext uri="{FF2B5EF4-FFF2-40B4-BE49-F238E27FC236}">
              <a16:creationId xmlns:a16="http://schemas.microsoft.com/office/drawing/2014/main" id="{F0664A34-7FE4-4AAD-BE3F-8A938A71875C}"/>
            </a:ext>
          </a:extLst>
        </xdr:cNvPr>
        <xdr:cNvSpPr/>
      </xdr:nvSpPr>
      <xdr:spPr>
        <a:xfrm>
          <a:off x="16862245" y="13705919"/>
          <a:ext cx="83629" cy="94052"/>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614" name="テキスト ボックス 613">
          <a:extLst>
            <a:ext uri="{FF2B5EF4-FFF2-40B4-BE49-F238E27FC236}">
              <a16:creationId xmlns:a16="http://schemas.microsoft.com/office/drawing/2014/main" id="{277EC9CA-1E22-45F8-ADE1-383D3FE86CB9}"/>
            </a:ext>
          </a:extLst>
        </xdr:cNvPr>
        <xdr:cNvSpPr txBox="1"/>
      </xdr:nvSpPr>
      <xdr:spPr>
        <a:xfrm>
          <a:off x="19904255"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615" name="テキスト ボックス 614">
          <a:extLst>
            <a:ext uri="{FF2B5EF4-FFF2-40B4-BE49-F238E27FC236}">
              <a16:creationId xmlns:a16="http://schemas.microsoft.com/office/drawing/2014/main" id="{5F77F3C1-D06A-42F3-9191-1DEA0A18C626}"/>
            </a:ext>
          </a:extLst>
        </xdr:cNvPr>
        <xdr:cNvSpPr txBox="1"/>
      </xdr:nvSpPr>
      <xdr:spPr>
        <a:xfrm>
          <a:off x="19147286"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616" name="テキスト ボックス 615">
          <a:extLst>
            <a:ext uri="{FF2B5EF4-FFF2-40B4-BE49-F238E27FC236}">
              <a16:creationId xmlns:a16="http://schemas.microsoft.com/office/drawing/2014/main" id="{4CADE8A5-29C7-491C-9F25-04AA19D715C2}"/>
            </a:ext>
          </a:extLst>
        </xdr:cNvPr>
        <xdr:cNvSpPr txBox="1"/>
      </xdr:nvSpPr>
      <xdr:spPr>
        <a:xfrm>
          <a:off x="18338800"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617" name="テキスト ボックス 616">
          <a:extLst>
            <a:ext uri="{FF2B5EF4-FFF2-40B4-BE49-F238E27FC236}">
              <a16:creationId xmlns:a16="http://schemas.microsoft.com/office/drawing/2014/main" id="{B5140813-B922-4BDE-B437-657D05534DB2}"/>
            </a:ext>
          </a:extLst>
        </xdr:cNvPr>
        <xdr:cNvSpPr txBox="1"/>
      </xdr:nvSpPr>
      <xdr:spPr>
        <a:xfrm>
          <a:off x="17539658"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618" name="テキスト ボックス 617">
          <a:extLst>
            <a:ext uri="{FF2B5EF4-FFF2-40B4-BE49-F238E27FC236}">
              <a16:creationId xmlns:a16="http://schemas.microsoft.com/office/drawing/2014/main" id="{135A19D7-1623-462E-9FA3-09E951CCAD2E}"/>
            </a:ext>
          </a:extLst>
        </xdr:cNvPr>
        <xdr:cNvSpPr txBox="1"/>
      </xdr:nvSpPr>
      <xdr:spPr>
        <a:xfrm>
          <a:off x="16731890" y="14581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80</xdr:row>
      <xdr:rowOff>147320</xdr:rowOff>
    </xdr:from>
    <xdr:to>
      <xdr:col>116</xdr:col>
      <xdr:colOff>114300</xdr:colOff>
      <xdr:row>81</xdr:row>
      <xdr:rowOff>77470</xdr:rowOff>
    </xdr:to>
    <xdr:sp macro="" textlink="">
      <xdr:nvSpPr>
        <xdr:cNvPr id="619" name="楕円 618">
          <a:extLst>
            <a:ext uri="{FF2B5EF4-FFF2-40B4-BE49-F238E27FC236}">
              <a16:creationId xmlns:a16="http://schemas.microsoft.com/office/drawing/2014/main" id="{24696C9B-650A-4BBB-AE7F-1D2E4D1D2EDC}"/>
            </a:ext>
          </a:extLst>
        </xdr:cNvPr>
        <xdr:cNvSpPr/>
      </xdr:nvSpPr>
      <xdr:spPr>
        <a:xfrm>
          <a:off x="20025983" y="13268097"/>
          <a:ext cx="101600" cy="94052"/>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79</xdr:row>
      <xdr:rowOff>170197</xdr:rowOff>
    </xdr:from>
    <xdr:ext cx="469744" cy="259045"/>
    <xdr:sp macro="" textlink="">
      <xdr:nvSpPr>
        <xdr:cNvPr id="620" name="【消防施設】&#10;一人当たり面積該当値テキスト">
          <a:extLst>
            <a:ext uri="{FF2B5EF4-FFF2-40B4-BE49-F238E27FC236}">
              <a16:creationId xmlns:a16="http://schemas.microsoft.com/office/drawing/2014/main" id="{B1976B89-5ABC-4C53-BBB5-C6407183424F}"/>
            </a:ext>
          </a:extLst>
        </xdr:cNvPr>
        <xdr:cNvSpPr txBox="1"/>
      </xdr:nvSpPr>
      <xdr:spPr>
        <a:xfrm>
          <a:off x="20114883" y="131184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81</xdr:row>
      <xdr:rowOff>1995</xdr:rowOff>
    </xdr:from>
    <xdr:to>
      <xdr:col>112</xdr:col>
      <xdr:colOff>38100</xdr:colOff>
      <xdr:row>81</xdr:row>
      <xdr:rowOff>103595</xdr:rowOff>
    </xdr:to>
    <xdr:sp macro="" textlink="">
      <xdr:nvSpPr>
        <xdr:cNvPr id="621" name="楕円 620">
          <a:extLst>
            <a:ext uri="{FF2B5EF4-FFF2-40B4-BE49-F238E27FC236}">
              <a16:creationId xmlns:a16="http://schemas.microsoft.com/office/drawing/2014/main" id="{6FF72511-9729-4062-A09A-FE956F9EF75F}"/>
            </a:ext>
          </a:extLst>
        </xdr:cNvPr>
        <xdr:cNvSpPr/>
      </xdr:nvSpPr>
      <xdr:spPr>
        <a:xfrm>
          <a:off x="19277642" y="13286674"/>
          <a:ext cx="83628"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81</xdr:row>
      <xdr:rowOff>26670</xdr:rowOff>
    </xdr:from>
    <xdr:to>
      <xdr:col>116</xdr:col>
      <xdr:colOff>63500</xdr:colOff>
      <xdr:row>81</xdr:row>
      <xdr:rowOff>52795</xdr:rowOff>
    </xdr:to>
    <xdr:cxnSp macro="">
      <xdr:nvCxnSpPr>
        <xdr:cNvPr id="622" name="直線コネクタ 621">
          <a:extLst>
            <a:ext uri="{FF2B5EF4-FFF2-40B4-BE49-F238E27FC236}">
              <a16:creationId xmlns:a16="http://schemas.microsoft.com/office/drawing/2014/main" id="{664D69AC-4A36-4B03-B4EC-18C0D57FF793}"/>
            </a:ext>
          </a:extLst>
        </xdr:cNvPr>
        <xdr:cNvCxnSpPr/>
      </xdr:nvCxnSpPr>
      <xdr:spPr>
        <a:xfrm flipV="1">
          <a:off x="19319815" y="13311349"/>
          <a:ext cx="756968" cy="26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81</xdr:row>
      <xdr:rowOff>5262</xdr:rowOff>
    </xdr:from>
    <xdr:to>
      <xdr:col>107</xdr:col>
      <xdr:colOff>101600</xdr:colOff>
      <xdr:row>81</xdr:row>
      <xdr:rowOff>106862</xdr:rowOff>
    </xdr:to>
    <xdr:sp macro="" textlink="">
      <xdr:nvSpPr>
        <xdr:cNvPr id="623" name="楕円 622">
          <a:extLst>
            <a:ext uri="{FF2B5EF4-FFF2-40B4-BE49-F238E27FC236}">
              <a16:creationId xmlns:a16="http://schemas.microsoft.com/office/drawing/2014/main" id="{53622DE6-C3B4-43BB-ABC1-70BA0F1AFFA2}"/>
            </a:ext>
          </a:extLst>
        </xdr:cNvPr>
        <xdr:cNvSpPr/>
      </xdr:nvSpPr>
      <xdr:spPr>
        <a:xfrm>
          <a:off x="18460528" y="132899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81</xdr:row>
      <xdr:rowOff>52795</xdr:rowOff>
    </xdr:from>
    <xdr:to>
      <xdr:col>111</xdr:col>
      <xdr:colOff>177800</xdr:colOff>
      <xdr:row>81</xdr:row>
      <xdr:rowOff>56062</xdr:rowOff>
    </xdr:to>
    <xdr:cxnSp macro="">
      <xdr:nvCxnSpPr>
        <xdr:cNvPr id="624" name="直線コネクタ 623">
          <a:extLst>
            <a:ext uri="{FF2B5EF4-FFF2-40B4-BE49-F238E27FC236}">
              <a16:creationId xmlns:a16="http://schemas.microsoft.com/office/drawing/2014/main" id="{E07B99D3-7AFF-46AB-9C1F-1FC0F2AEA759}"/>
            </a:ext>
          </a:extLst>
        </xdr:cNvPr>
        <xdr:cNvCxnSpPr/>
      </xdr:nvCxnSpPr>
      <xdr:spPr>
        <a:xfrm flipV="1">
          <a:off x="18511328" y="13337474"/>
          <a:ext cx="808487" cy="32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81</xdr:row>
      <xdr:rowOff>31387</xdr:rowOff>
    </xdr:from>
    <xdr:to>
      <xdr:col>102</xdr:col>
      <xdr:colOff>165100</xdr:colOff>
      <xdr:row>81</xdr:row>
      <xdr:rowOff>132987</xdr:rowOff>
    </xdr:to>
    <xdr:sp macro="" textlink="">
      <xdr:nvSpPr>
        <xdr:cNvPr id="625" name="楕円 624">
          <a:extLst>
            <a:ext uri="{FF2B5EF4-FFF2-40B4-BE49-F238E27FC236}">
              <a16:creationId xmlns:a16="http://schemas.microsoft.com/office/drawing/2014/main" id="{1A0BF3BF-C5D8-4390-AAEA-549214655A8B}"/>
            </a:ext>
          </a:extLst>
        </xdr:cNvPr>
        <xdr:cNvSpPr/>
      </xdr:nvSpPr>
      <xdr:spPr>
        <a:xfrm>
          <a:off x="17661387" y="13316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81</xdr:row>
      <xdr:rowOff>56062</xdr:rowOff>
    </xdr:from>
    <xdr:to>
      <xdr:col>107</xdr:col>
      <xdr:colOff>50800</xdr:colOff>
      <xdr:row>81</xdr:row>
      <xdr:rowOff>82187</xdr:rowOff>
    </xdr:to>
    <xdr:cxnSp macro="">
      <xdr:nvCxnSpPr>
        <xdr:cNvPr id="626" name="直線コネクタ 625">
          <a:extLst>
            <a:ext uri="{FF2B5EF4-FFF2-40B4-BE49-F238E27FC236}">
              <a16:creationId xmlns:a16="http://schemas.microsoft.com/office/drawing/2014/main" id="{B2CF41F2-1398-4D24-A838-9BF554FBEF3A}"/>
            </a:ext>
          </a:extLst>
        </xdr:cNvPr>
        <xdr:cNvCxnSpPr/>
      </xdr:nvCxnSpPr>
      <xdr:spPr>
        <a:xfrm flipV="1">
          <a:off x="17712187" y="13340741"/>
          <a:ext cx="799141" cy="26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81</xdr:row>
      <xdr:rowOff>47716</xdr:rowOff>
    </xdr:from>
    <xdr:to>
      <xdr:col>98</xdr:col>
      <xdr:colOff>38100</xdr:colOff>
      <xdr:row>81</xdr:row>
      <xdr:rowOff>149316</xdr:rowOff>
    </xdr:to>
    <xdr:sp macro="" textlink="">
      <xdr:nvSpPr>
        <xdr:cNvPr id="627" name="楕円 626">
          <a:extLst>
            <a:ext uri="{FF2B5EF4-FFF2-40B4-BE49-F238E27FC236}">
              <a16:creationId xmlns:a16="http://schemas.microsoft.com/office/drawing/2014/main" id="{A45337CC-F8A6-49A2-99B1-815042CC5870}"/>
            </a:ext>
          </a:extLst>
        </xdr:cNvPr>
        <xdr:cNvSpPr/>
      </xdr:nvSpPr>
      <xdr:spPr>
        <a:xfrm>
          <a:off x="16862245" y="13332395"/>
          <a:ext cx="83629"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81</xdr:row>
      <xdr:rowOff>82187</xdr:rowOff>
    </xdr:from>
    <xdr:to>
      <xdr:col>102</xdr:col>
      <xdr:colOff>114300</xdr:colOff>
      <xdr:row>81</xdr:row>
      <xdr:rowOff>98516</xdr:rowOff>
    </xdr:to>
    <xdr:cxnSp macro="">
      <xdr:nvCxnSpPr>
        <xdr:cNvPr id="628" name="直線コネクタ 627">
          <a:extLst>
            <a:ext uri="{FF2B5EF4-FFF2-40B4-BE49-F238E27FC236}">
              <a16:creationId xmlns:a16="http://schemas.microsoft.com/office/drawing/2014/main" id="{EABB67B6-D0ED-461C-BE93-BD52CC2B33AB}"/>
            </a:ext>
          </a:extLst>
        </xdr:cNvPr>
        <xdr:cNvCxnSpPr/>
      </xdr:nvCxnSpPr>
      <xdr:spPr>
        <a:xfrm flipV="1">
          <a:off x="16904418" y="13366866"/>
          <a:ext cx="807769" cy="1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83</xdr:row>
      <xdr:rowOff>124114</xdr:rowOff>
    </xdr:from>
    <xdr:ext cx="469744" cy="259045"/>
    <xdr:sp macro="" textlink="">
      <xdr:nvSpPr>
        <xdr:cNvPr id="629" name="n_1aveValue【消防施設】&#10;一人当たり面積">
          <a:extLst>
            <a:ext uri="{FF2B5EF4-FFF2-40B4-BE49-F238E27FC236}">
              <a16:creationId xmlns:a16="http://schemas.microsoft.com/office/drawing/2014/main" id="{510D2FBF-5EA7-4427-8FE9-E69C226B1F05}"/>
            </a:ext>
          </a:extLst>
        </xdr:cNvPr>
        <xdr:cNvSpPr txBox="1"/>
      </xdr:nvSpPr>
      <xdr:spPr>
        <a:xfrm>
          <a:off x="19098840" y="137365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83</xdr:row>
      <xdr:rowOff>169834</xdr:rowOff>
    </xdr:from>
    <xdr:ext cx="469744" cy="259045"/>
    <xdr:sp macro="" textlink="">
      <xdr:nvSpPr>
        <xdr:cNvPr id="630" name="n_2aveValue【消防施設】&#10;一人当たり面積">
          <a:extLst>
            <a:ext uri="{FF2B5EF4-FFF2-40B4-BE49-F238E27FC236}">
              <a16:creationId xmlns:a16="http://schemas.microsoft.com/office/drawing/2014/main" id="{D74765AF-8310-4C00-8F63-80764DB05F11}"/>
            </a:ext>
          </a:extLst>
        </xdr:cNvPr>
        <xdr:cNvSpPr txBox="1"/>
      </xdr:nvSpPr>
      <xdr:spPr>
        <a:xfrm>
          <a:off x="18294427" y="137736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84</xdr:row>
      <xdr:rowOff>14713</xdr:rowOff>
    </xdr:from>
    <xdr:ext cx="469744" cy="259045"/>
    <xdr:sp macro="" textlink="">
      <xdr:nvSpPr>
        <xdr:cNvPr id="631" name="n_3aveValue【消防施設】&#10;一人当たり面積">
          <a:extLst>
            <a:ext uri="{FF2B5EF4-FFF2-40B4-BE49-F238E27FC236}">
              <a16:creationId xmlns:a16="http://schemas.microsoft.com/office/drawing/2014/main" id="{2377C010-E99F-47F4-8DED-48EDF40D09EE}"/>
            </a:ext>
          </a:extLst>
        </xdr:cNvPr>
        <xdr:cNvSpPr txBox="1"/>
      </xdr:nvSpPr>
      <xdr:spPr>
        <a:xfrm>
          <a:off x="17495285" y="137910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84</xdr:row>
      <xdr:rowOff>14713</xdr:rowOff>
    </xdr:from>
    <xdr:ext cx="469744" cy="259045"/>
    <xdr:sp macro="" textlink="">
      <xdr:nvSpPr>
        <xdr:cNvPr id="632" name="n_4aveValue【消防施設】&#10;一人当たり面積">
          <a:extLst>
            <a:ext uri="{FF2B5EF4-FFF2-40B4-BE49-F238E27FC236}">
              <a16:creationId xmlns:a16="http://schemas.microsoft.com/office/drawing/2014/main" id="{AEBD1AA8-82F5-4CF1-ACDC-71DC25FC7DF8}"/>
            </a:ext>
          </a:extLst>
        </xdr:cNvPr>
        <xdr:cNvSpPr txBox="1"/>
      </xdr:nvSpPr>
      <xdr:spPr>
        <a:xfrm>
          <a:off x="16696144" y="137910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79</xdr:row>
      <xdr:rowOff>120122</xdr:rowOff>
    </xdr:from>
    <xdr:ext cx="469744" cy="259045"/>
    <xdr:sp macro="" textlink="">
      <xdr:nvSpPr>
        <xdr:cNvPr id="633" name="n_1mainValue【消防施設】&#10;一人当たり面積">
          <a:extLst>
            <a:ext uri="{FF2B5EF4-FFF2-40B4-BE49-F238E27FC236}">
              <a16:creationId xmlns:a16="http://schemas.microsoft.com/office/drawing/2014/main" id="{33CDD0F7-7EE8-4B2C-A04F-50B151C87F44}"/>
            </a:ext>
          </a:extLst>
        </xdr:cNvPr>
        <xdr:cNvSpPr txBox="1"/>
      </xdr:nvSpPr>
      <xdr:spPr>
        <a:xfrm>
          <a:off x="19098840" y="130769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79</xdr:row>
      <xdr:rowOff>123389</xdr:rowOff>
    </xdr:from>
    <xdr:ext cx="469744" cy="259045"/>
    <xdr:sp macro="" textlink="">
      <xdr:nvSpPr>
        <xdr:cNvPr id="634" name="n_2mainValue【消防施設】&#10;一人当たり面積">
          <a:extLst>
            <a:ext uri="{FF2B5EF4-FFF2-40B4-BE49-F238E27FC236}">
              <a16:creationId xmlns:a16="http://schemas.microsoft.com/office/drawing/2014/main" id="{7F4A35E8-5477-4E0C-8A25-7A168AC89A57}"/>
            </a:ext>
          </a:extLst>
        </xdr:cNvPr>
        <xdr:cNvSpPr txBox="1"/>
      </xdr:nvSpPr>
      <xdr:spPr>
        <a:xfrm>
          <a:off x="18294427" y="130802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79</xdr:row>
      <xdr:rowOff>149514</xdr:rowOff>
    </xdr:from>
    <xdr:ext cx="469744" cy="259045"/>
    <xdr:sp macro="" textlink="">
      <xdr:nvSpPr>
        <xdr:cNvPr id="635" name="n_3mainValue【消防施設】&#10;一人当たり面積">
          <a:extLst>
            <a:ext uri="{FF2B5EF4-FFF2-40B4-BE49-F238E27FC236}">
              <a16:creationId xmlns:a16="http://schemas.microsoft.com/office/drawing/2014/main" id="{E30A3170-EFE4-4E02-BEDE-BBE7DBAA90ED}"/>
            </a:ext>
          </a:extLst>
        </xdr:cNvPr>
        <xdr:cNvSpPr txBox="1"/>
      </xdr:nvSpPr>
      <xdr:spPr>
        <a:xfrm>
          <a:off x="17495285" y="131063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79</xdr:row>
      <xdr:rowOff>165843</xdr:rowOff>
    </xdr:from>
    <xdr:ext cx="469744" cy="259045"/>
    <xdr:sp macro="" textlink="">
      <xdr:nvSpPr>
        <xdr:cNvPr id="636" name="n_4mainValue【消防施設】&#10;一人当たり面積">
          <a:extLst>
            <a:ext uri="{FF2B5EF4-FFF2-40B4-BE49-F238E27FC236}">
              <a16:creationId xmlns:a16="http://schemas.microsoft.com/office/drawing/2014/main" id="{512D2036-DA57-42C1-9167-F5D739B54DC6}"/>
            </a:ext>
          </a:extLst>
        </xdr:cNvPr>
        <xdr:cNvSpPr txBox="1"/>
      </xdr:nvSpPr>
      <xdr:spPr>
        <a:xfrm>
          <a:off x="16696144" y="131227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637" name="正方形/長方形 636">
          <a:extLst>
            <a:ext uri="{FF2B5EF4-FFF2-40B4-BE49-F238E27FC236}">
              <a16:creationId xmlns:a16="http://schemas.microsoft.com/office/drawing/2014/main" id="{569BEC4D-B41D-43E6-A369-1041839BCD2F}"/>
            </a:ext>
          </a:extLst>
        </xdr:cNvPr>
        <xdr:cNvSpPr/>
      </xdr:nvSpPr>
      <xdr:spPr>
        <a:xfrm>
          <a:off x="11277840" y="14942748"/>
          <a:ext cx="4275107" cy="63823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38" name="正方形/長方形 637">
          <a:extLst>
            <a:ext uri="{FF2B5EF4-FFF2-40B4-BE49-F238E27FC236}">
              <a16:creationId xmlns:a16="http://schemas.microsoft.com/office/drawing/2014/main" id="{54D7DBB8-8DBC-4E34-8EC8-F6A1DFD9BB11}"/>
            </a:ext>
          </a:extLst>
        </xdr:cNvPr>
        <xdr:cNvSpPr/>
      </xdr:nvSpPr>
      <xdr:spPr>
        <a:xfrm>
          <a:off x="11386868" y="15606383"/>
          <a:ext cx="1380226"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39" name="正方形/長方形 638">
          <a:extLst>
            <a:ext uri="{FF2B5EF4-FFF2-40B4-BE49-F238E27FC236}">
              <a16:creationId xmlns:a16="http://schemas.microsoft.com/office/drawing/2014/main" id="{15F27F2B-EEBD-4B21-A4F5-ABDB3ED56FBD}"/>
            </a:ext>
          </a:extLst>
        </xdr:cNvPr>
        <xdr:cNvSpPr/>
      </xdr:nvSpPr>
      <xdr:spPr>
        <a:xfrm>
          <a:off x="11386868" y="15811740"/>
          <a:ext cx="1380226"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40" name="正方形/長方形 639">
          <a:extLst>
            <a:ext uri="{FF2B5EF4-FFF2-40B4-BE49-F238E27FC236}">
              <a16:creationId xmlns:a16="http://schemas.microsoft.com/office/drawing/2014/main" id="{A3A68F0F-7AC5-4A5E-AE29-D461B9346987}"/>
            </a:ext>
          </a:extLst>
        </xdr:cNvPr>
        <xdr:cNvSpPr/>
      </xdr:nvSpPr>
      <xdr:spPr>
        <a:xfrm>
          <a:off x="12313009" y="15606383"/>
          <a:ext cx="1380227"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41" name="正方形/長方形 640">
          <a:extLst>
            <a:ext uri="{FF2B5EF4-FFF2-40B4-BE49-F238E27FC236}">
              <a16:creationId xmlns:a16="http://schemas.microsoft.com/office/drawing/2014/main" id="{1427DB9C-1CCE-414D-BDE5-6BFD398F4778}"/>
            </a:ext>
          </a:extLst>
        </xdr:cNvPr>
        <xdr:cNvSpPr/>
      </xdr:nvSpPr>
      <xdr:spPr>
        <a:xfrm>
          <a:off x="12313009" y="15811740"/>
          <a:ext cx="1380227"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42" name="正方形/長方形 641">
          <a:extLst>
            <a:ext uri="{FF2B5EF4-FFF2-40B4-BE49-F238E27FC236}">
              <a16:creationId xmlns:a16="http://schemas.microsoft.com/office/drawing/2014/main" id="{663785AA-DF6D-46F6-9035-5FDBCD2E8318}"/>
            </a:ext>
          </a:extLst>
        </xdr:cNvPr>
        <xdr:cNvSpPr/>
      </xdr:nvSpPr>
      <xdr:spPr>
        <a:xfrm>
          <a:off x="13348179" y="15606383"/>
          <a:ext cx="1380227"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43" name="正方形/長方形 642">
          <a:extLst>
            <a:ext uri="{FF2B5EF4-FFF2-40B4-BE49-F238E27FC236}">
              <a16:creationId xmlns:a16="http://schemas.microsoft.com/office/drawing/2014/main" id="{7917851A-CC6C-4D04-B66D-033D5195703B}"/>
            </a:ext>
          </a:extLst>
        </xdr:cNvPr>
        <xdr:cNvSpPr/>
      </xdr:nvSpPr>
      <xdr:spPr>
        <a:xfrm>
          <a:off x="13348179" y="15811740"/>
          <a:ext cx="1380227"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44" name="正方形/長方形 643">
          <a:extLst>
            <a:ext uri="{FF2B5EF4-FFF2-40B4-BE49-F238E27FC236}">
              <a16:creationId xmlns:a16="http://schemas.microsoft.com/office/drawing/2014/main" id="{E58FB578-34EF-46B6-813D-7588D00261F2}"/>
            </a:ext>
          </a:extLst>
        </xdr:cNvPr>
        <xdr:cNvSpPr/>
      </xdr:nvSpPr>
      <xdr:spPr>
        <a:xfrm>
          <a:off x="11277840" y="16092218"/>
          <a:ext cx="4275107" cy="2301096"/>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45" name="テキスト ボックス 644">
          <a:extLst>
            <a:ext uri="{FF2B5EF4-FFF2-40B4-BE49-F238E27FC236}">
              <a16:creationId xmlns:a16="http://schemas.microsoft.com/office/drawing/2014/main" id="{A112F05A-4039-4873-8275-241EE60604EE}"/>
            </a:ext>
          </a:extLst>
        </xdr:cNvPr>
        <xdr:cNvSpPr txBox="1"/>
      </xdr:nvSpPr>
      <xdr:spPr>
        <a:xfrm>
          <a:off x="11239740" y="1590064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46" name="直線コネクタ 645">
          <a:extLst>
            <a:ext uri="{FF2B5EF4-FFF2-40B4-BE49-F238E27FC236}">
              <a16:creationId xmlns:a16="http://schemas.microsoft.com/office/drawing/2014/main" id="{F535EB54-4499-4D1D-9D05-84376ECC202E}"/>
            </a:ext>
          </a:extLst>
        </xdr:cNvPr>
        <xdr:cNvCxnSpPr/>
      </xdr:nvCxnSpPr>
      <xdr:spPr>
        <a:xfrm>
          <a:off x="11277840" y="18393314"/>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647" name="テキスト ボックス 646">
          <a:extLst>
            <a:ext uri="{FF2B5EF4-FFF2-40B4-BE49-F238E27FC236}">
              <a16:creationId xmlns:a16="http://schemas.microsoft.com/office/drawing/2014/main" id="{514C1373-E737-4E2F-A7A3-48DD043F3BCD}"/>
            </a:ext>
          </a:extLst>
        </xdr:cNvPr>
        <xdr:cNvSpPr txBox="1"/>
      </xdr:nvSpPr>
      <xdr:spPr>
        <a:xfrm>
          <a:off x="10864576" y="1825001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648" name="直線コネクタ 647">
          <a:extLst>
            <a:ext uri="{FF2B5EF4-FFF2-40B4-BE49-F238E27FC236}">
              <a16:creationId xmlns:a16="http://schemas.microsoft.com/office/drawing/2014/main" id="{AB0E93FF-BA1F-4CEA-91B7-4C35DEEA2E69}"/>
            </a:ext>
          </a:extLst>
        </xdr:cNvPr>
        <xdr:cNvCxnSpPr/>
      </xdr:nvCxnSpPr>
      <xdr:spPr>
        <a:xfrm>
          <a:off x="11277840" y="18009079"/>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10177</xdr:rowOff>
    </xdr:from>
    <xdr:ext cx="467179" cy="259045"/>
    <xdr:sp macro="" textlink="">
      <xdr:nvSpPr>
        <xdr:cNvPr id="649" name="テキスト ボックス 648">
          <a:extLst>
            <a:ext uri="{FF2B5EF4-FFF2-40B4-BE49-F238E27FC236}">
              <a16:creationId xmlns:a16="http://schemas.microsoft.com/office/drawing/2014/main" id="{6DA17DF4-9CEA-47DD-811E-D97A4A97D66C}"/>
            </a:ext>
          </a:extLst>
        </xdr:cNvPr>
        <xdr:cNvSpPr txBox="1"/>
      </xdr:nvSpPr>
      <xdr:spPr>
        <a:xfrm>
          <a:off x="10864576" y="1786685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650" name="直線コネクタ 649">
          <a:extLst>
            <a:ext uri="{FF2B5EF4-FFF2-40B4-BE49-F238E27FC236}">
              <a16:creationId xmlns:a16="http://schemas.microsoft.com/office/drawing/2014/main" id="{14A1B3DA-8F51-49E2-A13E-9FD7DA846851}"/>
            </a:ext>
          </a:extLst>
        </xdr:cNvPr>
        <xdr:cNvCxnSpPr/>
      </xdr:nvCxnSpPr>
      <xdr:spPr>
        <a:xfrm>
          <a:off x="11277840" y="17625923"/>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651" name="テキスト ボックス 650">
          <a:extLst>
            <a:ext uri="{FF2B5EF4-FFF2-40B4-BE49-F238E27FC236}">
              <a16:creationId xmlns:a16="http://schemas.microsoft.com/office/drawing/2014/main" id="{90F8FDB3-C5C1-4761-84A2-4BF24B968EDD}"/>
            </a:ext>
          </a:extLst>
        </xdr:cNvPr>
        <xdr:cNvSpPr txBox="1"/>
      </xdr:nvSpPr>
      <xdr:spPr>
        <a:xfrm>
          <a:off x="10910724" y="1748262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652" name="直線コネクタ 651">
          <a:extLst>
            <a:ext uri="{FF2B5EF4-FFF2-40B4-BE49-F238E27FC236}">
              <a16:creationId xmlns:a16="http://schemas.microsoft.com/office/drawing/2014/main" id="{FE0BCB9D-EE82-4AD0-BE04-88C5D92FD27B}"/>
            </a:ext>
          </a:extLst>
        </xdr:cNvPr>
        <xdr:cNvCxnSpPr/>
      </xdr:nvCxnSpPr>
      <xdr:spPr>
        <a:xfrm>
          <a:off x="11277840" y="17242766"/>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653" name="テキスト ボックス 652">
          <a:extLst>
            <a:ext uri="{FF2B5EF4-FFF2-40B4-BE49-F238E27FC236}">
              <a16:creationId xmlns:a16="http://schemas.microsoft.com/office/drawing/2014/main" id="{8AEC13D6-1F47-424D-9A14-CBCABE1C735F}"/>
            </a:ext>
          </a:extLst>
        </xdr:cNvPr>
        <xdr:cNvSpPr txBox="1"/>
      </xdr:nvSpPr>
      <xdr:spPr>
        <a:xfrm>
          <a:off x="10910724" y="1709946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654" name="直線コネクタ 653">
          <a:extLst>
            <a:ext uri="{FF2B5EF4-FFF2-40B4-BE49-F238E27FC236}">
              <a16:creationId xmlns:a16="http://schemas.microsoft.com/office/drawing/2014/main" id="{B22524A0-EA8E-4E71-B70F-89215A175369}"/>
            </a:ext>
          </a:extLst>
        </xdr:cNvPr>
        <xdr:cNvCxnSpPr/>
      </xdr:nvCxnSpPr>
      <xdr:spPr>
        <a:xfrm>
          <a:off x="11277840" y="16859609"/>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655" name="テキスト ボックス 654">
          <a:extLst>
            <a:ext uri="{FF2B5EF4-FFF2-40B4-BE49-F238E27FC236}">
              <a16:creationId xmlns:a16="http://schemas.microsoft.com/office/drawing/2014/main" id="{0B0AECEB-1085-4018-8470-2734A16FE82C}"/>
            </a:ext>
          </a:extLst>
        </xdr:cNvPr>
        <xdr:cNvSpPr txBox="1"/>
      </xdr:nvSpPr>
      <xdr:spPr>
        <a:xfrm>
          <a:off x="10910724" y="16716308"/>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656" name="直線コネクタ 655">
          <a:extLst>
            <a:ext uri="{FF2B5EF4-FFF2-40B4-BE49-F238E27FC236}">
              <a16:creationId xmlns:a16="http://schemas.microsoft.com/office/drawing/2014/main" id="{DBBD75C0-6137-409E-A125-1F72C643DF28}"/>
            </a:ext>
          </a:extLst>
        </xdr:cNvPr>
        <xdr:cNvCxnSpPr/>
      </xdr:nvCxnSpPr>
      <xdr:spPr>
        <a:xfrm>
          <a:off x="11277840" y="16476453"/>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29227</xdr:rowOff>
    </xdr:from>
    <xdr:ext cx="403059" cy="259045"/>
    <xdr:sp macro="" textlink="">
      <xdr:nvSpPr>
        <xdr:cNvPr id="657" name="テキスト ボックス 656">
          <a:extLst>
            <a:ext uri="{FF2B5EF4-FFF2-40B4-BE49-F238E27FC236}">
              <a16:creationId xmlns:a16="http://schemas.microsoft.com/office/drawing/2014/main" id="{C87107B1-8C09-4454-A21B-0A33D89F6671}"/>
            </a:ext>
          </a:extLst>
        </xdr:cNvPr>
        <xdr:cNvSpPr txBox="1"/>
      </xdr:nvSpPr>
      <xdr:spPr>
        <a:xfrm>
          <a:off x="10910724" y="1633315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58" name="直線コネクタ 657">
          <a:extLst>
            <a:ext uri="{FF2B5EF4-FFF2-40B4-BE49-F238E27FC236}">
              <a16:creationId xmlns:a16="http://schemas.microsoft.com/office/drawing/2014/main" id="{34506084-E93B-45D7-9E10-3FA7B58121E5}"/>
            </a:ext>
          </a:extLst>
        </xdr:cNvPr>
        <xdr:cNvCxnSpPr/>
      </xdr:nvCxnSpPr>
      <xdr:spPr>
        <a:xfrm>
          <a:off x="11277840" y="16092218"/>
          <a:ext cx="4246352"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96</xdr:row>
      <xdr:rowOff>162577</xdr:rowOff>
    </xdr:from>
    <xdr:ext cx="338939" cy="259045"/>
    <xdr:sp macro="" textlink="">
      <xdr:nvSpPr>
        <xdr:cNvPr id="659" name="テキスト ボックス 658">
          <a:extLst>
            <a:ext uri="{FF2B5EF4-FFF2-40B4-BE49-F238E27FC236}">
              <a16:creationId xmlns:a16="http://schemas.microsoft.com/office/drawing/2014/main" id="{6436EC1B-7379-4867-A41A-3D21AA88F044}"/>
            </a:ext>
          </a:extLst>
        </xdr:cNvPr>
        <xdr:cNvSpPr txBox="1"/>
      </xdr:nvSpPr>
      <xdr:spPr>
        <a:xfrm>
          <a:off x="10974844" y="1594891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660" name="【庁舎】&#10;有形固定資産減価償却率グラフ枠">
          <a:extLst>
            <a:ext uri="{FF2B5EF4-FFF2-40B4-BE49-F238E27FC236}">
              <a16:creationId xmlns:a16="http://schemas.microsoft.com/office/drawing/2014/main" id="{C5451366-D514-4A31-ACB8-8E7709D8CE53}"/>
            </a:ext>
          </a:extLst>
        </xdr:cNvPr>
        <xdr:cNvSpPr/>
      </xdr:nvSpPr>
      <xdr:spPr>
        <a:xfrm>
          <a:off x="11277840" y="16092218"/>
          <a:ext cx="4275107" cy="2301096"/>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26670</xdr:rowOff>
    </xdr:from>
    <xdr:to>
      <xdr:col>85</xdr:col>
      <xdr:colOff>126364</xdr:colOff>
      <xdr:row>108</xdr:row>
      <xdr:rowOff>146686</xdr:rowOff>
    </xdr:to>
    <xdr:cxnSp macro="">
      <xdr:nvCxnSpPr>
        <xdr:cNvPr id="661" name="直線コネクタ 660">
          <a:extLst>
            <a:ext uri="{FF2B5EF4-FFF2-40B4-BE49-F238E27FC236}">
              <a16:creationId xmlns:a16="http://schemas.microsoft.com/office/drawing/2014/main" id="{DDAC6FBD-828A-468D-840D-FB8BB8580117}"/>
            </a:ext>
          </a:extLst>
        </xdr:cNvPr>
        <xdr:cNvCxnSpPr/>
      </xdr:nvCxnSpPr>
      <xdr:spPr>
        <a:xfrm flipV="1">
          <a:off x="14791270" y="16503123"/>
          <a:ext cx="0" cy="15002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150513</xdr:rowOff>
    </xdr:from>
    <xdr:ext cx="405111" cy="259045"/>
    <xdr:sp macro="" textlink="">
      <xdr:nvSpPr>
        <xdr:cNvPr id="662" name="【庁舎】&#10;有形固定資産減価償却率最小値テキスト">
          <a:extLst>
            <a:ext uri="{FF2B5EF4-FFF2-40B4-BE49-F238E27FC236}">
              <a16:creationId xmlns:a16="http://schemas.microsoft.com/office/drawing/2014/main" id="{17645C51-E81F-497B-8C41-A11B36D40585}"/>
            </a:ext>
          </a:extLst>
        </xdr:cNvPr>
        <xdr:cNvSpPr txBox="1"/>
      </xdr:nvSpPr>
      <xdr:spPr>
        <a:xfrm>
          <a:off x="14830006" y="180071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146686</xdr:rowOff>
    </xdr:from>
    <xdr:to>
      <xdr:col>86</xdr:col>
      <xdr:colOff>25400</xdr:colOff>
      <xdr:row>108</xdr:row>
      <xdr:rowOff>146686</xdr:rowOff>
    </xdr:to>
    <xdr:cxnSp macro="">
      <xdr:nvCxnSpPr>
        <xdr:cNvPr id="663" name="直線コネクタ 662">
          <a:extLst>
            <a:ext uri="{FF2B5EF4-FFF2-40B4-BE49-F238E27FC236}">
              <a16:creationId xmlns:a16="http://schemas.microsoft.com/office/drawing/2014/main" id="{82C8DBFF-C1D5-4E6D-8B8E-93813FEAF737}"/>
            </a:ext>
          </a:extLst>
        </xdr:cNvPr>
        <xdr:cNvCxnSpPr/>
      </xdr:nvCxnSpPr>
      <xdr:spPr>
        <a:xfrm>
          <a:off x="14703006" y="18003365"/>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144797</xdr:rowOff>
    </xdr:from>
    <xdr:ext cx="405111" cy="259045"/>
    <xdr:sp macro="" textlink="">
      <xdr:nvSpPr>
        <xdr:cNvPr id="664" name="【庁舎】&#10;有形固定資産減価償却率最大値テキスト">
          <a:extLst>
            <a:ext uri="{FF2B5EF4-FFF2-40B4-BE49-F238E27FC236}">
              <a16:creationId xmlns:a16="http://schemas.microsoft.com/office/drawing/2014/main" id="{8A8EB351-9896-49B8-AD7D-217BFA4021B8}"/>
            </a:ext>
          </a:extLst>
        </xdr:cNvPr>
        <xdr:cNvSpPr txBox="1"/>
      </xdr:nvSpPr>
      <xdr:spPr>
        <a:xfrm>
          <a:off x="14830006" y="162761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26670</xdr:rowOff>
    </xdr:from>
    <xdr:to>
      <xdr:col>86</xdr:col>
      <xdr:colOff>25400</xdr:colOff>
      <xdr:row>100</xdr:row>
      <xdr:rowOff>26670</xdr:rowOff>
    </xdr:to>
    <xdr:cxnSp macro="">
      <xdr:nvCxnSpPr>
        <xdr:cNvPr id="665" name="直線コネクタ 664">
          <a:extLst>
            <a:ext uri="{FF2B5EF4-FFF2-40B4-BE49-F238E27FC236}">
              <a16:creationId xmlns:a16="http://schemas.microsoft.com/office/drawing/2014/main" id="{3417D194-1CD6-4C20-A2D3-6716D3A8DC74}"/>
            </a:ext>
          </a:extLst>
        </xdr:cNvPr>
        <xdr:cNvCxnSpPr/>
      </xdr:nvCxnSpPr>
      <xdr:spPr>
        <a:xfrm>
          <a:off x="14703006" y="16503123"/>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76852</xdr:rowOff>
    </xdr:from>
    <xdr:ext cx="405111" cy="259045"/>
    <xdr:sp macro="" textlink="">
      <xdr:nvSpPr>
        <xdr:cNvPr id="666" name="【庁舎】&#10;有形固定資産減価償却率平均値テキスト">
          <a:extLst>
            <a:ext uri="{FF2B5EF4-FFF2-40B4-BE49-F238E27FC236}">
              <a16:creationId xmlns:a16="http://schemas.microsoft.com/office/drawing/2014/main" id="{735E5E58-6066-4449-ADF2-190638C5535C}"/>
            </a:ext>
          </a:extLst>
        </xdr:cNvPr>
        <xdr:cNvSpPr txBox="1"/>
      </xdr:nvSpPr>
      <xdr:spPr>
        <a:xfrm>
          <a:off x="14830006" y="1707089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53975</xdr:rowOff>
    </xdr:from>
    <xdr:to>
      <xdr:col>85</xdr:col>
      <xdr:colOff>177800</xdr:colOff>
      <xdr:row>104</xdr:row>
      <xdr:rowOff>155575</xdr:rowOff>
    </xdr:to>
    <xdr:sp macro="" textlink="">
      <xdr:nvSpPr>
        <xdr:cNvPr id="667" name="フローチャート: 判断 666">
          <a:extLst>
            <a:ext uri="{FF2B5EF4-FFF2-40B4-BE49-F238E27FC236}">
              <a16:creationId xmlns:a16="http://schemas.microsoft.com/office/drawing/2014/main" id="{A2EE12D9-52CD-4ED0-9C5B-F9FA1E5E82A1}"/>
            </a:ext>
          </a:extLst>
        </xdr:cNvPr>
        <xdr:cNvSpPr/>
      </xdr:nvSpPr>
      <xdr:spPr>
        <a:xfrm>
          <a:off x="14741106" y="17220541"/>
          <a:ext cx="92973"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103</xdr:row>
      <xdr:rowOff>132080</xdr:rowOff>
    </xdr:from>
    <xdr:to>
      <xdr:col>81</xdr:col>
      <xdr:colOff>101600</xdr:colOff>
      <xdr:row>104</xdr:row>
      <xdr:rowOff>62230</xdr:rowOff>
    </xdr:to>
    <xdr:sp macro="" textlink="">
      <xdr:nvSpPr>
        <xdr:cNvPr id="668" name="フローチャート: 判断 667">
          <a:extLst>
            <a:ext uri="{FF2B5EF4-FFF2-40B4-BE49-F238E27FC236}">
              <a16:creationId xmlns:a16="http://schemas.microsoft.com/office/drawing/2014/main" id="{214EF5CC-236A-4205-B3FA-BC4BFC781AE5}"/>
            </a:ext>
          </a:extLst>
        </xdr:cNvPr>
        <xdr:cNvSpPr/>
      </xdr:nvSpPr>
      <xdr:spPr>
        <a:xfrm>
          <a:off x="13974792" y="17126118"/>
          <a:ext cx="101600" cy="1026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103</xdr:row>
      <xdr:rowOff>59689</xdr:rowOff>
    </xdr:from>
    <xdr:to>
      <xdr:col>76</xdr:col>
      <xdr:colOff>165100</xdr:colOff>
      <xdr:row>103</xdr:row>
      <xdr:rowOff>161289</xdr:rowOff>
    </xdr:to>
    <xdr:sp macro="" textlink="">
      <xdr:nvSpPr>
        <xdr:cNvPr id="669" name="フローチャート: 判断 668">
          <a:extLst>
            <a:ext uri="{FF2B5EF4-FFF2-40B4-BE49-F238E27FC236}">
              <a16:creationId xmlns:a16="http://schemas.microsoft.com/office/drawing/2014/main" id="{C3D2D304-0BFF-4BB1-BF4D-B38FB84725CB}"/>
            </a:ext>
          </a:extLst>
        </xdr:cNvPr>
        <xdr:cNvSpPr/>
      </xdr:nvSpPr>
      <xdr:spPr>
        <a:xfrm>
          <a:off x="13175651" y="17053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103</xdr:row>
      <xdr:rowOff>23495</xdr:rowOff>
    </xdr:from>
    <xdr:to>
      <xdr:col>72</xdr:col>
      <xdr:colOff>38100</xdr:colOff>
      <xdr:row>103</xdr:row>
      <xdr:rowOff>125095</xdr:rowOff>
    </xdr:to>
    <xdr:sp macro="" textlink="">
      <xdr:nvSpPr>
        <xdr:cNvPr id="670" name="フローチャート: 判断 669">
          <a:extLst>
            <a:ext uri="{FF2B5EF4-FFF2-40B4-BE49-F238E27FC236}">
              <a16:creationId xmlns:a16="http://schemas.microsoft.com/office/drawing/2014/main" id="{6CF72C2F-A814-4F47-B81A-AF029253FF19}"/>
            </a:ext>
          </a:extLst>
        </xdr:cNvPr>
        <xdr:cNvSpPr/>
      </xdr:nvSpPr>
      <xdr:spPr>
        <a:xfrm>
          <a:off x="12376509" y="17017533"/>
          <a:ext cx="83629"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103</xdr:row>
      <xdr:rowOff>97789</xdr:rowOff>
    </xdr:from>
    <xdr:to>
      <xdr:col>67</xdr:col>
      <xdr:colOff>101600</xdr:colOff>
      <xdr:row>104</xdr:row>
      <xdr:rowOff>27939</xdr:rowOff>
    </xdr:to>
    <xdr:sp macro="" textlink="">
      <xdr:nvSpPr>
        <xdr:cNvPr id="671" name="フローチャート: 判断 670">
          <a:extLst>
            <a:ext uri="{FF2B5EF4-FFF2-40B4-BE49-F238E27FC236}">
              <a16:creationId xmlns:a16="http://schemas.microsoft.com/office/drawing/2014/main" id="{86F8A6FB-DE44-4140-B44D-3CDAEEEA3ACD}"/>
            </a:ext>
          </a:extLst>
        </xdr:cNvPr>
        <xdr:cNvSpPr/>
      </xdr:nvSpPr>
      <xdr:spPr>
        <a:xfrm>
          <a:off x="11559396" y="17091827"/>
          <a:ext cx="101600" cy="1026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72" name="テキスト ボックス 671">
          <a:extLst>
            <a:ext uri="{FF2B5EF4-FFF2-40B4-BE49-F238E27FC236}">
              <a16:creationId xmlns:a16="http://schemas.microsoft.com/office/drawing/2014/main" id="{DE0C2286-42E5-4B2B-A586-177F5ED109A9}"/>
            </a:ext>
          </a:extLst>
        </xdr:cNvPr>
        <xdr:cNvSpPr txBox="1"/>
      </xdr:nvSpPr>
      <xdr:spPr>
        <a:xfrm>
          <a:off x="14619377"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73" name="テキスト ボックス 672">
          <a:extLst>
            <a:ext uri="{FF2B5EF4-FFF2-40B4-BE49-F238E27FC236}">
              <a16:creationId xmlns:a16="http://schemas.microsoft.com/office/drawing/2014/main" id="{323DDDA2-B6AF-48E6-A509-469F6B3ED4AE}"/>
            </a:ext>
          </a:extLst>
        </xdr:cNvPr>
        <xdr:cNvSpPr txBox="1"/>
      </xdr:nvSpPr>
      <xdr:spPr>
        <a:xfrm>
          <a:off x="13853064"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74" name="テキスト ボックス 673">
          <a:extLst>
            <a:ext uri="{FF2B5EF4-FFF2-40B4-BE49-F238E27FC236}">
              <a16:creationId xmlns:a16="http://schemas.microsoft.com/office/drawing/2014/main" id="{C3FD991C-3B50-4A5E-8FFB-38347C16BBD4}"/>
            </a:ext>
          </a:extLst>
        </xdr:cNvPr>
        <xdr:cNvSpPr txBox="1"/>
      </xdr:nvSpPr>
      <xdr:spPr>
        <a:xfrm>
          <a:off x="13053923"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75" name="テキスト ボックス 674">
          <a:extLst>
            <a:ext uri="{FF2B5EF4-FFF2-40B4-BE49-F238E27FC236}">
              <a16:creationId xmlns:a16="http://schemas.microsoft.com/office/drawing/2014/main" id="{D3CD49FA-68AB-48F4-90B9-216736D609C3}"/>
            </a:ext>
          </a:extLst>
        </xdr:cNvPr>
        <xdr:cNvSpPr txBox="1"/>
      </xdr:nvSpPr>
      <xdr:spPr>
        <a:xfrm>
          <a:off x="12246154"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76" name="テキスト ボックス 675">
          <a:extLst>
            <a:ext uri="{FF2B5EF4-FFF2-40B4-BE49-F238E27FC236}">
              <a16:creationId xmlns:a16="http://schemas.microsoft.com/office/drawing/2014/main" id="{12CE6AFD-D2E6-47D3-942B-8E97982CC7DC}"/>
            </a:ext>
          </a:extLst>
        </xdr:cNvPr>
        <xdr:cNvSpPr txBox="1"/>
      </xdr:nvSpPr>
      <xdr:spPr>
        <a:xfrm>
          <a:off x="11437668"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106</xdr:row>
      <xdr:rowOff>170180</xdr:rowOff>
    </xdr:from>
    <xdr:to>
      <xdr:col>85</xdr:col>
      <xdr:colOff>177800</xdr:colOff>
      <xdr:row>107</xdr:row>
      <xdr:rowOff>100330</xdr:rowOff>
    </xdr:to>
    <xdr:sp macro="" textlink="">
      <xdr:nvSpPr>
        <xdr:cNvPr id="677" name="楕円 676">
          <a:extLst>
            <a:ext uri="{FF2B5EF4-FFF2-40B4-BE49-F238E27FC236}">
              <a16:creationId xmlns:a16="http://schemas.microsoft.com/office/drawing/2014/main" id="{15CF5079-BFE2-405A-8312-B29991D8260A}"/>
            </a:ext>
          </a:extLst>
        </xdr:cNvPr>
        <xdr:cNvSpPr/>
      </xdr:nvSpPr>
      <xdr:spPr>
        <a:xfrm>
          <a:off x="14741106" y="17681803"/>
          <a:ext cx="92973"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106</xdr:row>
      <xdr:rowOff>148607</xdr:rowOff>
    </xdr:from>
    <xdr:ext cx="405111" cy="259045"/>
    <xdr:sp macro="" textlink="">
      <xdr:nvSpPr>
        <xdr:cNvPr id="678" name="【庁舎】&#10;有形固定資産減価償却率該当値テキスト">
          <a:extLst>
            <a:ext uri="{FF2B5EF4-FFF2-40B4-BE49-F238E27FC236}">
              <a16:creationId xmlns:a16="http://schemas.microsoft.com/office/drawing/2014/main" id="{CB42B271-8B0C-4665-8642-AEADE0CEDA49}"/>
            </a:ext>
          </a:extLst>
        </xdr:cNvPr>
        <xdr:cNvSpPr txBox="1"/>
      </xdr:nvSpPr>
      <xdr:spPr>
        <a:xfrm>
          <a:off x="14830006" y="176602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106</xdr:row>
      <xdr:rowOff>153036</xdr:rowOff>
    </xdr:from>
    <xdr:to>
      <xdr:col>81</xdr:col>
      <xdr:colOff>101600</xdr:colOff>
      <xdr:row>107</xdr:row>
      <xdr:rowOff>83186</xdr:rowOff>
    </xdr:to>
    <xdr:sp macro="" textlink="">
      <xdr:nvSpPr>
        <xdr:cNvPr id="679" name="楕円 678">
          <a:extLst>
            <a:ext uri="{FF2B5EF4-FFF2-40B4-BE49-F238E27FC236}">
              <a16:creationId xmlns:a16="http://schemas.microsoft.com/office/drawing/2014/main" id="{88F2392B-4294-4031-A237-8481D067D1BC}"/>
            </a:ext>
          </a:extLst>
        </xdr:cNvPr>
        <xdr:cNvSpPr/>
      </xdr:nvSpPr>
      <xdr:spPr>
        <a:xfrm>
          <a:off x="13974792" y="17664659"/>
          <a:ext cx="101600"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107</xdr:row>
      <xdr:rowOff>32386</xdr:rowOff>
    </xdr:from>
    <xdr:to>
      <xdr:col>85</xdr:col>
      <xdr:colOff>127000</xdr:colOff>
      <xdr:row>107</xdr:row>
      <xdr:rowOff>49530</xdr:rowOff>
    </xdr:to>
    <xdr:cxnSp macro="">
      <xdr:nvCxnSpPr>
        <xdr:cNvPr id="680" name="直線コネクタ 679">
          <a:extLst>
            <a:ext uri="{FF2B5EF4-FFF2-40B4-BE49-F238E27FC236}">
              <a16:creationId xmlns:a16="http://schemas.microsoft.com/office/drawing/2014/main" id="{1DAFB6B0-4850-4CAC-97BC-F10FA25CCCF7}"/>
            </a:ext>
          </a:extLst>
        </xdr:cNvPr>
        <xdr:cNvCxnSpPr/>
      </xdr:nvCxnSpPr>
      <xdr:spPr>
        <a:xfrm>
          <a:off x="14025592" y="17716537"/>
          <a:ext cx="766314" cy="17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106</xdr:row>
      <xdr:rowOff>126364</xdr:rowOff>
    </xdr:from>
    <xdr:to>
      <xdr:col>76</xdr:col>
      <xdr:colOff>165100</xdr:colOff>
      <xdr:row>107</xdr:row>
      <xdr:rowOff>56514</xdr:rowOff>
    </xdr:to>
    <xdr:sp macro="" textlink="">
      <xdr:nvSpPr>
        <xdr:cNvPr id="681" name="楕円 680">
          <a:extLst>
            <a:ext uri="{FF2B5EF4-FFF2-40B4-BE49-F238E27FC236}">
              <a16:creationId xmlns:a16="http://schemas.microsoft.com/office/drawing/2014/main" id="{CD7BC594-FE92-4DF1-A5C3-D424E401C691}"/>
            </a:ext>
          </a:extLst>
        </xdr:cNvPr>
        <xdr:cNvSpPr/>
      </xdr:nvSpPr>
      <xdr:spPr>
        <a:xfrm>
          <a:off x="13175651" y="17637987"/>
          <a:ext cx="101600"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107</xdr:row>
      <xdr:rowOff>5714</xdr:rowOff>
    </xdr:from>
    <xdr:to>
      <xdr:col>81</xdr:col>
      <xdr:colOff>50800</xdr:colOff>
      <xdr:row>107</xdr:row>
      <xdr:rowOff>32386</xdr:rowOff>
    </xdr:to>
    <xdr:cxnSp macro="">
      <xdr:nvCxnSpPr>
        <xdr:cNvPr id="682" name="直線コネクタ 681">
          <a:extLst>
            <a:ext uri="{FF2B5EF4-FFF2-40B4-BE49-F238E27FC236}">
              <a16:creationId xmlns:a16="http://schemas.microsoft.com/office/drawing/2014/main" id="{15C6BBAB-2232-4CD4-A648-B3585CBA8465}"/>
            </a:ext>
          </a:extLst>
        </xdr:cNvPr>
        <xdr:cNvCxnSpPr/>
      </xdr:nvCxnSpPr>
      <xdr:spPr>
        <a:xfrm>
          <a:off x="13226451" y="17689865"/>
          <a:ext cx="799141" cy="266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106</xdr:row>
      <xdr:rowOff>99695</xdr:rowOff>
    </xdr:from>
    <xdr:to>
      <xdr:col>72</xdr:col>
      <xdr:colOff>38100</xdr:colOff>
      <xdr:row>107</xdr:row>
      <xdr:rowOff>29845</xdr:rowOff>
    </xdr:to>
    <xdr:sp macro="" textlink="">
      <xdr:nvSpPr>
        <xdr:cNvPr id="683" name="楕円 682">
          <a:extLst>
            <a:ext uri="{FF2B5EF4-FFF2-40B4-BE49-F238E27FC236}">
              <a16:creationId xmlns:a16="http://schemas.microsoft.com/office/drawing/2014/main" id="{0F93F297-C0EB-46AF-9676-38E7EE42EAC7}"/>
            </a:ext>
          </a:extLst>
        </xdr:cNvPr>
        <xdr:cNvSpPr/>
      </xdr:nvSpPr>
      <xdr:spPr>
        <a:xfrm>
          <a:off x="12376509" y="17611318"/>
          <a:ext cx="83629"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106</xdr:row>
      <xdr:rowOff>150495</xdr:rowOff>
    </xdr:from>
    <xdr:to>
      <xdr:col>76</xdr:col>
      <xdr:colOff>114300</xdr:colOff>
      <xdr:row>107</xdr:row>
      <xdr:rowOff>5714</xdr:rowOff>
    </xdr:to>
    <xdr:cxnSp macro="">
      <xdr:nvCxnSpPr>
        <xdr:cNvPr id="684" name="直線コネクタ 683">
          <a:extLst>
            <a:ext uri="{FF2B5EF4-FFF2-40B4-BE49-F238E27FC236}">
              <a16:creationId xmlns:a16="http://schemas.microsoft.com/office/drawing/2014/main" id="{396C59B0-4189-437E-A09B-43D38E08E117}"/>
            </a:ext>
          </a:extLst>
        </xdr:cNvPr>
        <xdr:cNvCxnSpPr/>
      </xdr:nvCxnSpPr>
      <xdr:spPr>
        <a:xfrm>
          <a:off x="12418682" y="17662118"/>
          <a:ext cx="807769" cy="277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106</xdr:row>
      <xdr:rowOff>74930</xdr:rowOff>
    </xdr:from>
    <xdr:to>
      <xdr:col>67</xdr:col>
      <xdr:colOff>101600</xdr:colOff>
      <xdr:row>107</xdr:row>
      <xdr:rowOff>5080</xdr:rowOff>
    </xdr:to>
    <xdr:sp macro="" textlink="">
      <xdr:nvSpPr>
        <xdr:cNvPr id="685" name="楕円 684">
          <a:extLst>
            <a:ext uri="{FF2B5EF4-FFF2-40B4-BE49-F238E27FC236}">
              <a16:creationId xmlns:a16="http://schemas.microsoft.com/office/drawing/2014/main" id="{4856AEF0-978A-43B8-A505-2A27758658FE}"/>
            </a:ext>
          </a:extLst>
        </xdr:cNvPr>
        <xdr:cNvSpPr/>
      </xdr:nvSpPr>
      <xdr:spPr>
        <a:xfrm>
          <a:off x="11559396" y="17586553"/>
          <a:ext cx="101600"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106</xdr:row>
      <xdr:rowOff>125730</xdr:rowOff>
    </xdr:from>
    <xdr:to>
      <xdr:col>71</xdr:col>
      <xdr:colOff>177800</xdr:colOff>
      <xdr:row>106</xdr:row>
      <xdr:rowOff>150495</xdr:rowOff>
    </xdr:to>
    <xdr:cxnSp macro="">
      <xdr:nvCxnSpPr>
        <xdr:cNvPr id="686" name="直線コネクタ 685">
          <a:extLst>
            <a:ext uri="{FF2B5EF4-FFF2-40B4-BE49-F238E27FC236}">
              <a16:creationId xmlns:a16="http://schemas.microsoft.com/office/drawing/2014/main" id="{FC9CB620-1FD8-4110-8397-75F64B29C1A8}"/>
            </a:ext>
          </a:extLst>
        </xdr:cNvPr>
        <xdr:cNvCxnSpPr/>
      </xdr:nvCxnSpPr>
      <xdr:spPr>
        <a:xfrm>
          <a:off x="11610196" y="17637353"/>
          <a:ext cx="808486" cy="24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102</xdr:row>
      <xdr:rowOff>78757</xdr:rowOff>
    </xdr:from>
    <xdr:ext cx="405111" cy="259045"/>
    <xdr:sp macro="" textlink="">
      <xdr:nvSpPr>
        <xdr:cNvPr id="687" name="n_1aveValue【庁舎】&#10;有形固定資産減価償却率">
          <a:extLst>
            <a:ext uri="{FF2B5EF4-FFF2-40B4-BE49-F238E27FC236}">
              <a16:creationId xmlns:a16="http://schemas.microsoft.com/office/drawing/2014/main" id="{E3BD9E3A-FF1A-4A22-BCB1-BD61CD09D5AE}"/>
            </a:ext>
          </a:extLst>
        </xdr:cNvPr>
        <xdr:cNvSpPr txBox="1"/>
      </xdr:nvSpPr>
      <xdr:spPr>
        <a:xfrm>
          <a:off x="13828308" y="169002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6366</xdr:rowOff>
    </xdr:from>
    <xdr:ext cx="405111" cy="259045"/>
    <xdr:sp macro="" textlink="">
      <xdr:nvSpPr>
        <xdr:cNvPr id="688" name="n_2aveValue【庁舎】&#10;有形固定資産減価償却率">
          <a:extLst>
            <a:ext uri="{FF2B5EF4-FFF2-40B4-BE49-F238E27FC236}">
              <a16:creationId xmlns:a16="http://schemas.microsoft.com/office/drawing/2014/main" id="{ED63FB13-E97D-4F1E-A420-9A8AAD25B69F}"/>
            </a:ext>
          </a:extLst>
        </xdr:cNvPr>
        <xdr:cNvSpPr txBox="1"/>
      </xdr:nvSpPr>
      <xdr:spPr>
        <a:xfrm>
          <a:off x="13041867" y="168278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101</xdr:row>
      <xdr:rowOff>141622</xdr:rowOff>
    </xdr:from>
    <xdr:ext cx="405111" cy="259045"/>
    <xdr:sp macro="" textlink="">
      <xdr:nvSpPr>
        <xdr:cNvPr id="689" name="n_3aveValue【庁舎】&#10;有形固定資産減価償却率">
          <a:extLst>
            <a:ext uri="{FF2B5EF4-FFF2-40B4-BE49-F238E27FC236}">
              <a16:creationId xmlns:a16="http://schemas.microsoft.com/office/drawing/2014/main" id="{558C1521-39F6-4D8F-B3BB-10D96279F4CC}"/>
            </a:ext>
          </a:extLst>
        </xdr:cNvPr>
        <xdr:cNvSpPr txBox="1"/>
      </xdr:nvSpPr>
      <xdr:spPr>
        <a:xfrm>
          <a:off x="12242725" y="167906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44466</xdr:rowOff>
    </xdr:from>
    <xdr:ext cx="405111" cy="259045"/>
    <xdr:sp macro="" textlink="">
      <xdr:nvSpPr>
        <xdr:cNvPr id="690" name="n_4aveValue【庁舎】&#10;有形固定資産減価償却率">
          <a:extLst>
            <a:ext uri="{FF2B5EF4-FFF2-40B4-BE49-F238E27FC236}">
              <a16:creationId xmlns:a16="http://schemas.microsoft.com/office/drawing/2014/main" id="{20BED8E3-2E9E-45D9-8FB2-E4307842E43F}"/>
            </a:ext>
          </a:extLst>
        </xdr:cNvPr>
        <xdr:cNvSpPr txBox="1"/>
      </xdr:nvSpPr>
      <xdr:spPr>
        <a:xfrm>
          <a:off x="11425612" y="168659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107</xdr:row>
      <xdr:rowOff>74313</xdr:rowOff>
    </xdr:from>
    <xdr:ext cx="405111" cy="259045"/>
    <xdr:sp macro="" textlink="">
      <xdr:nvSpPr>
        <xdr:cNvPr id="691" name="n_1mainValue【庁舎】&#10;有形固定資産減価償却率">
          <a:extLst>
            <a:ext uri="{FF2B5EF4-FFF2-40B4-BE49-F238E27FC236}">
              <a16:creationId xmlns:a16="http://schemas.microsoft.com/office/drawing/2014/main" id="{D0F3D3CC-20BC-44FE-9483-3973714FD729}"/>
            </a:ext>
          </a:extLst>
        </xdr:cNvPr>
        <xdr:cNvSpPr txBox="1"/>
      </xdr:nvSpPr>
      <xdr:spPr>
        <a:xfrm>
          <a:off x="13828308" y="177584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107</xdr:row>
      <xdr:rowOff>47641</xdr:rowOff>
    </xdr:from>
    <xdr:ext cx="405111" cy="259045"/>
    <xdr:sp macro="" textlink="">
      <xdr:nvSpPr>
        <xdr:cNvPr id="692" name="n_2mainValue【庁舎】&#10;有形固定資産減価償却率">
          <a:extLst>
            <a:ext uri="{FF2B5EF4-FFF2-40B4-BE49-F238E27FC236}">
              <a16:creationId xmlns:a16="http://schemas.microsoft.com/office/drawing/2014/main" id="{734A6329-37A9-40DA-BB1F-F417D968BD6A}"/>
            </a:ext>
          </a:extLst>
        </xdr:cNvPr>
        <xdr:cNvSpPr txBox="1"/>
      </xdr:nvSpPr>
      <xdr:spPr>
        <a:xfrm>
          <a:off x="13041867" y="177317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107</xdr:row>
      <xdr:rowOff>20972</xdr:rowOff>
    </xdr:from>
    <xdr:ext cx="405111" cy="259045"/>
    <xdr:sp macro="" textlink="">
      <xdr:nvSpPr>
        <xdr:cNvPr id="693" name="n_3mainValue【庁舎】&#10;有形固定資産減価償却率">
          <a:extLst>
            <a:ext uri="{FF2B5EF4-FFF2-40B4-BE49-F238E27FC236}">
              <a16:creationId xmlns:a16="http://schemas.microsoft.com/office/drawing/2014/main" id="{9680EA4B-F8AE-4274-B5DC-BFBF55C38E9A}"/>
            </a:ext>
          </a:extLst>
        </xdr:cNvPr>
        <xdr:cNvSpPr txBox="1"/>
      </xdr:nvSpPr>
      <xdr:spPr>
        <a:xfrm>
          <a:off x="12242725" y="177051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106</xdr:row>
      <xdr:rowOff>167657</xdr:rowOff>
    </xdr:from>
    <xdr:ext cx="405111" cy="259045"/>
    <xdr:sp macro="" textlink="">
      <xdr:nvSpPr>
        <xdr:cNvPr id="694" name="n_4mainValue【庁舎】&#10;有形固定資産減価償却率">
          <a:extLst>
            <a:ext uri="{FF2B5EF4-FFF2-40B4-BE49-F238E27FC236}">
              <a16:creationId xmlns:a16="http://schemas.microsoft.com/office/drawing/2014/main" id="{4D2A4E83-E7C2-4D30-AFCE-91E182F063F2}"/>
            </a:ext>
          </a:extLst>
        </xdr:cNvPr>
        <xdr:cNvSpPr txBox="1"/>
      </xdr:nvSpPr>
      <xdr:spPr>
        <a:xfrm>
          <a:off x="11425612" y="176792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95" name="正方形/長方形 694">
          <a:extLst>
            <a:ext uri="{FF2B5EF4-FFF2-40B4-BE49-F238E27FC236}">
              <a16:creationId xmlns:a16="http://schemas.microsoft.com/office/drawing/2014/main" id="{F0602784-1C9E-4225-B7C9-6A1A6E6E0750}"/>
            </a:ext>
          </a:extLst>
        </xdr:cNvPr>
        <xdr:cNvSpPr/>
      </xdr:nvSpPr>
      <xdr:spPr>
        <a:xfrm>
          <a:off x="16562717" y="14942748"/>
          <a:ext cx="4293079" cy="63823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96" name="正方形/長方形 695">
          <a:extLst>
            <a:ext uri="{FF2B5EF4-FFF2-40B4-BE49-F238E27FC236}">
              <a16:creationId xmlns:a16="http://schemas.microsoft.com/office/drawing/2014/main" id="{2504F887-983A-4F85-B624-DCDBA0B43E4A}"/>
            </a:ext>
          </a:extLst>
        </xdr:cNvPr>
        <xdr:cNvSpPr/>
      </xdr:nvSpPr>
      <xdr:spPr>
        <a:xfrm>
          <a:off x="16689717" y="15606383"/>
          <a:ext cx="1380226"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97" name="正方形/長方形 696">
          <a:extLst>
            <a:ext uri="{FF2B5EF4-FFF2-40B4-BE49-F238E27FC236}">
              <a16:creationId xmlns:a16="http://schemas.microsoft.com/office/drawing/2014/main" id="{725C41C1-0015-453B-AC34-F70AAE91DA99}"/>
            </a:ext>
          </a:extLst>
        </xdr:cNvPr>
        <xdr:cNvSpPr/>
      </xdr:nvSpPr>
      <xdr:spPr>
        <a:xfrm>
          <a:off x="16689717" y="15811740"/>
          <a:ext cx="1380226"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98" name="正方形/長方形 697">
          <a:extLst>
            <a:ext uri="{FF2B5EF4-FFF2-40B4-BE49-F238E27FC236}">
              <a16:creationId xmlns:a16="http://schemas.microsoft.com/office/drawing/2014/main" id="{FBD33184-07DF-4E3D-895B-27F0DF2B49E4}"/>
            </a:ext>
          </a:extLst>
        </xdr:cNvPr>
        <xdr:cNvSpPr/>
      </xdr:nvSpPr>
      <xdr:spPr>
        <a:xfrm>
          <a:off x="17597887" y="15606383"/>
          <a:ext cx="1380226"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99" name="正方形/長方形 698">
          <a:extLst>
            <a:ext uri="{FF2B5EF4-FFF2-40B4-BE49-F238E27FC236}">
              <a16:creationId xmlns:a16="http://schemas.microsoft.com/office/drawing/2014/main" id="{E56270F8-8A7B-4285-A102-D773DA13ACB2}"/>
            </a:ext>
          </a:extLst>
        </xdr:cNvPr>
        <xdr:cNvSpPr/>
      </xdr:nvSpPr>
      <xdr:spPr>
        <a:xfrm>
          <a:off x="17597887" y="15811740"/>
          <a:ext cx="1380226"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00" name="正方形/長方形 699">
          <a:extLst>
            <a:ext uri="{FF2B5EF4-FFF2-40B4-BE49-F238E27FC236}">
              <a16:creationId xmlns:a16="http://schemas.microsoft.com/office/drawing/2014/main" id="{40132309-5B04-41FF-85F7-A9F06ACF772B}"/>
            </a:ext>
          </a:extLst>
        </xdr:cNvPr>
        <xdr:cNvSpPr/>
      </xdr:nvSpPr>
      <xdr:spPr>
        <a:xfrm>
          <a:off x="18633057" y="15606383"/>
          <a:ext cx="1380226" cy="2561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01" name="正方形/長方形 700">
          <a:extLst>
            <a:ext uri="{FF2B5EF4-FFF2-40B4-BE49-F238E27FC236}">
              <a16:creationId xmlns:a16="http://schemas.microsoft.com/office/drawing/2014/main" id="{3981261F-61A7-45C0-8FCB-13CF01163B1E}"/>
            </a:ext>
          </a:extLst>
        </xdr:cNvPr>
        <xdr:cNvSpPr/>
      </xdr:nvSpPr>
      <xdr:spPr>
        <a:xfrm>
          <a:off x="18633057" y="15811740"/>
          <a:ext cx="1380226" cy="2550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02" name="正方形/長方形 701">
          <a:extLst>
            <a:ext uri="{FF2B5EF4-FFF2-40B4-BE49-F238E27FC236}">
              <a16:creationId xmlns:a16="http://schemas.microsoft.com/office/drawing/2014/main" id="{91A45D69-C5D2-4648-8947-416181840FB6}"/>
            </a:ext>
          </a:extLst>
        </xdr:cNvPr>
        <xdr:cNvSpPr/>
      </xdr:nvSpPr>
      <xdr:spPr>
        <a:xfrm>
          <a:off x="16562717" y="16092218"/>
          <a:ext cx="4293079" cy="2301096"/>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03" name="テキスト ボックス 702">
          <a:extLst>
            <a:ext uri="{FF2B5EF4-FFF2-40B4-BE49-F238E27FC236}">
              <a16:creationId xmlns:a16="http://schemas.microsoft.com/office/drawing/2014/main" id="{9856949B-84B4-4E06-931E-6755C23898B1}"/>
            </a:ext>
          </a:extLst>
        </xdr:cNvPr>
        <xdr:cNvSpPr txBox="1"/>
      </xdr:nvSpPr>
      <xdr:spPr>
        <a:xfrm>
          <a:off x="16542589" y="1590064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04" name="直線コネクタ 703">
          <a:extLst>
            <a:ext uri="{FF2B5EF4-FFF2-40B4-BE49-F238E27FC236}">
              <a16:creationId xmlns:a16="http://schemas.microsoft.com/office/drawing/2014/main" id="{F2A32138-8056-4ACB-A427-6CA785EABD9E}"/>
            </a:ext>
          </a:extLst>
        </xdr:cNvPr>
        <xdr:cNvCxnSpPr/>
      </xdr:nvCxnSpPr>
      <xdr:spPr>
        <a:xfrm>
          <a:off x="16562717" y="18393314"/>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705" name="直線コネクタ 704">
          <a:extLst>
            <a:ext uri="{FF2B5EF4-FFF2-40B4-BE49-F238E27FC236}">
              <a16:creationId xmlns:a16="http://schemas.microsoft.com/office/drawing/2014/main" id="{CD908AEB-F6F7-4878-9D97-CE03F76B01AB}"/>
            </a:ext>
          </a:extLst>
        </xdr:cNvPr>
        <xdr:cNvCxnSpPr/>
      </xdr:nvCxnSpPr>
      <xdr:spPr>
        <a:xfrm>
          <a:off x="16562717" y="18009079"/>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706" name="テキスト ボックス 705">
          <a:extLst>
            <a:ext uri="{FF2B5EF4-FFF2-40B4-BE49-F238E27FC236}">
              <a16:creationId xmlns:a16="http://schemas.microsoft.com/office/drawing/2014/main" id="{F037D8EB-026D-4693-9826-B86FF37A643A}"/>
            </a:ext>
          </a:extLst>
        </xdr:cNvPr>
        <xdr:cNvSpPr txBox="1"/>
      </xdr:nvSpPr>
      <xdr:spPr>
        <a:xfrm>
          <a:off x="16149453" y="1786685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707" name="直線コネクタ 706">
          <a:extLst>
            <a:ext uri="{FF2B5EF4-FFF2-40B4-BE49-F238E27FC236}">
              <a16:creationId xmlns:a16="http://schemas.microsoft.com/office/drawing/2014/main" id="{CDA263AB-553B-4031-8F41-E597B9A3945C}"/>
            </a:ext>
          </a:extLst>
        </xdr:cNvPr>
        <xdr:cNvCxnSpPr/>
      </xdr:nvCxnSpPr>
      <xdr:spPr>
        <a:xfrm>
          <a:off x="16562717" y="17625923"/>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708" name="テキスト ボックス 707">
          <a:extLst>
            <a:ext uri="{FF2B5EF4-FFF2-40B4-BE49-F238E27FC236}">
              <a16:creationId xmlns:a16="http://schemas.microsoft.com/office/drawing/2014/main" id="{F4BC48C5-54DA-4DDE-A131-29DBDDC51445}"/>
            </a:ext>
          </a:extLst>
        </xdr:cNvPr>
        <xdr:cNvSpPr txBox="1"/>
      </xdr:nvSpPr>
      <xdr:spPr>
        <a:xfrm>
          <a:off x="16149453" y="1748262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709" name="直線コネクタ 708">
          <a:extLst>
            <a:ext uri="{FF2B5EF4-FFF2-40B4-BE49-F238E27FC236}">
              <a16:creationId xmlns:a16="http://schemas.microsoft.com/office/drawing/2014/main" id="{99E9031B-B75E-4FA1-9A8A-E599D517E335}"/>
            </a:ext>
          </a:extLst>
        </xdr:cNvPr>
        <xdr:cNvCxnSpPr/>
      </xdr:nvCxnSpPr>
      <xdr:spPr>
        <a:xfrm>
          <a:off x="16562717" y="17242766"/>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710" name="テキスト ボックス 709">
          <a:extLst>
            <a:ext uri="{FF2B5EF4-FFF2-40B4-BE49-F238E27FC236}">
              <a16:creationId xmlns:a16="http://schemas.microsoft.com/office/drawing/2014/main" id="{907C388A-1FFC-4456-B88C-846BC709E5CA}"/>
            </a:ext>
          </a:extLst>
        </xdr:cNvPr>
        <xdr:cNvSpPr txBox="1"/>
      </xdr:nvSpPr>
      <xdr:spPr>
        <a:xfrm>
          <a:off x="16149453" y="1709946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711" name="直線コネクタ 710">
          <a:extLst>
            <a:ext uri="{FF2B5EF4-FFF2-40B4-BE49-F238E27FC236}">
              <a16:creationId xmlns:a16="http://schemas.microsoft.com/office/drawing/2014/main" id="{7F344891-05F4-474A-86F1-9630F58B10DD}"/>
            </a:ext>
          </a:extLst>
        </xdr:cNvPr>
        <xdr:cNvCxnSpPr/>
      </xdr:nvCxnSpPr>
      <xdr:spPr>
        <a:xfrm>
          <a:off x="16562717" y="16859609"/>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712" name="テキスト ボックス 711">
          <a:extLst>
            <a:ext uri="{FF2B5EF4-FFF2-40B4-BE49-F238E27FC236}">
              <a16:creationId xmlns:a16="http://schemas.microsoft.com/office/drawing/2014/main" id="{C35670BA-5788-4C96-AE21-304A5A095BAA}"/>
            </a:ext>
          </a:extLst>
        </xdr:cNvPr>
        <xdr:cNvSpPr txBox="1"/>
      </xdr:nvSpPr>
      <xdr:spPr>
        <a:xfrm>
          <a:off x="16149453" y="1671630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713" name="直線コネクタ 712">
          <a:extLst>
            <a:ext uri="{FF2B5EF4-FFF2-40B4-BE49-F238E27FC236}">
              <a16:creationId xmlns:a16="http://schemas.microsoft.com/office/drawing/2014/main" id="{7AAB2E3B-E8A5-4E66-AAE8-74D6A50969ED}"/>
            </a:ext>
          </a:extLst>
        </xdr:cNvPr>
        <xdr:cNvCxnSpPr/>
      </xdr:nvCxnSpPr>
      <xdr:spPr>
        <a:xfrm>
          <a:off x="16562717" y="16476453"/>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714" name="テキスト ボックス 713">
          <a:extLst>
            <a:ext uri="{FF2B5EF4-FFF2-40B4-BE49-F238E27FC236}">
              <a16:creationId xmlns:a16="http://schemas.microsoft.com/office/drawing/2014/main" id="{525F707D-E059-40D5-826A-DA8867040F15}"/>
            </a:ext>
          </a:extLst>
        </xdr:cNvPr>
        <xdr:cNvSpPr txBox="1"/>
      </xdr:nvSpPr>
      <xdr:spPr>
        <a:xfrm>
          <a:off x="16149453" y="1633315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715" name="直線コネクタ 714">
          <a:extLst>
            <a:ext uri="{FF2B5EF4-FFF2-40B4-BE49-F238E27FC236}">
              <a16:creationId xmlns:a16="http://schemas.microsoft.com/office/drawing/2014/main" id="{FEADC5C4-DE59-48A7-B771-76D6768B4143}"/>
            </a:ext>
          </a:extLst>
        </xdr:cNvPr>
        <xdr:cNvCxnSpPr/>
      </xdr:nvCxnSpPr>
      <xdr:spPr>
        <a:xfrm>
          <a:off x="16562717" y="16092218"/>
          <a:ext cx="4254979"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716" name="テキスト ボックス 715">
          <a:extLst>
            <a:ext uri="{FF2B5EF4-FFF2-40B4-BE49-F238E27FC236}">
              <a16:creationId xmlns:a16="http://schemas.microsoft.com/office/drawing/2014/main" id="{2E2ECC26-E142-411A-9C4E-0BF68C5030A3}"/>
            </a:ext>
          </a:extLst>
        </xdr:cNvPr>
        <xdr:cNvSpPr txBox="1"/>
      </xdr:nvSpPr>
      <xdr:spPr>
        <a:xfrm>
          <a:off x="16149453" y="1594891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717" name="【庁舎】&#10;一人当たり面積グラフ枠">
          <a:extLst>
            <a:ext uri="{FF2B5EF4-FFF2-40B4-BE49-F238E27FC236}">
              <a16:creationId xmlns:a16="http://schemas.microsoft.com/office/drawing/2014/main" id="{7285E945-3ADD-4A56-86F2-8A104773930D}"/>
            </a:ext>
          </a:extLst>
        </xdr:cNvPr>
        <xdr:cNvSpPr/>
      </xdr:nvSpPr>
      <xdr:spPr>
        <a:xfrm>
          <a:off x="16562717" y="16092218"/>
          <a:ext cx="4293079" cy="2301096"/>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99</xdr:row>
      <xdr:rowOff>129539</xdr:rowOff>
    </xdr:from>
    <xdr:to>
      <xdr:col>116</xdr:col>
      <xdr:colOff>62864</xdr:colOff>
      <xdr:row>107</xdr:row>
      <xdr:rowOff>59055</xdr:rowOff>
    </xdr:to>
    <xdr:cxnSp macro="">
      <xdr:nvCxnSpPr>
        <xdr:cNvPr id="718" name="直線コネクタ 717">
          <a:extLst>
            <a:ext uri="{FF2B5EF4-FFF2-40B4-BE49-F238E27FC236}">
              <a16:creationId xmlns:a16="http://schemas.microsoft.com/office/drawing/2014/main" id="{DA0F45DC-E4B8-4E5B-ACB3-666C392B7CF9}"/>
            </a:ext>
          </a:extLst>
        </xdr:cNvPr>
        <xdr:cNvCxnSpPr/>
      </xdr:nvCxnSpPr>
      <xdr:spPr>
        <a:xfrm flipV="1">
          <a:off x="20076147" y="16433464"/>
          <a:ext cx="0" cy="13097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107</xdr:row>
      <xdr:rowOff>62882</xdr:rowOff>
    </xdr:from>
    <xdr:ext cx="469744" cy="259045"/>
    <xdr:sp macro="" textlink="">
      <xdr:nvSpPr>
        <xdr:cNvPr id="719" name="【庁舎】&#10;一人当たり面積最小値テキスト">
          <a:extLst>
            <a:ext uri="{FF2B5EF4-FFF2-40B4-BE49-F238E27FC236}">
              <a16:creationId xmlns:a16="http://schemas.microsoft.com/office/drawing/2014/main" id="{F8975EF8-B05D-40F7-8528-41BD1BF3F0FD}"/>
            </a:ext>
          </a:extLst>
        </xdr:cNvPr>
        <xdr:cNvSpPr txBox="1"/>
      </xdr:nvSpPr>
      <xdr:spPr>
        <a:xfrm>
          <a:off x="20114883" y="177470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107</xdr:row>
      <xdr:rowOff>59055</xdr:rowOff>
    </xdr:from>
    <xdr:to>
      <xdr:col>116</xdr:col>
      <xdr:colOff>152400</xdr:colOff>
      <xdr:row>107</xdr:row>
      <xdr:rowOff>59055</xdr:rowOff>
    </xdr:to>
    <xdr:cxnSp macro="">
      <xdr:nvCxnSpPr>
        <xdr:cNvPr id="720" name="直線コネクタ 719">
          <a:extLst>
            <a:ext uri="{FF2B5EF4-FFF2-40B4-BE49-F238E27FC236}">
              <a16:creationId xmlns:a16="http://schemas.microsoft.com/office/drawing/2014/main" id="{E697AC92-7886-4E2A-838F-4CEC1745DBFE}"/>
            </a:ext>
          </a:extLst>
        </xdr:cNvPr>
        <xdr:cNvCxnSpPr/>
      </xdr:nvCxnSpPr>
      <xdr:spPr>
        <a:xfrm>
          <a:off x="20005855" y="17743206"/>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98</xdr:row>
      <xdr:rowOff>76216</xdr:rowOff>
    </xdr:from>
    <xdr:ext cx="469744" cy="259045"/>
    <xdr:sp macro="" textlink="">
      <xdr:nvSpPr>
        <xdr:cNvPr id="721" name="【庁舎】&#10;一人当たり面積最大値テキスト">
          <a:extLst>
            <a:ext uri="{FF2B5EF4-FFF2-40B4-BE49-F238E27FC236}">
              <a16:creationId xmlns:a16="http://schemas.microsoft.com/office/drawing/2014/main" id="{E1FA4C37-9572-4450-8A9F-1996D6228647}"/>
            </a:ext>
          </a:extLst>
        </xdr:cNvPr>
        <xdr:cNvSpPr txBox="1"/>
      </xdr:nvSpPr>
      <xdr:spPr>
        <a:xfrm>
          <a:off x="20114883" y="162076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129539</xdr:rowOff>
    </xdr:from>
    <xdr:to>
      <xdr:col>116</xdr:col>
      <xdr:colOff>152400</xdr:colOff>
      <xdr:row>99</xdr:row>
      <xdr:rowOff>129539</xdr:rowOff>
    </xdr:to>
    <xdr:cxnSp macro="">
      <xdr:nvCxnSpPr>
        <xdr:cNvPr id="722" name="直線コネクタ 721">
          <a:extLst>
            <a:ext uri="{FF2B5EF4-FFF2-40B4-BE49-F238E27FC236}">
              <a16:creationId xmlns:a16="http://schemas.microsoft.com/office/drawing/2014/main" id="{1FA956A8-C1D9-4C6D-8E33-735B44C92846}"/>
            </a:ext>
          </a:extLst>
        </xdr:cNvPr>
        <xdr:cNvCxnSpPr/>
      </xdr:nvCxnSpPr>
      <xdr:spPr>
        <a:xfrm>
          <a:off x="20005855" y="16433464"/>
          <a:ext cx="15982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102</xdr:row>
      <xdr:rowOff>153052</xdr:rowOff>
    </xdr:from>
    <xdr:ext cx="469744" cy="259045"/>
    <xdr:sp macro="" textlink="">
      <xdr:nvSpPr>
        <xdr:cNvPr id="723" name="【庁舎】&#10;一人当たり面積平均値テキスト">
          <a:extLst>
            <a:ext uri="{FF2B5EF4-FFF2-40B4-BE49-F238E27FC236}">
              <a16:creationId xmlns:a16="http://schemas.microsoft.com/office/drawing/2014/main" id="{B1D9E23D-C57E-4164-BD45-AB0117A11A1E}"/>
            </a:ext>
          </a:extLst>
        </xdr:cNvPr>
        <xdr:cNvSpPr txBox="1"/>
      </xdr:nvSpPr>
      <xdr:spPr>
        <a:xfrm>
          <a:off x="20114883" y="1697456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103</xdr:row>
      <xdr:rowOff>130175</xdr:rowOff>
    </xdr:from>
    <xdr:to>
      <xdr:col>116</xdr:col>
      <xdr:colOff>114300</xdr:colOff>
      <xdr:row>104</xdr:row>
      <xdr:rowOff>60325</xdr:rowOff>
    </xdr:to>
    <xdr:sp macro="" textlink="">
      <xdr:nvSpPr>
        <xdr:cNvPr id="724" name="フローチャート: 判断 723">
          <a:extLst>
            <a:ext uri="{FF2B5EF4-FFF2-40B4-BE49-F238E27FC236}">
              <a16:creationId xmlns:a16="http://schemas.microsoft.com/office/drawing/2014/main" id="{448464AE-2637-45F9-ACF6-6F5DB080A775}"/>
            </a:ext>
          </a:extLst>
        </xdr:cNvPr>
        <xdr:cNvSpPr/>
      </xdr:nvSpPr>
      <xdr:spPr>
        <a:xfrm>
          <a:off x="20025983" y="17124213"/>
          <a:ext cx="101600" cy="1026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103</xdr:row>
      <xdr:rowOff>137795</xdr:rowOff>
    </xdr:from>
    <xdr:to>
      <xdr:col>112</xdr:col>
      <xdr:colOff>38100</xdr:colOff>
      <xdr:row>104</xdr:row>
      <xdr:rowOff>67945</xdr:rowOff>
    </xdr:to>
    <xdr:sp macro="" textlink="">
      <xdr:nvSpPr>
        <xdr:cNvPr id="725" name="フローチャート: 判断 724">
          <a:extLst>
            <a:ext uri="{FF2B5EF4-FFF2-40B4-BE49-F238E27FC236}">
              <a16:creationId xmlns:a16="http://schemas.microsoft.com/office/drawing/2014/main" id="{DB4F477D-DB21-4583-B4EA-7269669C9E6D}"/>
            </a:ext>
          </a:extLst>
        </xdr:cNvPr>
        <xdr:cNvSpPr/>
      </xdr:nvSpPr>
      <xdr:spPr>
        <a:xfrm>
          <a:off x="19277642" y="17131833"/>
          <a:ext cx="83628" cy="1026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104</xdr:row>
      <xdr:rowOff>61595</xdr:rowOff>
    </xdr:from>
    <xdr:to>
      <xdr:col>107</xdr:col>
      <xdr:colOff>101600</xdr:colOff>
      <xdr:row>104</xdr:row>
      <xdr:rowOff>163195</xdr:rowOff>
    </xdr:to>
    <xdr:sp macro="" textlink="">
      <xdr:nvSpPr>
        <xdr:cNvPr id="726" name="フローチャート: 判断 725">
          <a:extLst>
            <a:ext uri="{FF2B5EF4-FFF2-40B4-BE49-F238E27FC236}">
              <a16:creationId xmlns:a16="http://schemas.microsoft.com/office/drawing/2014/main" id="{47AB4E3D-D5AB-409E-AB05-0BA1E678D643}"/>
            </a:ext>
          </a:extLst>
        </xdr:cNvPr>
        <xdr:cNvSpPr/>
      </xdr:nvSpPr>
      <xdr:spPr>
        <a:xfrm>
          <a:off x="18460528" y="17228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104</xdr:row>
      <xdr:rowOff>86361</xdr:rowOff>
    </xdr:from>
    <xdr:to>
      <xdr:col>102</xdr:col>
      <xdr:colOff>165100</xdr:colOff>
      <xdr:row>105</xdr:row>
      <xdr:rowOff>16511</xdr:rowOff>
    </xdr:to>
    <xdr:sp macro="" textlink="">
      <xdr:nvSpPr>
        <xdr:cNvPr id="727" name="フローチャート: 判断 726">
          <a:extLst>
            <a:ext uri="{FF2B5EF4-FFF2-40B4-BE49-F238E27FC236}">
              <a16:creationId xmlns:a16="http://schemas.microsoft.com/office/drawing/2014/main" id="{2E20E774-ACF8-4E4E-B53A-9E4A0E65151E}"/>
            </a:ext>
          </a:extLst>
        </xdr:cNvPr>
        <xdr:cNvSpPr/>
      </xdr:nvSpPr>
      <xdr:spPr>
        <a:xfrm>
          <a:off x="17661387" y="17252927"/>
          <a:ext cx="101600" cy="1026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104</xdr:row>
      <xdr:rowOff>151130</xdr:rowOff>
    </xdr:from>
    <xdr:to>
      <xdr:col>98</xdr:col>
      <xdr:colOff>38100</xdr:colOff>
      <xdr:row>105</xdr:row>
      <xdr:rowOff>81280</xdr:rowOff>
    </xdr:to>
    <xdr:sp macro="" textlink="">
      <xdr:nvSpPr>
        <xdr:cNvPr id="728" name="フローチャート: 判断 727">
          <a:extLst>
            <a:ext uri="{FF2B5EF4-FFF2-40B4-BE49-F238E27FC236}">
              <a16:creationId xmlns:a16="http://schemas.microsoft.com/office/drawing/2014/main" id="{B34BD76D-8E2B-490B-AAF5-540A8A1F80F6}"/>
            </a:ext>
          </a:extLst>
        </xdr:cNvPr>
        <xdr:cNvSpPr/>
      </xdr:nvSpPr>
      <xdr:spPr>
        <a:xfrm>
          <a:off x="16862245" y="17317696"/>
          <a:ext cx="83629" cy="1026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729" name="テキスト ボックス 728">
          <a:extLst>
            <a:ext uri="{FF2B5EF4-FFF2-40B4-BE49-F238E27FC236}">
              <a16:creationId xmlns:a16="http://schemas.microsoft.com/office/drawing/2014/main" id="{5668DFA0-D394-419D-912B-A69FB7FE335E}"/>
            </a:ext>
          </a:extLst>
        </xdr:cNvPr>
        <xdr:cNvSpPr txBox="1"/>
      </xdr:nvSpPr>
      <xdr:spPr>
        <a:xfrm>
          <a:off x="19904255"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30" name="テキスト ボックス 729">
          <a:extLst>
            <a:ext uri="{FF2B5EF4-FFF2-40B4-BE49-F238E27FC236}">
              <a16:creationId xmlns:a16="http://schemas.microsoft.com/office/drawing/2014/main" id="{F05131E2-7D68-4710-ADE1-EB2B034EBD05}"/>
            </a:ext>
          </a:extLst>
        </xdr:cNvPr>
        <xdr:cNvSpPr txBox="1"/>
      </xdr:nvSpPr>
      <xdr:spPr>
        <a:xfrm>
          <a:off x="19147286"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31" name="テキスト ボックス 730">
          <a:extLst>
            <a:ext uri="{FF2B5EF4-FFF2-40B4-BE49-F238E27FC236}">
              <a16:creationId xmlns:a16="http://schemas.microsoft.com/office/drawing/2014/main" id="{DD230F15-FF78-457E-8F57-5B8E85EF3238}"/>
            </a:ext>
          </a:extLst>
        </xdr:cNvPr>
        <xdr:cNvSpPr txBox="1"/>
      </xdr:nvSpPr>
      <xdr:spPr>
        <a:xfrm>
          <a:off x="18338800"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32" name="テキスト ボックス 731">
          <a:extLst>
            <a:ext uri="{FF2B5EF4-FFF2-40B4-BE49-F238E27FC236}">
              <a16:creationId xmlns:a16="http://schemas.microsoft.com/office/drawing/2014/main" id="{07630994-C2E1-479F-98C4-F6CFCADE3884}"/>
            </a:ext>
          </a:extLst>
        </xdr:cNvPr>
        <xdr:cNvSpPr txBox="1"/>
      </xdr:nvSpPr>
      <xdr:spPr>
        <a:xfrm>
          <a:off x="17539658"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33" name="テキスト ボックス 732">
          <a:extLst>
            <a:ext uri="{FF2B5EF4-FFF2-40B4-BE49-F238E27FC236}">
              <a16:creationId xmlns:a16="http://schemas.microsoft.com/office/drawing/2014/main" id="{E5A3C1B5-CB60-4BBD-AF80-B2B5C41EA0DB}"/>
            </a:ext>
          </a:extLst>
        </xdr:cNvPr>
        <xdr:cNvSpPr txBox="1"/>
      </xdr:nvSpPr>
      <xdr:spPr>
        <a:xfrm>
          <a:off x="16731890" y="183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101600</xdr:rowOff>
    </xdr:from>
    <xdr:to>
      <xdr:col>116</xdr:col>
      <xdr:colOff>114300</xdr:colOff>
      <xdr:row>107</xdr:row>
      <xdr:rowOff>31750</xdr:rowOff>
    </xdr:to>
    <xdr:sp macro="" textlink="">
      <xdr:nvSpPr>
        <xdr:cNvPr id="734" name="楕円 733">
          <a:extLst>
            <a:ext uri="{FF2B5EF4-FFF2-40B4-BE49-F238E27FC236}">
              <a16:creationId xmlns:a16="http://schemas.microsoft.com/office/drawing/2014/main" id="{3D78BFFD-79F1-472D-994D-6035814557CA}"/>
            </a:ext>
          </a:extLst>
        </xdr:cNvPr>
        <xdr:cNvSpPr/>
      </xdr:nvSpPr>
      <xdr:spPr>
        <a:xfrm>
          <a:off x="20025983" y="17613223"/>
          <a:ext cx="101600"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106</xdr:row>
      <xdr:rowOff>16527</xdr:rowOff>
    </xdr:from>
    <xdr:ext cx="469744" cy="259045"/>
    <xdr:sp macro="" textlink="">
      <xdr:nvSpPr>
        <xdr:cNvPr id="735" name="【庁舎】&#10;一人当たり面積該当値テキスト">
          <a:extLst>
            <a:ext uri="{FF2B5EF4-FFF2-40B4-BE49-F238E27FC236}">
              <a16:creationId xmlns:a16="http://schemas.microsoft.com/office/drawing/2014/main" id="{4B47CF64-70F6-492F-B564-949692F84A69}"/>
            </a:ext>
          </a:extLst>
        </xdr:cNvPr>
        <xdr:cNvSpPr txBox="1"/>
      </xdr:nvSpPr>
      <xdr:spPr>
        <a:xfrm>
          <a:off x="20114883" y="175281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106</xdr:row>
      <xdr:rowOff>111125</xdr:rowOff>
    </xdr:from>
    <xdr:to>
      <xdr:col>112</xdr:col>
      <xdr:colOff>38100</xdr:colOff>
      <xdr:row>107</xdr:row>
      <xdr:rowOff>41275</xdr:rowOff>
    </xdr:to>
    <xdr:sp macro="" textlink="">
      <xdr:nvSpPr>
        <xdr:cNvPr id="736" name="楕円 735">
          <a:extLst>
            <a:ext uri="{FF2B5EF4-FFF2-40B4-BE49-F238E27FC236}">
              <a16:creationId xmlns:a16="http://schemas.microsoft.com/office/drawing/2014/main" id="{577CFB5C-C5E7-4037-949D-F4CFFA6D31BB}"/>
            </a:ext>
          </a:extLst>
        </xdr:cNvPr>
        <xdr:cNvSpPr/>
      </xdr:nvSpPr>
      <xdr:spPr>
        <a:xfrm>
          <a:off x="19277642" y="17622748"/>
          <a:ext cx="83628" cy="1026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106</xdr:row>
      <xdr:rowOff>152400</xdr:rowOff>
    </xdr:from>
    <xdr:to>
      <xdr:col>116</xdr:col>
      <xdr:colOff>63500</xdr:colOff>
      <xdr:row>106</xdr:row>
      <xdr:rowOff>161925</xdr:rowOff>
    </xdr:to>
    <xdr:cxnSp macro="">
      <xdr:nvCxnSpPr>
        <xdr:cNvPr id="737" name="直線コネクタ 736">
          <a:extLst>
            <a:ext uri="{FF2B5EF4-FFF2-40B4-BE49-F238E27FC236}">
              <a16:creationId xmlns:a16="http://schemas.microsoft.com/office/drawing/2014/main" id="{A5D2E5AD-2768-4E19-B145-2E135B73D4DA}"/>
            </a:ext>
          </a:extLst>
        </xdr:cNvPr>
        <xdr:cNvCxnSpPr/>
      </xdr:nvCxnSpPr>
      <xdr:spPr>
        <a:xfrm flipV="1">
          <a:off x="19319815" y="17664023"/>
          <a:ext cx="756968"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105</xdr:row>
      <xdr:rowOff>139700</xdr:rowOff>
    </xdr:from>
    <xdr:to>
      <xdr:col>107</xdr:col>
      <xdr:colOff>101600</xdr:colOff>
      <xdr:row>106</xdr:row>
      <xdr:rowOff>69850</xdr:rowOff>
    </xdr:to>
    <xdr:sp macro="" textlink="">
      <xdr:nvSpPr>
        <xdr:cNvPr id="738" name="楕円 737">
          <a:extLst>
            <a:ext uri="{FF2B5EF4-FFF2-40B4-BE49-F238E27FC236}">
              <a16:creationId xmlns:a16="http://schemas.microsoft.com/office/drawing/2014/main" id="{67329511-CCCA-40B7-A1CC-CF57E2CF90BB}"/>
            </a:ext>
          </a:extLst>
        </xdr:cNvPr>
        <xdr:cNvSpPr/>
      </xdr:nvSpPr>
      <xdr:spPr>
        <a:xfrm>
          <a:off x="18460528" y="17478794"/>
          <a:ext cx="101600" cy="1026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106</xdr:row>
      <xdr:rowOff>19050</xdr:rowOff>
    </xdr:from>
    <xdr:to>
      <xdr:col>111</xdr:col>
      <xdr:colOff>177800</xdr:colOff>
      <xdr:row>106</xdr:row>
      <xdr:rowOff>161925</xdr:rowOff>
    </xdr:to>
    <xdr:cxnSp macro="">
      <xdr:nvCxnSpPr>
        <xdr:cNvPr id="739" name="直線コネクタ 738">
          <a:extLst>
            <a:ext uri="{FF2B5EF4-FFF2-40B4-BE49-F238E27FC236}">
              <a16:creationId xmlns:a16="http://schemas.microsoft.com/office/drawing/2014/main" id="{935B4062-D5A8-4B99-BBE8-30F4F1B7A2C8}"/>
            </a:ext>
          </a:extLst>
        </xdr:cNvPr>
        <xdr:cNvCxnSpPr/>
      </xdr:nvCxnSpPr>
      <xdr:spPr>
        <a:xfrm>
          <a:off x="18511328" y="17530673"/>
          <a:ext cx="808487" cy="1428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105</xdr:row>
      <xdr:rowOff>149225</xdr:rowOff>
    </xdr:from>
    <xdr:to>
      <xdr:col>102</xdr:col>
      <xdr:colOff>165100</xdr:colOff>
      <xdr:row>106</xdr:row>
      <xdr:rowOff>79375</xdr:rowOff>
    </xdr:to>
    <xdr:sp macro="" textlink="">
      <xdr:nvSpPr>
        <xdr:cNvPr id="740" name="楕円 739">
          <a:extLst>
            <a:ext uri="{FF2B5EF4-FFF2-40B4-BE49-F238E27FC236}">
              <a16:creationId xmlns:a16="http://schemas.microsoft.com/office/drawing/2014/main" id="{CDDE4049-975B-449E-BE88-4ADCBA0E2B53}"/>
            </a:ext>
          </a:extLst>
        </xdr:cNvPr>
        <xdr:cNvSpPr/>
      </xdr:nvSpPr>
      <xdr:spPr>
        <a:xfrm>
          <a:off x="17661387" y="17488319"/>
          <a:ext cx="101600" cy="1026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106</xdr:row>
      <xdr:rowOff>19050</xdr:rowOff>
    </xdr:from>
    <xdr:to>
      <xdr:col>107</xdr:col>
      <xdr:colOff>50800</xdr:colOff>
      <xdr:row>106</xdr:row>
      <xdr:rowOff>28575</xdr:rowOff>
    </xdr:to>
    <xdr:cxnSp macro="">
      <xdr:nvCxnSpPr>
        <xdr:cNvPr id="741" name="直線コネクタ 740">
          <a:extLst>
            <a:ext uri="{FF2B5EF4-FFF2-40B4-BE49-F238E27FC236}">
              <a16:creationId xmlns:a16="http://schemas.microsoft.com/office/drawing/2014/main" id="{EB7B634E-F784-49C0-B270-DC73550FA79F}"/>
            </a:ext>
          </a:extLst>
        </xdr:cNvPr>
        <xdr:cNvCxnSpPr/>
      </xdr:nvCxnSpPr>
      <xdr:spPr>
        <a:xfrm flipV="1">
          <a:off x="17712187" y="17530673"/>
          <a:ext cx="799141"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105</xdr:row>
      <xdr:rowOff>158750</xdr:rowOff>
    </xdr:from>
    <xdr:to>
      <xdr:col>98</xdr:col>
      <xdr:colOff>38100</xdr:colOff>
      <xdr:row>106</xdr:row>
      <xdr:rowOff>88900</xdr:rowOff>
    </xdr:to>
    <xdr:sp macro="" textlink="">
      <xdr:nvSpPr>
        <xdr:cNvPr id="742" name="楕円 741">
          <a:extLst>
            <a:ext uri="{FF2B5EF4-FFF2-40B4-BE49-F238E27FC236}">
              <a16:creationId xmlns:a16="http://schemas.microsoft.com/office/drawing/2014/main" id="{027B9EFB-05FD-4F5A-8877-1A965ADE65D8}"/>
            </a:ext>
          </a:extLst>
        </xdr:cNvPr>
        <xdr:cNvSpPr/>
      </xdr:nvSpPr>
      <xdr:spPr>
        <a:xfrm>
          <a:off x="16862245" y="17497844"/>
          <a:ext cx="83629" cy="1026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106</xdr:row>
      <xdr:rowOff>28575</xdr:rowOff>
    </xdr:from>
    <xdr:to>
      <xdr:col>102</xdr:col>
      <xdr:colOff>114300</xdr:colOff>
      <xdr:row>106</xdr:row>
      <xdr:rowOff>38100</xdr:rowOff>
    </xdr:to>
    <xdr:cxnSp macro="">
      <xdr:nvCxnSpPr>
        <xdr:cNvPr id="743" name="直線コネクタ 742">
          <a:extLst>
            <a:ext uri="{FF2B5EF4-FFF2-40B4-BE49-F238E27FC236}">
              <a16:creationId xmlns:a16="http://schemas.microsoft.com/office/drawing/2014/main" id="{7205D573-3A8C-4CBF-94AB-5369F3D8DA7A}"/>
            </a:ext>
          </a:extLst>
        </xdr:cNvPr>
        <xdr:cNvCxnSpPr/>
      </xdr:nvCxnSpPr>
      <xdr:spPr>
        <a:xfrm flipV="1">
          <a:off x="16904418" y="17540198"/>
          <a:ext cx="807769"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102</xdr:row>
      <xdr:rowOff>84472</xdr:rowOff>
    </xdr:from>
    <xdr:ext cx="469744" cy="259045"/>
    <xdr:sp macro="" textlink="">
      <xdr:nvSpPr>
        <xdr:cNvPr id="744" name="n_1aveValue【庁舎】&#10;一人当たり面積">
          <a:extLst>
            <a:ext uri="{FF2B5EF4-FFF2-40B4-BE49-F238E27FC236}">
              <a16:creationId xmlns:a16="http://schemas.microsoft.com/office/drawing/2014/main" id="{C9129AFB-1F84-4990-8916-D13161AA13F4}"/>
            </a:ext>
          </a:extLst>
        </xdr:cNvPr>
        <xdr:cNvSpPr txBox="1"/>
      </xdr:nvSpPr>
      <xdr:spPr>
        <a:xfrm>
          <a:off x="19098840" y="169059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103</xdr:row>
      <xdr:rowOff>8272</xdr:rowOff>
    </xdr:from>
    <xdr:ext cx="469744" cy="259045"/>
    <xdr:sp macro="" textlink="">
      <xdr:nvSpPr>
        <xdr:cNvPr id="745" name="n_2aveValue【庁舎】&#10;一人当たり面積">
          <a:extLst>
            <a:ext uri="{FF2B5EF4-FFF2-40B4-BE49-F238E27FC236}">
              <a16:creationId xmlns:a16="http://schemas.microsoft.com/office/drawing/2014/main" id="{659AC0A7-A3EF-4910-98DA-7FF56E683DA7}"/>
            </a:ext>
          </a:extLst>
        </xdr:cNvPr>
        <xdr:cNvSpPr txBox="1"/>
      </xdr:nvSpPr>
      <xdr:spPr>
        <a:xfrm>
          <a:off x="18294427" y="170023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103</xdr:row>
      <xdr:rowOff>33038</xdr:rowOff>
    </xdr:from>
    <xdr:ext cx="469744" cy="259045"/>
    <xdr:sp macro="" textlink="">
      <xdr:nvSpPr>
        <xdr:cNvPr id="746" name="n_3aveValue【庁舎】&#10;一人当たり面積">
          <a:extLst>
            <a:ext uri="{FF2B5EF4-FFF2-40B4-BE49-F238E27FC236}">
              <a16:creationId xmlns:a16="http://schemas.microsoft.com/office/drawing/2014/main" id="{8337A5CD-132C-41DA-B95E-47AFA95A9FF3}"/>
            </a:ext>
          </a:extLst>
        </xdr:cNvPr>
        <xdr:cNvSpPr txBox="1"/>
      </xdr:nvSpPr>
      <xdr:spPr>
        <a:xfrm>
          <a:off x="17495285" y="170270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103</xdr:row>
      <xdr:rowOff>97807</xdr:rowOff>
    </xdr:from>
    <xdr:ext cx="469744" cy="259045"/>
    <xdr:sp macro="" textlink="">
      <xdr:nvSpPr>
        <xdr:cNvPr id="747" name="n_4aveValue【庁舎】&#10;一人当たり面積">
          <a:extLst>
            <a:ext uri="{FF2B5EF4-FFF2-40B4-BE49-F238E27FC236}">
              <a16:creationId xmlns:a16="http://schemas.microsoft.com/office/drawing/2014/main" id="{2C334298-FC39-4E07-879C-66058D72218B}"/>
            </a:ext>
          </a:extLst>
        </xdr:cNvPr>
        <xdr:cNvSpPr txBox="1"/>
      </xdr:nvSpPr>
      <xdr:spPr>
        <a:xfrm>
          <a:off x="16696144" y="170918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107</xdr:row>
      <xdr:rowOff>32402</xdr:rowOff>
    </xdr:from>
    <xdr:ext cx="469744" cy="259045"/>
    <xdr:sp macro="" textlink="">
      <xdr:nvSpPr>
        <xdr:cNvPr id="748" name="n_1mainValue【庁舎】&#10;一人当たり面積">
          <a:extLst>
            <a:ext uri="{FF2B5EF4-FFF2-40B4-BE49-F238E27FC236}">
              <a16:creationId xmlns:a16="http://schemas.microsoft.com/office/drawing/2014/main" id="{E2A7C040-6492-43E1-BA2D-401A8D0B1A9C}"/>
            </a:ext>
          </a:extLst>
        </xdr:cNvPr>
        <xdr:cNvSpPr txBox="1"/>
      </xdr:nvSpPr>
      <xdr:spPr>
        <a:xfrm>
          <a:off x="19098840" y="177165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60977</xdr:rowOff>
    </xdr:from>
    <xdr:ext cx="469744" cy="259045"/>
    <xdr:sp macro="" textlink="">
      <xdr:nvSpPr>
        <xdr:cNvPr id="749" name="n_2mainValue【庁舎】&#10;一人当たり面積">
          <a:extLst>
            <a:ext uri="{FF2B5EF4-FFF2-40B4-BE49-F238E27FC236}">
              <a16:creationId xmlns:a16="http://schemas.microsoft.com/office/drawing/2014/main" id="{CCFD2F63-82E9-4F52-956E-B44DDEE013A3}"/>
            </a:ext>
          </a:extLst>
        </xdr:cNvPr>
        <xdr:cNvSpPr txBox="1"/>
      </xdr:nvSpPr>
      <xdr:spPr>
        <a:xfrm>
          <a:off x="18294427" y="175726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70502</xdr:rowOff>
    </xdr:from>
    <xdr:ext cx="469744" cy="259045"/>
    <xdr:sp macro="" textlink="">
      <xdr:nvSpPr>
        <xdr:cNvPr id="750" name="n_3mainValue【庁舎】&#10;一人当たり面積">
          <a:extLst>
            <a:ext uri="{FF2B5EF4-FFF2-40B4-BE49-F238E27FC236}">
              <a16:creationId xmlns:a16="http://schemas.microsoft.com/office/drawing/2014/main" id="{3DC9ECBF-67D6-46BD-A9D5-2C32E91C7457}"/>
            </a:ext>
          </a:extLst>
        </xdr:cNvPr>
        <xdr:cNvSpPr txBox="1"/>
      </xdr:nvSpPr>
      <xdr:spPr>
        <a:xfrm>
          <a:off x="17495285" y="175821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106</xdr:row>
      <xdr:rowOff>80027</xdr:rowOff>
    </xdr:from>
    <xdr:ext cx="469744" cy="259045"/>
    <xdr:sp macro="" textlink="">
      <xdr:nvSpPr>
        <xdr:cNvPr id="751" name="n_4mainValue【庁舎】&#10;一人当たり面積">
          <a:extLst>
            <a:ext uri="{FF2B5EF4-FFF2-40B4-BE49-F238E27FC236}">
              <a16:creationId xmlns:a16="http://schemas.microsoft.com/office/drawing/2014/main" id="{3218A30A-9E65-4815-ABEC-EEDA3893845D}"/>
            </a:ext>
          </a:extLst>
        </xdr:cNvPr>
        <xdr:cNvSpPr txBox="1"/>
      </xdr:nvSpPr>
      <xdr:spPr>
        <a:xfrm>
          <a:off x="16696144" y="175916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52" name="正方形/長方形 751">
          <a:extLst>
            <a:ext uri="{FF2B5EF4-FFF2-40B4-BE49-F238E27FC236}">
              <a16:creationId xmlns:a16="http://schemas.microsoft.com/office/drawing/2014/main" id="{605B03AA-9953-4674-B637-4B83C354E0B5}"/>
            </a:ext>
          </a:extLst>
        </xdr:cNvPr>
        <xdr:cNvSpPr/>
      </xdr:nvSpPr>
      <xdr:spPr>
        <a:xfrm>
          <a:off x="690113" y="18776471"/>
          <a:ext cx="20165683" cy="1916861"/>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53" name="正方形/長方形 752">
          <a:extLst>
            <a:ext uri="{FF2B5EF4-FFF2-40B4-BE49-F238E27FC236}">
              <a16:creationId xmlns:a16="http://schemas.microsoft.com/office/drawing/2014/main" id="{2B3D3907-2241-4EDA-875F-AD5576740BF4}"/>
            </a:ext>
          </a:extLst>
        </xdr:cNvPr>
        <xdr:cNvSpPr/>
      </xdr:nvSpPr>
      <xdr:spPr>
        <a:xfrm>
          <a:off x="690113" y="18839971"/>
          <a:ext cx="3488666" cy="25615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54" name="テキスト ボックス 753">
          <a:extLst>
            <a:ext uri="{FF2B5EF4-FFF2-40B4-BE49-F238E27FC236}">
              <a16:creationId xmlns:a16="http://schemas.microsoft.com/office/drawing/2014/main" id="{8DCD1B20-53C4-410E-8F99-F1C35E87FB7C}"/>
            </a:ext>
          </a:extLst>
        </xdr:cNvPr>
        <xdr:cNvSpPr txBox="1"/>
      </xdr:nvSpPr>
      <xdr:spPr>
        <a:xfrm>
          <a:off x="766313" y="19096127"/>
          <a:ext cx="20000583" cy="1494527"/>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一般廃棄物処理施設については施設の更新工事に伴い</a:t>
          </a:r>
          <a:r>
            <a:rPr kumimoji="1" lang="en-US" altLang="ja-JP" sz="1300">
              <a:latin typeface="ＭＳ Ｐゴシック" panose="020B0600070205080204" pitchFamily="50" charset="-128"/>
              <a:ea typeface="ＭＳ Ｐゴシック" panose="020B0600070205080204" pitchFamily="50" charset="-128"/>
            </a:rPr>
            <a:t>R03</a:t>
          </a:r>
          <a:r>
            <a:rPr kumimoji="1" lang="ja-JP" altLang="en-US" sz="1300">
              <a:latin typeface="ＭＳ Ｐゴシック" panose="020B0600070205080204" pitchFamily="50" charset="-128"/>
              <a:ea typeface="ＭＳ Ｐゴシック" panose="020B0600070205080204" pitchFamily="50" charset="-128"/>
            </a:rPr>
            <a:t>で数値が改善している。</a:t>
          </a:r>
        </a:p>
        <a:p>
          <a:r>
            <a:rPr kumimoji="1" lang="ja-JP" altLang="en-US" sz="1300">
              <a:latin typeface="ＭＳ Ｐゴシック" panose="020B0600070205080204" pitchFamily="50" charset="-128"/>
              <a:ea typeface="ＭＳ Ｐゴシック" panose="020B0600070205080204" pitchFamily="50" charset="-128"/>
            </a:rPr>
            <a:t>保健センター、消防施設については有形固定資産減価償却率が類似団体平均値に近い数値となっているが、それ以外の施設については平均値と比べ高い数値となっており、老朽化が進んでいる状況にある。</a:t>
          </a:r>
        </a:p>
        <a:p>
          <a:r>
            <a:rPr kumimoji="1" lang="ja-JP" altLang="en-US" sz="1300">
              <a:latin typeface="ＭＳ Ｐゴシック" panose="020B0600070205080204" pitchFamily="50" charset="-128"/>
              <a:ea typeface="ＭＳ Ｐゴシック" panose="020B0600070205080204" pitchFamily="50" charset="-128"/>
            </a:rPr>
            <a:t>類似団体より高い水準にある各施設については、今後公共施設等総合管理計画に基づき、更新、統廃合、長寿命化等を計画的に行い改善を図る。</a:t>
          </a:r>
        </a:p>
      </xdr:txBody>
    </xdr:sp>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16fl2\&#12452;&#12531;&#12479;&#12540;&#12493;&#12483;&#12488;&#20596;filesv\101&#32207;&#21209;&#35506;\&#36001;&#25919;&#20418;\&#12304;&#36001;&#25919;&#29366;&#27841;&#36039;&#26009;&#38598;&#12305;\R5&#65288;R3&#24180;&#24230;&#20998;&#65289;\02%20&#25552;&#20986;\02%202&#22238;&#30446;\&#12304;&#36001;&#25919;&#29366;&#27841;&#36039;&#26009;&#38598;&#12305;_013455_&#26862;&#30010;_2021(2&#22238;&#30446;).xlsx" TargetMode="External"/><Relationship Id="rId1" Type="http://schemas.openxmlformats.org/officeDocument/2006/relationships/externalLinkPath" Target="/101&#32207;&#21209;&#35506;/&#36001;&#25919;&#20418;/&#12304;&#36001;&#25919;&#29366;&#27841;&#36039;&#26009;&#38598;&#12305;/R5&#65288;R3&#24180;&#24230;&#20998;&#65289;/02%20&#25552;&#20986;/02%202&#22238;&#30446;/&#12304;&#36001;&#25919;&#29366;&#27841;&#36039;&#26009;&#38598;&#12305;_013455_&#26862;&#30010;_2021(2&#22238;&#3044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公会計指標分析・財政指標組合せ分析表"/>
      <sheetName val="施設類型別ストック情報分析表①"/>
      <sheetName val="施設類型別ストック情報分析表②"/>
    </sheetNames>
    <sheetDataSet>
      <sheetData sheetId="0">
        <row r="50">
          <cell r="BP50" t="str">
            <v>H29</v>
          </cell>
          <cell r="BX50" t="str">
            <v>H30</v>
          </cell>
          <cell r="CF50" t="str">
            <v>R01</v>
          </cell>
          <cell r="CN50" t="str">
            <v>R02</v>
          </cell>
          <cell r="CV50" t="str">
            <v>R03</v>
          </cell>
        </row>
        <row r="51">
          <cell r="AN51" t="str">
            <v>当該団体値</v>
          </cell>
          <cell r="BP51">
            <v>73.099999999999994</v>
          </cell>
          <cell r="BX51">
            <v>45.4</v>
          </cell>
          <cell r="CF51">
            <v>50</v>
          </cell>
          <cell r="CN51">
            <v>29.6</v>
          </cell>
        </row>
        <row r="53">
          <cell r="BP53">
            <v>67.400000000000006</v>
          </cell>
          <cell r="BX53">
            <v>68.8</v>
          </cell>
          <cell r="CF53">
            <v>69.5</v>
          </cell>
          <cell r="CN53">
            <v>71</v>
          </cell>
          <cell r="CV53">
            <v>72.2</v>
          </cell>
        </row>
        <row r="55">
          <cell r="AN55" t="str">
            <v>類似団体内平均値</v>
          </cell>
          <cell r="BP55">
            <v>19.8</v>
          </cell>
          <cell r="BX55">
            <v>19.8</v>
          </cell>
          <cell r="CF55">
            <v>20</v>
          </cell>
          <cell r="CN55">
            <v>32.4</v>
          </cell>
          <cell r="CV55">
            <v>20</v>
          </cell>
        </row>
        <row r="57">
          <cell r="BP57">
            <v>58.6</v>
          </cell>
          <cell r="BX57">
            <v>59.7</v>
          </cell>
          <cell r="CF57">
            <v>60.7</v>
          </cell>
          <cell r="CN57">
            <v>64.2</v>
          </cell>
          <cell r="CV57">
            <v>67</v>
          </cell>
        </row>
        <row r="72">
          <cell r="BP72" t="str">
            <v>H29</v>
          </cell>
          <cell r="BX72" t="str">
            <v>H30</v>
          </cell>
          <cell r="CF72" t="str">
            <v>R01</v>
          </cell>
          <cell r="CN72" t="str">
            <v>R02</v>
          </cell>
          <cell r="CV72" t="str">
            <v>R03</v>
          </cell>
        </row>
        <row r="73">
          <cell r="AN73" t="str">
            <v>当該団体値</v>
          </cell>
          <cell r="BP73">
            <v>73.099999999999994</v>
          </cell>
          <cell r="BX73">
            <v>45.4</v>
          </cell>
          <cell r="CF73">
            <v>50</v>
          </cell>
          <cell r="CN73">
            <v>29.6</v>
          </cell>
        </row>
        <row r="75">
          <cell r="BP75">
            <v>14.2</v>
          </cell>
          <cell r="BX75">
            <v>14.2</v>
          </cell>
          <cell r="CF75">
            <v>14.3</v>
          </cell>
          <cell r="CN75">
            <v>13.8</v>
          </cell>
          <cell r="CV75">
            <v>12.2</v>
          </cell>
        </row>
        <row r="77">
          <cell r="AN77" t="str">
            <v>類似団体内平均値</v>
          </cell>
          <cell r="BP77">
            <v>19.8</v>
          </cell>
          <cell r="BX77">
            <v>19.8</v>
          </cell>
          <cell r="CF77">
            <v>20</v>
          </cell>
          <cell r="CN77">
            <v>32.4</v>
          </cell>
          <cell r="CV77">
            <v>20</v>
          </cell>
        </row>
        <row r="79">
          <cell r="BP79">
            <v>8.9</v>
          </cell>
          <cell r="BX79">
            <v>8.8000000000000007</v>
          </cell>
          <cell r="CF79">
            <v>8.9</v>
          </cell>
          <cell r="CN79">
            <v>9.5</v>
          </cell>
          <cell r="CV79">
            <v>9.5</v>
          </cell>
        </row>
      </sheetData>
      <sheetData sheetId="1"/>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abSelected="1" zoomScale="85" zoomScaleNormal="85" workbookViewId="0"/>
  </sheetViews>
  <sheetFormatPr defaultColWidth="0" defaultRowHeight="10.9" zeroHeight="1" x14ac:dyDescent="0.15"/>
  <cols>
    <col min="1" max="11" width="2.125" style="171" customWidth="1"/>
    <col min="12" max="12" width="2.25" style="171" customWidth="1"/>
    <col min="13" max="17" width="2.375" style="171" customWidth="1"/>
    <col min="18" max="119" width="2.125" style="171" customWidth="1"/>
    <col min="120" max="16384" width="0" style="171" hidden="1"/>
  </cols>
  <sheetData>
    <row r="1" spans="1:119" ht="32.950000000000003" customHeight="1" x14ac:dyDescent="0.15">
      <c r="B1" s="576" t="s">
        <v>79</v>
      </c>
      <c r="C1" s="576"/>
      <c r="D1" s="576"/>
      <c r="E1" s="576"/>
      <c r="F1" s="576"/>
      <c r="G1" s="576"/>
      <c r="H1" s="576"/>
      <c r="I1" s="576"/>
      <c r="J1" s="576"/>
      <c r="K1" s="576"/>
      <c r="L1" s="576"/>
      <c r="M1" s="576"/>
      <c r="N1" s="576"/>
      <c r="O1" s="576"/>
      <c r="P1" s="576"/>
      <c r="Q1" s="576"/>
      <c r="R1" s="576"/>
      <c r="S1" s="576"/>
      <c r="T1" s="576"/>
      <c r="U1" s="576"/>
      <c r="V1" s="576"/>
      <c r="W1" s="576"/>
      <c r="X1" s="576"/>
      <c r="Y1" s="576"/>
      <c r="Z1" s="576"/>
      <c r="AA1" s="576"/>
      <c r="AB1" s="576"/>
      <c r="AC1" s="576"/>
      <c r="AD1" s="576"/>
      <c r="AE1" s="576"/>
      <c r="AF1" s="576"/>
      <c r="AG1" s="576"/>
      <c r="AH1" s="576"/>
      <c r="AI1" s="576"/>
      <c r="AJ1" s="576"/>
      <c r="AK1" s="576"/>
      <c r="AL1" s="576"/>
      <c r="AM1" s="576"/>
      <c r="AN1" s="576"/>
      <c r="AO1" s="576"/>
      <c r="AP1" s="576"/>
      <c r="AQ1" s="576"/>
      <c r="AR1" s="576"/>
      <c r="AS1" s="576"/>
      <c r="AT1" s="576"/>
      <c r="AU1" s="576"/>
      <c r="AV1" s="576"/>
      <c r="AW1" s="576"/>
      <c r="AX1" s="576"/>
      <c r="AY1" s="576"/>
      <c r="AZ1" s="576"/>
      <c r="BA1" s="576"/>
      <c r="BB1" s="576"/>
      <c r="BC1" s="576"/>
      <c r="BD1" s="576"/>
      <c r="BE1" s="576"/>
      <c r="BF1" s="576"/>
      <c r="BG1" s="576"/>
      <c r="BH1" s="576"/>
      <c r="BI1" s="576"/>
      <c r="BJ1" s="576"/>
      <c r="BK1" s="576"/>
      <c r="BL1" s="576"/>
      <c r="BM1" s="576"/>
      <c r="BN1" s="576"/>
      <c r="BO1" s="576"/>
      <c r="BP1" s="576"/>
      <c r="BQ1" s="576"/>
      <c r="BR1" s="576"/>
      <c r="BS1" s="576"/>
      <c r="BT1" s="576"/>
      <c r="BU1" s="576"/>
      <c r="BV1" s="576"/>
      <c r="BW1" s="576"/>
      <c r="BX1" s="576"/>
      <c r="BY1" s="576"/>
      <c r="BZ1" s="576"/>
      <c r="CA1" s="576"/>
      <c r="CB1" s="576"/>
      <c r="CC1" s="576"/>
      <c r="CD1" s="576"/>
      <c r="CE1" s="576"/>
      <c r="CF1" s="576"/>
      <c r="CG1" s="576"/>
      <c r="CH1" s="576"/>
      <c r="CI1" s="576"/>
      <c r="CJ1" s="576"/>
      <c r="CK1" s="576"/>
      <c r="CL1" s="576"/>
      <c r="CM1" s="576"/>
      <c r="CN1" s="576"/>
      <c r="CO1" s="576"/>
      <c r="CP1" s="576"/>
      <c r="CQ1" s="576"/>
      <c r="CR1" s="576"/>
      <c r="CS1" s="576"/>
      <c r="CT1" s="576"/>
      <c r="CU1" s="576"/>
      <c r="CV1" s="576"/>
      <c r="CW1" s="576"/>
      <c r="CX1" s="576"/>
      <c r="CY1" s="576"/>
      <c r="CZ1" s="576"/>
      <c r="DA1" s="576"/>
      <c r="DB1" s="576"/>
      <c r="DC1" s="576"/>
      <c r="DD1" s="576"/>
      <c r="DE1" s="576"/>
      <c r="DF1" s="576"/>
      <c r="DG1" s="576"/>
      <c r="DH1" s="576"/>
      <c r="DI1" s="576"/>
      <c r="DJ1" s="172"/>
      <c r="DK1" s="172"/>
      <c r="DL1" s="172"/>
      <c r="DM1" s="172"/>
      <c r="DN1" s="172"/>
      <c r="DO1" s="172"/>
    </row>
    <row r="2" spans="1:119" ht="23.8" thickBot="1" x14ac:dyDescent="0.2">
      <c r="B2" s="173" t="s">
        <v>80</v>
      </c>
      <c r="C2" s="173"/>
      <c r="D2" s="174"/>
    </row>
    <row r="3" spans="1:119" ht="18.7" customHeight="1" thickBot="1" x14ac:dyDescent="0.2">
      <c r="A3" s="172"/>
      <c r="B3" s="577" t="s">
        <v>81</v>
      </c>
      <c r="C3" s="578"/>
      <c r="D3" s="578"/>
      <c r="E3" s="579"/>
      <c r="F3" s="579"/>
      <c r="G3" s="579"/>
      <c r="H3" s="579"/>
      <c r="I3" s="579"/>
      <c r="J3" s="579"/>
      <c r="K3" s="579"/>
      <c r="L3" s="579" t="s">
        <v>82</v>
      </c>
      <c r="M3" s="579"/>
      <c r="N3" s="579"/>
      <c r="O3" s="579"/>
      <c r="P3" s="579"/>
      <c r="Q3" s="579"/>
      <c r="R3" s="582"/>
      <c r="S3" s="582"/>
      <c r="T3" s="582"/>
      <c r="U3" s="582"/>
      <c r="V3" s="583"/>
      <c r="W3" s="473" t="s">
        <v>83</v>
      </c>
      <c r="X3" s="474"/>
      <c r="Y3" s="474"/>
      <c r="Z3" s="474"/>
      <c r="AA3" s="474"/>
      <c r="AB3" s="578"/>
      <c r="AC3" s="582" t="s">
        <v>84</v>
      </c>
      <c r="AD3" s="474"/>
      <c r="AE3" s="474"/>
      <c r="AF3" s="474"/>
      <c r="AG3" s="474"/>
      <c r="AH3" s="474"/>
      <c r="AI3" s="474"/>
      <c r="AJ3" s="474"/>
      <c r="AK3" s="474"/>
      <c r="AL3" s="544"/>
      <c r="AM3" s="473" t="s">
        <v>85</v>
      </c>
      <c r="AN3" s="474"/>
      <c r="AO3" s="474"/>
      <c r="AP3" s="474"/>
      <c r="AQ3" s="474"/>
      <c r="AR3" s="474"/>
      <c r="AS3" s="474"/>
      <c r="AT3" s="474"/>
      <c r="AU3" s="474"/>
      <c r="AV3" s="474"/>
      <c r="AW3" s="474"/>
      <c r="AX3" s="544"/>
      <c r="AY3" s="536" t="s">
        <v>1</v>
      </c>
      <c r="AZ3" s="537"/>
      <c r="BA3" s="537"/>
      <c r="BB3" s="537"/>
      <c r="BC3" s="537"/>
      <c r="BD3" s="537"/>
      <c r="BE3" s="537"/>
      <c r="BF3" s="537"/>
      <c r="BG3" s="537"/>
      <c r="BH3" s="537"/>
      <c r="BI3" s="537"/>
      <c r="BJ3" s="537"/>
      <c r="BK3" s="537"/>
      <c r="BL3" s="537"/>
      <c r="BM3" s="586"/>
      <c r="BN3" s="473" t="s">
        <v>86</v>
      </c>
      <c r="BO3" s="474"/>
      <c r="BP3" s="474"/>
      <c r="BQ3" s="474"/>
      <c r="BR3" s="474"/>
      <c r="BS3" s="474"/>
      <c r="BT3" s="474"/>
      <c r="BU3" s="544"/>
      <c r="BV3" s="473" t="s">
        <v>87</v>
      </c>
      <c r="BW3" s="474"/>
      <c r="BX3" s="474"/>
      <c r="BY3" s="474"/>
      <c r="BZ3" s="474"/>
      <c r="CA3" s="474"/>
      <c r="CB3" s="474"/>
      <c r="CC3" s="544"/>
      <c r="CD3" s="536" t="s">
        <v>1</v>
      </c>
      <c r="CE3" s="537"/>
      <c r="CF3" s="537"/>
      <c r="CG3" s="537"/>
      <c r="CH3" s="537"/>
      <c r="CI3" s="537"/>
      <c r="CJ3" s="537"/>
      <c r="CK3" s="537"/>
      <c r="CL3" s="537"/>
      <c r="CM3" s="537"/>
      <c r="CN3" s="537"/>
      <c r="CO3" s="537"/>
      <c r="CP3" s="537"/>
      <c r="CQ3" s="537"/>
      <c r="CR3" s="537"/>
      <c r="CS3" s="586"/>
      <c r="CT3" s="473" t="s">
        <v>88</v>
      </c>
      <c r="CU3" s="474"/>
      <c r="CV3" s="474"/>
      <c r="CW3" s="474"/>
      <c r="CX3" s="474"/>
      <c r="CY3" s="474"/>
      <c r="CZ3" s="474"/>
      <c r="DA3" s="544"/>
      <c r="DB3" s="473" t="s">
        <v>89</v>
      </c>
      <c r="DC3" s="474"/>
      <c r="DD3" s="474"/>
      <c r="DE3" s="474"/>
      <c r="DF3" s="474"/>
      <c r="DG3" s="474"/>
      <c r="DH3" s="474"/>
      <c r="DI3" s="544"/>
    </row>
    <row r="4" spans="1:119" ht="18.7" customHeight="1" x14ac:dyDescent="0.15">
      <c r="A4" s="172"/>
      <c r="B4" s="552"/>
      <c r="C4" s="553"/>
      <c r="D4" s="553"/>
      <c r="E4" s="554"/>
      <c r="F4" s="554"/>
      <c r="G4" s="554"/>
      <c r="H4" s="554"/>
      <c r="I4" s="554"/>
      <c r="J4" s="554"/>
      <c r="K4" s="554"/>
      <c r="L4" s="554"/>
      <c r="M4" s="554"/>
      <c r="N4" s="554"/>
      <c r="O4" s="554"/>
      <c r="P4" s="554"/>
      <c r="Q4" s="554"/>
      <c r="R4" s="558"/>
      <c r="S4" s="558"/>
      <c r="T4" s="558"/>
      <c r="U4" s="558"/>
      <c r="V4" s="559"/>
      <c r="W4" s="545"/>
      <c r="X4" s="355"/>
      <c r="Y4" s="355"/>
      <c r="Z4" s="355"/>
      <c r="AA4" s="355"/>
      <c r="AB4" s="553"/>
      <c r="AC4" s="558"/>
      <c r="AD4" s="355"/>
      <c r="AE4" s="355"/>
      <c r="AF4" s="355"/>
      <c r="AG4" s="355"/>
      <c r="AH4" s="355"/>
      <c r="AI4" s="355"/>
      <c r="AJ4" s="355"/>
      <c r="AK4" s="355"/>
      <c r="AL4" s="546"/>
      <c r="AM4" s="495"/>
      <c r="AN4" s="393"/>
      <c r="AO4" s="393"/>
      <c r="AP4" s="393"/>
      <c r="AQ4" s="393"/>
      <c r="AR4" s="393"/>
      <c r="AS4" s="393"/>
      <c r="AT4" s="393"/>
      <c r="AU4" s="393"/>
      <c r="AV4" s="393"/>
      <c r="AW4" s="393"/>
      <c r="AX4" s="585"/>
      <c r="AY4" s="430" t="s">
        <v>90</v>
      </c>
      <c r="AZ4" s="431"/>
      <c r="BA4" s="431"/>
      <c r="BB4" s="431"/>
      <c r="BC4" s="431"/>
      <c r="BD4" s="431"/>
      <c r="BE4" s="431"/>
      <c r="BF4" s="431"/>
      <c r="BG4" s="431"/>
      <c r="BH4" s="431"/>
      <c r="BI4" s="431"/>
      <c r="BJ4" s="431"/>
      <c r="BK4" s="431"/>
      <c r="BL4" s="431"/>
      <c r="BM4" s="432"/>
      <c r="BN4" s="433">
        <v>14232368</v>
      </c>
      <c r="BO4" s="434"/>
      <c r="BP4" s="434"/>
      <c r="BQ4" s="434"/>
      <c r="BR4" s="434"/>
      <c r="BS4" s="434"/>
      <c r="BT4" s="434"/>
      <c r="BU4" s="435"/>
      <c r="BV4" s="433">
        <v>13302620</v>
      </c>
      <c r="BW4" s="434"/>
      <c r="BX4" s="434"/>
      <c r="BY4" s="434"/>
      <c r="BZ4" s="434"/>
      <c r="CA4" s="434"/>
      <c r="CB4" s="434"/>
      <c r="CC4" s="435"/>
      <c r="CD4" s="570" t="s">
        <v>91</v>
      </c>
      <c r="CE4" s="571"/>
      <c r="CF4" s="571"/>
      <c r="CG4" s="571"/>
      <c r="CH4" s="571"/>
      <c r="CI4" s="571"/>
      <c r="CJ4" s="571"/>
      <c r="CK4" s="571"/>
      <c r="CL4" s="571"/>
      <c r="CM4" s="571"/>
      <c r="CN4" s="571"/>
      <c r="CO4" s="571"/>
      <c r="CP4" s="571"/>
      <c r="CQ4" s="571"/>
      <c r="CR4" s="571"/>
      <c r="CS4" s="572"/>
      <c r="CT4" s="573">
        <v>1.3</v>
      </c>
      <c r="CU4" s="574"/>
      <c r="CV4" s="574"/>
      <c r="CW4" s="574"/>
      <c r="CX4" s="574"/>
      <c r="CY4" s="574"/>
      <c r="CZ4" s="574"/>
      <c r="DA4" s="575"/>
      <c r="DB4" s="573">
        <v>1.3</v>
      </c>
      <c r="DC4" s="574"/>
      <c r="DD4" s="574"/>
      <c r="DE4" s="574"/>
      <c r="DF4" s="574"/>
      <c r="DG4" s="574"/>
      <c r="DH4" s="574"/>
      <c r="DI4" s="575"/>
    </row>
    <row r="5" spans="1:119" ht="18.7" customHeight="1" x14ac:dyDescent="0.15">
      <c r="A5" s="172"/>
      <c r="B5" s="580"/>
      <c r="C5" s="394"/>
      <c r="D5" s="394"/>
      <c r="E5" s="581"/>
      <c r="F5" s="581"/>
      <c r="G5" s="581"/>
      <c r="H5" s="581"/>
      <c r="I5" s="581"/>
      <c r="J5" s="581"/>
      <c r="K5" s="581"/>
      <c r="L5" s="581"/>
      <c r="M5" s="581"/>
      <c r="N5" s="581"/>
      <c r="O5" s="581"/>
      <c r="P5" s="581"/>
      <c r="Q5" s="581"/>
      <c r="R5" s="392"/>
      <c r="S5" s="392"/>
      <c r="T5" s="392"/>
      <c r="U5" s="392"/>
      <c r="V5" s="584"/>
      <c r="W5" s="495"/>
      <c r="X5" s="393"/>
      <c r="Y5" s="393"/>
      <c r="Z5" s="393"/>
      <c r="AA5" s="393"/>
      <c r="AB5" s="394"/>
      <c r="AC5" s="392"/>
      <c r="AD5" s="393"/>
      <c r="AE5" s="393"/>
      <c r="AF5" s="393"/>
      <c r="AG5" s="393"/>
      <c r="AH5" s="393"/>
      <c r="AI5" s="393"/>
      <c r="AJ5" s="393"/>
      <c r="AK5" s="393"/>
      <c r="AL5" s="585"/>
      <c r="AM5" s="461" t="s">
        <v>92</v>
      </c>
      <c r="AN5" s="361"/>
      <c r="AO5" s="361"/>
      <c r="AP5" s="361"/>
      <c r="AQ5" s="361"/>
      <c r="AR5" s="361"/>
      <c r="AS5" s="361"/>
      <c r="AT5" s="362"/>
      <c r="AU5" s="462" t="s">
        <v>93</v>
      </c>
      <c r="AV5" s="463"/>
      <c r="AW5" s="463"/>
      <c r="AX5" s="463"/>
      <c r="AY5" s="418" t="s">
        <v>94</v>
      </c>
      <c r="AZ5" s="419"/>
      <c r="BA5" s="419"/>
      <c r="BB5" s="419"/>
      <c r="BC5" s="419"/>
      <c r="BD5" s="419"/>
      <c r="BE5" s="419"/>
      <c r="BF5" s="419"/>
      <c r="BG5" s="419"/>
      <c r="BH5" s="419"/>
      <c r="BI5" s="419"/>
      <c r="BJ5" s="419"/>
      <c r="BK5" s="419"/>
      <c r="BL5" s="419"/>
      <c r="BM5" s="420"/>
      <c r="BN5" s="404">
        <v>14107528</v>
      </c>
      <c r="BO5" s="405"/>
      <c r="BP5" s="405"/>
      <c r="BQ5" s="405"/>
      <c r="BR5" s="405"/>
      <c r="BS5" s="405"/>
      <c r="BT5" s="405"/>
      <c r="BU5" s="406"/>
      <c r="BV5" s="404">
        <v>13215242</v>
      </c>
      <c r="BW5" s="405"/>
      <c r="BX5" s="405"/>
      <c r="BY5" s="405"/>
      <c r="BZ5" s="405"/>
      <c r="CA5" s="405"/>
      <c r="CB5" s="405"/>
      <c r="CC5" s="406"/>
      <c r="CD5" s="444" t="s">
        <v>95</v>
      </c>
      <c r="CE5" s="364"/>
      <c r="CF5" s="364"/>
      <c r="CG5" s="364"/>
      <c r="CH5" s="364"/>
      <c r="CI5" s="364"/>
      <c r="CJ5" s="364"/>
      <c r="CK5" s="364"/>
      <c r="CL5" s="364"/>
      <c r="CM5" s="364"/>
      <c r="CN5" s="364"/>
      <c r="CO5" s="364"/>
      <c r="CP5" s="364"/>
      <c r="CQ5" s="364"/>
      <c r="CR5" s="364"/>
      <c r="CS5" s="445"/>
      <c r="CT5" s="401">
        <v>90.8</v>
      </c>
      <c r="CU5" s="402"/>
      <c r="CV5" s="402"/>
      <c r="CW5" s="402"/>
      <c r="CX5" s="402"/>
      <c r="CY5" s="402"/>
      <c r="CZ5" s="402"/>
      <c r="DA5" s="403"/>
      <c r="DB5" s="401">
        <v>93.4</v>
      </c>
      <c r="DC5" s="402"/>
      <c r="DD5" s="402"/>
      <c r="DE5" s="402"/>
      <c r="DF5" s="402"/>
      <c r="DG5" s="402"/>
      <c r="DH5" s="402"/>
      <c r="DI5" s="403"/>
    </row>
    <row r="6" spans="1:119" ht="18.7" customHeight="1" x14ac:dyDescent="0.15">
      <c r="A6" s="172"/>
      <c r="B6" s="550" t="s">
        <v>96</v>
      </c>
      <c r="C6" s="391"/>
      <c r="D6" s="391"/>
      <c r="E6" s="551"/>
      <c r="F6" s="551"/>
      <c r="G6" s="551"/>
      <c r="H6" s="551"/>
      <c r="I6" s="551"/>
      <c r="J6" s="551"/>
      <c r="K6" s="551"/>
      <c r="L6" s="551" t="s">
        <v>97</v>
      </c>
      <c r="M6" s="551"/>
      <c r="N6" s="551"/>
      <c r="O6" s="551"/>
      <c r="P6" s="551"/>
      <c r="Q6" s="551"/>
      <c r="R6" s="389"/>
      <c r="S6" s="389"/>
      <c r="T6" s="389"/>
      <c r="U6" s="389"/>
      <c r="V6" s="557"/>
      <c r="W6" s="494" t="s">
        <v>98</v>
      </c>
      <c r="X6" s="390"/>
      <c r="Y6" s="390"/>
      <c r="Z6" s="390"/>
      <c r="AA6" s="390"/>
      <c r="AB6" s="391"/>
      <c r="AC6" s="562" t="s">
        <v>99</v>
      </c>
      <c r="AD6" s="563"/>
      <c r="AE6" s="563"/>
      <c r="AF6" s="563"/>
      <c r="AG6" s="563"/>
      <c r="AH6" s="563"/>
      <c r="AI6" s="563"/>
      <c r="AJ6" s="563"/>
      <c r="AK6" s="563"/>
      <c r="AL6" s="564"/>
      <c r="AM6" s="461" t="s">
        <v>100</v>
      </c>
      <c r="AN6" s="361"/>
      <c r="AO6" s="361"/>
      <c r="AP6" s="361"/>
      <c r="AQ6" s="361"/>
      <c r="AR6" s="361"/>
      <c r="AS6" s="361"/>
      <c r="AT6" s="362"/>
      <c r="AU6" s="462" t="s">
        <v>93</v>
      </c>
      <c r="AV6" s="463"/>
      <c r="AW6" s="463"/>
      <c r="AX6" s="463"/>
      <c r="AY6" s="418" t="s">
        <v>101</v>
      </c>
      <c r="AZ6" s="419"/>
      <c r="BA6" s="419"/>
      <c r="BB6" s="419"/>
      <c r="BC6" s="419"/>
      <c r="BD6" s="419"/>
      <c r="BE6" s="419"/>
      <c r="BF6" s="419"/>
      <c r="BG6" s="419"/>
      <c r="BH6" s="419"/>
      <c r="BI6" s="419"/>
      <c r="BJ6" s="419"/>
      <c r="BK6" s="419"/>
      <c r="BL6" s="419"/>
      <c r="BM6" s="420"/>
      <c r="BN6" s="404">
        <v>124840</v>
      </c>
      <c r="BO6" s="405"/>
      <c r="BP6" s="405"/>
      <c r="BQ6" s="405"/>
      <c r="BR6" s="405"/>
      <c r="BS6" s="405"/>
      <c r="BT6" s="405"/>
      <c r="BU6" s="406"/>
      <c r="BV6" s="404">
        <v>87378</v>
      </c>
      <c r="BW6" s="405"/>
      <c r="BX6" s="405"/>
      <c r="BY6" s="405"/>
      <c r="BZ6" s="405"/>
      <c r="CA6" s="405"/>
      <c r="CB6" s="405"/>
      <c r="CC6" s="406"/>
      <c r="CD6" s="444" t="s">
        <v>102</v>
      </c>
      <c r="CE6" s="364"/>
      <c r="CF6" s="364"/>
      <c r="CG6" s="364"/>
      <c r="CH6" s="364"/>
      <c r="CI6" s="364"/>
      <c r="CJ6" s="364"/>
      <c r="CK6" s="364"/>
      <c r="CL6" s="364"/>
      <c r="CM6" s="364"/>
      <c r="CN6" s="364"/>
      <c r="CO6" s="364"/>
      <c r="CP6" s="364"/>
      <c r="CQ6" s="364"/>
      <c r="CR6" s="364"/>
      <c r="CS6" s="445"/>
      <c r="CT6" s="547">
        <v>94.3</v>
      </c>
      <c r="CU6" s="548"/>
      <c r="CV6" s="548"/>
      <c r="CW6" s="548"/>
      <c r="CX6" s="548"/>
      <c r="CY6" s="548"/>
      <c r="CZ6" s="548"/>
      <c r="DA6" s="549"/>
      <c r="DB6" s="547">
        <v>96.4</v>
      </c>
      <c r="DC6" s="548"/>
      <c r="DD6" s="548"/>
      <c r="DE6" s="548"/>
      <c r="DF6" s="548"/>
      <c r="DG6" s="548"/>
      <c r="DH6" s="548"/>
      <c r="DI6" s="549"/>
    </row>
    <row r="7" spans="1:119" ht="18.7" customHeight="1" x14ac:dyDescent="0.15">
      <c r="A7" s="172"/>
      <c r="B7" s="552"/>
      <c r="C7" s="553"/>
      <c r="D7" s="553"/>
      <c r="E7" s="554"/>
      <c r="F7" s="554"/>
      <c r="G7" s="554"/>
      <c r="H7" s="554"/>
      <c r="I7" s="554"/>
      <c r="J7" s="554"/>
      <c r="K7" s="554"/>
      <c r="L7" s="554"/>
      <c r="M7" s="554"/>
      <c r="N7" s="554"/>
      <c r="O7" s="554"/>
      <c r="P7" s="554"/>
      <c r="Q7" s="554"/>
      <c r="R7" s="558"/>
      <c r="S7" s="558"/>
      <c r="T7" s="558"/>
      <c r="U7" s="558"/>
      <c r="V7" s="559"/>
      <c r="W7" s="545"/>
      <c r="X7" s="355"/>
      <c r="Y7" s="355"/>
      <c r="Z7" s="355"/>
      <c r="AA7" s="355"/>
      <c r="AB7" s="553"/>
      <c r="AC7" s="565"/>
      <c r="AD7" s="356"/>
      <c r="AE7" s="356"/>
      <c r="AF7" s="356"/>
      <c r="AG7" s="356"/>
      <c r="AH7" s="356"/>
      <c r="AI7" s="356"/>
      <c r="AJ7" s="356"/>
      <c r="AK7" s="356"/>
      <c r="AL7" s="566"/>
      <c r="AM7" s="461" t="s">
        <v>103</v>
      </c>
      <c r="AN7" s="361"/>
      <c r="AO7" s="361"/>
      <c r="AP7" s="361"/>
      <c r="AQ7" s="361"/>
      <c r="AR7" s="361"/>
      <c r="AS7" s="361"/>
      <c r="AT7" s="362"/>
      <c r="AU7" s="462" t="s">
        <v>104</v>
      </c>
      <c r="AV7" s="463"/>
      <c r="AW7" s="463"/>
      <c r="AX7" s="463"/>
      <c r="AY7" s="418" t="s">
        <v>105</v>
      </c>
      <c r="AZ7" s="419"/>
      <c r="BA7" s="419"/>
      <c r="BB7" s="419"/>
      <c r="BC7" s="419"/>
      <c r="BD7" s="419"/>
      <c r="BE7" s="419"/>
      <c r="BF7" s="419"/>
      <c r="BG7" s="419"/>
      <c r="BH7" s="419"/>
      <c r="BI7" s="419"/>
      <c r="BJ7" s="419"/>
      <c r="BK7" s="419"/>
      <c r="BL7" s="419"/>
      <c r="BM7" s="420"/>
      <c r="BN7" s="404">
        <v>42477</v>
      </c>
      <c r="BO7" s="405"/>
      <c r="BP7" s="405"/>
      <c r="BQ7" s="405"/>
      <c r="BR7" s="405"/>
      <c r="BS7" s="405"/>
      <c r="BT7" s="405"/>
      <c r="BU7" s="406"/>
      <c r="BV7" s="404">
        <v>6494</v>
      </c>
      <c r="BW7" s="405"/>
      <c r="BX7" s="405"/>
      <c r="BY7" s="405"/>
      <c r="BZ7" s="405"/>
      <c r="CA7" s="405"/>
      <c r="CB7" s="405"/>
      <c r="CC7" s="406"/>
      <c r="CD7" s="444" t="s">
        <v>106</v>
      </c>
      <c r="CE7" s="364"/>
      <c r="CF7" s="364"/>
      <c r="CG7" s="364"/>
      <c r="CH7" s="364"/>
      <c r="CI7" s="364"/>
      <c r="CJ7" s="364"/>
      <c r="CK7" s="364"/>
      <c r="CL7" s="364"/>
      <c r="CM7" s="364"/>
      <c r="CN7" s="364"/>
      <c r="CO7" s="364"/>
      <c r="CP7" s="364"/>
      <c r="CQ7" s="364"/>
      <c r="CR7" s="364"/>
      <c r="CS7" s="445"/>
      <c r="CT7" s="404">
        <v>6418934</v>
      </c>
      <c r="CU7" s="405"/>
      <c r="CV7" s="405"/>
      <c r="CW7" s="405"/>
      <c r="CX7" s="405"/>
      <c r="CY7" s="405"/>
      <c r="CZ7" s="405"/>
      <c r="DA7" s="406"/>
      <c r="DB7" s="404">
        <v>6326577</v>
      </c>
      <c r="DC7" s="405"/>
      <c r="DD7" s="405"/>
      <c r="DE7" s="405"/>
      <c r="DF7" s="405"/>
      <c r="DG7" s="405"/>
      <c r="DH7" s="405"/>
      <c r="DI7" s="406"/>
    </row>
    <row r="8" spans="1:119" ht="18.7" customHeight="1" thickBot="1" x14ac:dyDescent="0.2">
      <c r="A8" s="172"/>
      <c r="B8" s="555"/>
      <c r="C8" s="500"/>
      <c r="D8" s="500"/>
      <c r="E8" s="556"/>
      <c r="F8" s="556"/>
      <c r="G8" s="556"/>
      <c r="H8" s="556"/>
      <c r="I8" s="556"/>
      <c r="J8" s="556"/>
      <c r="K8" s="556"/>
      <c r="L8" s="556"/>
      <c r="M8" s="556"/>
      <c r="N8" s="556"/>
      <c r="O8" s="556"/>
      <c r="P8" s="556"/>
      <c r="Q8" s="556"/>
      <c r="R8" s="560"/>
      <c r="S8" s="560"/>
      <c r="T8" s="560"/>
      <c r="U8" s="560"/>
      <c r="V8" s="561"/>
      <c r="W8" s="475"/>
      <c r="X8" s="476"/>
      <c r="Y8" s="476"/>
      <c r="Z8" s="476"/>
      <c r="AA8" s="476"/>
      <c r="AB8" s="500"/>
      <c r="AC8" s="567"/>
      <c r="AD8" s="568"/>
      <c r="AE8" s="568"/>
      <c r="AF8" s="568"/>
      <c r="AG8" s="568"/>
      <c r="AH8" s="568"/>
      <c r="AI8" s="568"/>
      <c r="AJ8" s="568"/>
      <c r="AK8" s="568"/>
      <c r="AL8" s="569"/>
      <c r="AM8" s="461" t="s">
        <v>107</v>
      </c>
      <c r="AN8" s="361"/>
      <c r="AO8" s="361"/>
      <c r="AP8" s="361"/>
      <c r="AQ8" s="361"/>
      <c r="AR8" s="361"/>
      <c r="AS8" s="361"/>
      <c r="AT8" s="362"/>
      <c r="AU8" s="462" t="s">
        <v>108</v>
      </c>
      <c r="AV8" s="463"/>
      <c r="AW8" s="463"/>
      <c r="AX8" s="463"/>
      <c r="AY8" s="418" t="s">
        <v>109</v>
      </c>
      <c r="AZ8" s="419"/>
      <c r="BA8" s="419"/>
      <c r="BB8" s="419"/>
      <c r="BC8" s="419"/>
      <c r="BD8" s="419"/>
      <c r="BE8" s="419"/>
      <c r="BF8" s="419"/>
      <c r="BG8" s="419"/>
      <c r="BH8" s="419"/>
      <c r="BI8" s="419"/>
      <c r="BJ8" s="419"/>
      <c r="BK8" s="419"/>
      <c r="BL8" s="419"/>
      <c r="BM8" s="420"/>
      <c r="BN8" s="404">
        <v>82363</v>
      </c>
      <c r="BO8" s="405"/>
      <c r="BP8" s="405"/>
      <c r="BQ8" s="405"/>
      <c r="BR8" s="405"/>
      <c r="BS8" s="405"/>
      <c r="BT8" s="405"/>
      <c r="BU8" s="406"/>
      <c r="BV8" s="404">
        <v>80884</v>
      </c>
      <c r="BW8" s="405"/>
      <c r="BX8" s="405"/>
      <c r="BY8" s="405"/>
      <c r="BZ8" s="405"/>
      <c r="CA8" s="405"/>
      <c r="CB8" s="405"/>
      <c r="CC8" s="406"/>
      <c r="CD8" s="444" t="s">
        <v>110</v>
      </c>
      <c r="CE8" s="364"/>
      <c r="CF8" s="364"/>
      <c r="CG8" s="364"/>
      <c r="CH8" s="364"/>
      <c r="CI8" s="364"/>
      <c r="CJ8" s="364"/>
      <c r="CK8" s="364"/>
      <c r="CL8" s="364"/>
      <c r="CM8" s="364"/>
      <c r="CN8" s="364"/>
      <c r="CO8" s="364"/>
      <c r="CP8" s="364"/>
      <c r="CQ8" s="364"/>
      <c r="CR8" s="364"/>
      <c r="CS8" s="445"/>
      <c r="CT8" s="507">
        <v>0.3</v>
      </c>
      <c r="CU8" s="508"/>
      <c r="CV8" s="508"/>
      <c r="CW8" s="508"/>
      <c r="CX8" s="508"/>
      <c r="CY8" s="508"/>
      <c r="CZ8" s="508"/>
      <c r="DA8" s="509"/>
      <c r="DB8" s="507">
        <v>0.31</v>
      </c>
      <c r="DC8" s="508"/>
      <c r="DD8" s="508"/>
      <c r="DE8" s="508"/>
      <c r="DF8" s="508"/>
      <c r="DG8" s="508"/>
      <c r="DH8" s="508"/>
      <c r="DI8" s="509"/>
    </row>
    <row r="9" spans="1:119" ht="18.7" customHeight="1" thickBot="1" x14ac:dyDescent="0.2">
      <c r="A9" s="172"/>
      <c r="B9" s="536" t="s">
        <v>111</v>
      </c>
      <c r="C9" s="537"/>
      <c r="D9" s="537"/>
      <c r="E9" s="537"/>
      <c r="F9" s="537"/>
      <c r="G9" s="537"/>
      <c r="H9" s="537"/>
      <c r="I9" s="537"/>
      <c r="J9" s="537"/>
      <c r="K9" s="455"/>
      <c r="L9" s="538" t="s">
        <v>112</v>
      </c>
      <c r="M9" s="539"/>
      <c r="N9" s="539"/>
      <c r="O9" s="539"/>
      <c r="P9" s="539"/>
      <c r="Q9" s="540"/>
      <c r="R9" s="541">
        <v>14338</v>
      </c>
      <c r="S9" s="542"/>
      <c r="T9" s="542"/>
      <c r="U9" s="542"/>
      <c r="V9" s="543"/>
      <c r="W9" s="473" t="s">
        <v>113</v>
      </c>
      <c r="X9" s="474"/>
      <c r="Y9" s="474"/>
      <c r="Z9" s="474"/>
      <c r="AA9" s="474"/>
      <c r="AB9" s="474"/>
      <c r="AC9" s="474"/>
      <c r="AD9" s="474"/>
      <c r="AE9" s="474"/>
      <c r="AF9" s="474"/>
      <c r="AG9" s="474"/>
      <c r="AH9" s="474"/>
      <c r="AI9" s="474"/>
      <c r="AJ9" s="474"/>
      <c r="AK9" s="474"/>
      <c r="AL9" s="544"/>
      <c r="AM9" s="461" t="s">
        <v>114</v>
      </c>
      <c r="AN9" s="361"/>
      <c r="AO9" s="361"/>
      <c r="AP9" s="361"/>
      <c r="AQ9" s="361"/>
      <c r="AR9" s="361"/>
      <c r="AS9" s="361"/>
      <c r="AT9" s="362"/>
      <c r="AU9" s="462" t="s">
        <v>115</v>
      </c>
      <c r="AV9" s="463"/>
      <c r="AW9" s="463"/>
      <c r="AX9" s="463"/>
      <c r="AY9" s="418" t="s">
        <v>116</v>
      </c>
      <c r="AZ9" s="419"/>
      <c r="BA9" s="419"/>
      <c r="BB9" s="419"/>
      <c r="BC9" s="419"/>
      <c r="BD9" s="419"/>
      <c r="BE9" s="419"/>
      <c r="BF9" s="419"/>
      <c r="BG9" s="419"/>
      <c r="BH9" s="419"/>
      <c r="BI9" s="419"/>
      <c r="BJ9" s="419"/>
      <c r="BK9" s="419"/>
      <c r="BL9" s="419"/>
      <c r="BM9" s="420"/>
      <c r="BN9" s="404">
        <v>1479</v>
      </c>
      <c r="BO9" s="405"/>
      <c r="BP9" s="405"/>
      <c r="BQ9" s="405"/>
      <c r="BR9" s="405"/>
      <c r="BS9" s="405"/>
      <c r="BT9" s="405"/>
      <c r="BU9" s="406"/>
      <c r="BV9" s="404">
        <v>-1459</v>
      </c>
      <c r="BW9" s="405"/>
      <c r="BX9" s="405"/>
      <c r="BY9" s="405"/>
      <c r="BZ9" s="405"/>
      <c r="CA9" s="405"/>
      <c r="CB9" s="405"/>
      <c r="CC9" s="406"/>
      <c r="CD9" s="444" t="s">
        <v>117</v>
      </c>
      <c r="CE9" s="364"/>
      <c r="CF9" s="364"/>
      <c r="CG9" s="364"/>
      <c r="CH9" s="364"/>
      <c r="CI9" s="364"/>
      <c r="CJ9" s="364"/>
      <c r="CK9" s="364"/>
      <c r="CL9" s="364"/>
      <c r="CM9" s="364"/>
      <c r="CN9" s="364"/>
      <c r="CO9" s="364"/>
      <c r="CP9" s="364"/>
      <c r="CQ9" s="364"/>
      <c r="CR9" s="364"/>
      <c r="CS9" s="445"/>
      <c r="CT9" s="401">
        <v>16.2</v>
      </c>
      <c r="CU9" s="402"/>
      <c r="CV9" s="402"/>
      <c r="CW9" s="402"/>
      <c r="CX9" s="402"/>
      <c r="CY9" s="402"/>
      <c r="CZ9" s="402"/>
      <c r="DA9" s="403"/>
      <c r="DB9" s="401">
        <v>17.7</v>
      </c>
      <c r="DC9" s="402"/>
      <c r="DD9" s="402"/>
      <c r="DE9" s="402"/>
      <c r="DF9" s="402"/>
      <c r="DG9" s="402"/>
      <c r="DH9" s="402"/>
      <c r="DI9" s="403"/>
    </row>
    <row r="10" spans="1:119" ht="18.7" customHeight="1" thickBot="1" x14ac:dyDescent="0.2">
      <c r="A10" s="172"/>
      <c r="B10" s="536"/>
      <c r="C10" s="537"/>
      <c r="D10" s="537"/>
      <c r="E10" s="537"/>
      <c r="F10" s="537"/>
      <c r="G10" s="537"/>
      <c r="H10" s="537"/>
      <c r="I10" s="537"/>
      <c r="J10" s="537"/>
      <c r="K10" s="455"/>
      <c r="L10" s="360" t="s">
        <v>118</v>
      </c>
      <c r="M10" s="361"/>
      <c r="N10" s="361"/>
      <c r="O10" s="361"/>
      <c r="P10" s="361"/>
      <c r="Q10" s="362"/>
      <c r="R10" s="357">
        <v>15946</v>
      </c>
      <c r="S10" s="358"/>
      <c r="T10" s="358"/>
      <c r="U10" s="358"/>
      <c r="V10" s="417"/>
      <c r="W10" s="545"/>
      <c r="X10" s="355"/>
      <c r="Y10" s="355"/>
      <c r="Z10" s="355"/>
      <c r="AA10" s="355"/>
      <c r="AB10" s="355"/>
      <c r="AC10" s="355"/>
      <c r="AD10" s="355"/>
      <c r="AE10" s="355"/>
      <c r="AF10" s="355"/>
      <c r="AG10" s="355"/>
      <c r="AH10" s="355"/>
      <c r="AI10" s="355"/>
      <c r="AJ10" s="355"/>
      <c r="AK10" s="355"/>
      <c r="AL10" s="546"/>
      <c r="AM10" s="461" t="s">
        <v>119</v>
      </c>
      <c r="AN10" s="361"/>
      <c r="AO10" s="361"/>
      <c r="AP10" s="361"/>
      <c r="AQ10" s="361"/>
      <c r="AR10" s="361"/>
      <c r="AS10" s="361"/>
      <c r="AT10" s="362"/>
      <c r="AU10" s="462" t="s">
        <v>120</v>
      </c>
      <c r="AV10" s="463"/>
      <c r="AW10" s="463"/>
      <c r="AX10" s="463"/>
      <c r="AY10" s="418" t="s">
        <v>121</v>
      </c>
      <c r="AZ10" s="419"/>
      <c r="BA10" s="419"/>
      <c r="BB10" s="419"/>
      <c r="BC10" s="419"/>
      <c r="BD10" s="419"/>
      <c r="BE10" s="419"/>
      <c r="BF10" s="419"/>
      <c r="BG10" s="419"/>
      <c r="BH10" s="419"/>
      <c r="BI10" s="419"/>
      <c r="BJ10" s="419"/>
      <c r="BK10" s="419"/>
      <c r="BL10" s="419"/>
      <c r="BM10" s="420"/>
      <c r="BN10" s="404">
        <v>134905</v>
      </c>
      <c r="BO10" s="405"/>
      <c r="BP10" s="405"/>
      <c r="BQ10" s="405"/>
      <c r="BR10" s="405"/>
      <c r="BS10" s="405"/>
      <c r="BT10" s="405"/>
      <c r="BU10" s="406"/>
      <c r="BV10" s="404">
        <v>701</v>
      </c>
      <c r="BW10" s="405"/>
      <c r="BX10" s="405"/>
      <c r="BY10" s="405"/>
      <c r="BZ10" s="405"/>
      <c r="CA10" s="405"/>
      <c r="CB10" s="405"/>
      <c r="CC10" s="406"/>
      <c r="CD10" s="175" t="s">
        <v>122</v>
      </c>
      <c r="CE10" s="176"/>
      <c r="CF10" s="176"/>
      <c r="CG10" s="176"/>
      <c r="CH10" s="176"/>
      <c r="CI10" s="176"/>
      <c r="CJ10" s="176"/>
      <c r="CK10" s="176"/>
      <c r="CL10" s="176"/>
      <c r="CM10" s="176"/>
      <c r="CN10" s="176"/>
      <c r="CO10" s="176"/>
      <c r="CP10" s="176"/>
      <c r="CQ10" s="176"/>
      <c r="CR10" s="176"/>
      <c r="CS10" s="177"/>
      <c r="CT10" s="178"/>
      <c r="CU10" s="179"/>
      <c r="CV10" s="179"/>
      <c r="CW10" s="179"/>
      <c r="CX10" s="179"/>
      <c r="CY10" s="179"/>
      <c r="CZ10" s="179"/>
      <c r="DA10" s="180"/>
      <c r="DB10" s="178"/>
      <c r="DC10" s="179"/>
      <c r="DD10" s="179"/>
      <c r="DE10" s="179"/>
      <c r="DF10" s="179"/>
      <c r="DG10" s="179"/>
      <c r="DH10" s="179"/>
      <c r="DI10" s="180"/>
    </row>
    <row r="11" spans="1:119" ht="18.7" customHeight="1" thickBot="1" x14ac:dyDescent="0.2">
      <c r="A11" s="172"/>
      <c r="B11" s="536"/>
      <c r="C11" s="537"/>
      <c r="D11" s="537"/>
      <c r="E11" s="537"/>
      <c r="F11" s="537"/>
      <c r="G11" s="537"/>
      <c r="H11" s="537"/>
      <c r="I11" s="537"/>
      <c r="J11" s="537"/>
      <c r="K11" s="455"/>
      <c r="L11" s="365" t="s">
        <v>123</v>
      </c>
      <c r="M11" s="366"/>
      <c r="N11" s="366"/>
      <c r="O11" s="366"/>
      <c r="P11" s="366"/>
      <c r="Q11" s="367"/>
      <c r="R11" s="533" t="s">
        <v>124</v>
      </c>
      <c r="S11" s="534"/>
      <c r="T11" s="534"/>
      <c r="U11" s="534"/>
      <c r="V11" s="535"/>
      <c r="W11" s="545"/>
      <c r="X11" s="355"/>
      <c r="Y11" s="355"/>
      <c r="Z11" s="355"/>
      <c r="AA11" s="355"/>
      <c r="AB11" s="355"/>
      <c r="AC11" s="355"/>
      <c r="AD11" s="355"/>
      <c r="AE11" s="355"/>
      <c r="AF11" s="355"/>
      <c r="AG11" s="355"/>
      <c r="AH11" s="355"/>
      <c r="AI11" s="355"/>
      <c r="AJ11" s="355"/>
      <c r="AK11" s="355"/>
      <c r="AL11" s="546"/>
      <c r="AM11" s="461" t="s">
        <v>125</v>
      </c>
      <c r="AN11" s="361"/>
      <c r="AO11" s="361"/>
      <c r="AP11" s="361"/>
      <c r="AQ11" s="361"/>
      <c r="AR11" s="361"/>
      <c r="AS11" s="361"/>
      <c r="AT11" s="362"/>
      <c r="AU11" s="462" t="s">
        <v>120</v>
      </c>
      <c r="AV11" s="463"/>
      <c r="AW11" s="463"/>
      <c r="AX11" s="463"/>
      <c r="AY11" s="418" t="s">
        <v>126</v>
      </c>
      <c r="AZ11" s="419"/>
      <c r="BA11" s="419"/>
      <c r="BB11" s="419"/>
      <c r="BC11" s="419"/>
      <c r="BD11" s="419"/>
      <c r="BE11" s="419"/>
      <c r="BF11" s="419"/>
      <c r="BG11" s="419"/>
      <c r="BH11" s="419"/>
      <c r="BI11" s="419"/>
      <c r="BJ11" s="419"/>
      <c r="BK11" s="419"/>
      <c r="BL11" s="419"/>
      <c r="BM11" s="420"/>
      <c r="BN11" s="404">
        <v>0</v>
      </c>
      <c r="BO11" s="405"/>
      <c r="BP11" s="405"/>
      <c r="BQ11" s="405"/>
      <c r="BR11" s="405"/>
      <c r="BS11" s="405"/>
      <c r="BT11" s="405"/>
      <c r="BU11" s="406"/>
      <c r="BV11" s="404">
        <v>0</v>
      </c>
      <c r="BW11" s="405"/>
      <c r="BX11" s="405"/>
      <c r="BY11" s="405"/>
      <c r="BZ11" s="405"/>
      <c r="CA11" s="405"/>
      <c r="CB11" s="405"/>
      <c r="CC11" s="406"/>
      <c r="CD11" s="444" t="s">
        <v>127</v>
      </c>
      <c r="CE11" s="364"/>
      <c r="CF11" s="364"/>
      <c r="CG11" s="364"/>
      <c r="CH11" s="364"/>
      <c r="CI11" s="364"/>
      <c r="CJ11" s="364"/>
      <c r="CK11" s="364"/>
      <c r="CL11" s="364"/>
      <c r="CM11" s="364"/>
      <c r="CN11" s="364"/>
      <c r="CO11" s="364"/>
      <c r="CP11" s="364"/>
      <c r="CQ11" s="364"/>
      <c r="CR11" s="364"/>
      <c r="CS11" s="445"/>
      <c r="CT11" s="507" t="s">
        <v>128</v>
      </c>
      <c r="CU11" s="508"/>
      <c r="CV11" s="508"/>
      <c r="CW11" s="508"/>
      <c r="CX11" s="508"/>
      <c r="CY11" s="508"/>
      <c r="CZ11" s="508"/>
      <c r="DA11" s="509"/>
      <c r="DB11" s="507" t="s">
        <v>128</v>
      </c>
      <c r="DC11" s="508"/>
      <c r="DD11" s="508"/>
      <c r="DE11" s="508"/>
      <c r="DF11" s="508"/>
      <c r="DG11" s="508"/>
      <c r="DH11" s="508"/>
      <c r="DI11" s="509"/>
    </row>
    <row r="12" spans="1:119" ht="18.7" customHeight="1" x14ac:dyDescent="0.15">
      <c r="A12" s="172"/>
      <c r="B12" s="510" t="s">
        <v>129</v>
      </c>
      <c r="C12" s="511"/>
      <c r="D12" s="511"/>
      <c r="E12" s="511"/>
      <c r="F12" s="511"/>
      <c r="G12" s="511"/>
      <c r="H12" s="511"/>
      <c r="I12" s="511"/>
      <c r="J12" s="511"/>
      <c r="K12" s="512"/>
      <c r="L12" s="519" t="s">
        <v>130</v>
      </c>
      <c r="M12" s="520"/>
      <c r="N12" s="520"/>
      <c r="O12" s="520"/>
      <c r="P12" s="520"/>
      <c r="Q12" s="521"/>
      <c r="R12" s="522">
        <v>14456</v>
      </c>
      <c r="S12" s="523"/>
      <c r="T12" s="523"/>
      <c r="U12" s="523"/>
      <c r="V12" s="524"/>
      <c r="W12" s="525" t="s">
        <v>1</v>
      </c>
      <c r="X12" s="463"/>
      <c r="Y12" s="463"/>
      <c r="Z12" s="463"/>
      <c r="AA12" s="463"/>
      <c r="AB12" s="526"/>
      <c r="AC12" s="527" t="s">
        <v>131</v>
      </c>
      <c r="AD12" s="528"/>
      <c r="AE12" s="528"/>
      <c r="AF12" s="528"/>
      <c r="AG12" s="529"/>
      <c r="AH12" s="527" t="s">
        <v>132</v>
      </c>
      <c r="AI12" s="528"/>
      <c r="AJ12" s="528"/>
      <c r="AK12" s="528"/>
      <c r="AL12" s="530"/>
      <c r="AM12" s="461" t="s">
        <v>133</v>
      </c>
      <c r="AN12" s="361"/>
      <c r="AO12" s="361"/>
      <c r="AP12" s="361"/>
      <c r="AQ12" s="361"/>
      <c r="AR12" s="361"/>
      <c r="AS12" s="361"/>
      <c r="AT12" s="362"/>
      <c r="AU12" s="462" t="s">
        <v>134</v>
      </c>
      <c r="AV12" s="463"/>
      <c r="AW12" s="463"/>
      <c r="AX12" s="463"/>
      <c r="AY12" s="418" t="s">
        <v>135</v>
      </c>
      <c r="AZ12" s="419"/>
      <c r="BA12" s="419"/>
      <c r="BB12" s="419"/>
      <c r="BC12" s="419"/>
      <c r="BD12" s="419"/>
      <c r="BE12" s="419"/>
      <c r="BF12" s="419"/>
      <c r="BG12" s="419"/>
      <c r="BH12" s="419"/>
      <c r="BI12" s="419"/>
      <c r="BJ12" s="419"/>
      <c r="BK12" s="419"/>
      <c r="BL12" s="419"/>
      <c r="BM12" s="420"/>
      <c r="BN12" s="404">
        <v>0</v>
      </c>
      <c r="BO12" s="405"/>
      <c r="BP12" s="405"/>
      <c r="BQ12" s="405"/>
      <c r="BR12" s="405"/>
      <c r="BS12" s="405"/>
      <c r="BT12" s="405"/>
      <c r="BU12" s="406"/>
      <c r="BV12" s="404">
        <v>0</v>
      </c>
      <c r="BW12" s="405"/>
      <c r="BX12" s="405"/>
      <c r="BY12" s="405"/>
      <c r="BZ12" s="405"/>
      <c r="CA12" s="405"/>
      <c r="CB12" s="405"/>
      <c r="CC12" s="406"/>
      <c r="CD12" s="444" t="s">
        <v>136</v>
      </c>
      <c r="CE12" s="364"/>
      <c r="CF12" s="364"/>
      <c r="CG12" s="364"/>
      <c r="CH12" s="364"/>
      <c r="CI12" s="364"/>
      <c r="CJ12" s="364"/>
      <c r="CK12" s="364"/>
      <c r="CL12" s="364"/>
      <c r="CM12" s="364"/>
      <c r="CN12" s="364"/>
      <c r="CO12" s="364"/>
      <c r="CP12" s="364"/>
      <c r="CQ12" s="364"/>
      <c r="CR12" s="364"/>
      <c r="CS12" s="445"/>
      <c r="CT12" s="507" t="s">
        <v>137</v>
      </c>
      <c r="CU12" s="508"/>
      <c r="CV12" s="508"/>
      <c r="CW12" s="508"/>
      <c r="CX12" s="508"/>
      <c r="CY12" s="508"/>
      <c r="CZ12" s="508"/>
      <c r="DA12" s="509"/>
      <c r="DB12" s="507" t="s">
        <v>137</v>
      </c>
      <c r="DC12" s="508"/>
      <c r="DD12" s="508"/>
      <c r="DE12" s="508"/>
      <c r="DF12" s="508"/>
      <c r="DG12" s="508"/>
      <c r="DH12" s="508"/>
      <c r="DI12" s="509"/>
    </row>
    <row r="13" spans="1:119" ht="18.7" customHeight="1" x14ac:dyDescent="0.15">
      <c r="A13" s="172"/>
      <c r="B13" s="513"/>
      <c r="C13" s="514"/>
      <c r="D13" s="514"/>
      <c r="E13" s="514"/>
      <c r="F13" s="514"/>
      <c r="G13" s="514"/>
      <c r="H13" s="514"/>
      <c r="I13" s="514"/>
      <c r="J13" s="514"/>
      <c r="K13" s="515"/>
      <c r="L13" s="181"/>
      <c r="M13" s="488" t="s">
        <v>138</v>
      </c>
      <c r="N13" s="489"/>
      <c r="O13" s="489"/>
      <c r="P13" s="489"/>
      <c r="Q13" s="490"/>
      <c r="R13" s="491">
        <v>14157</v>
      </c>
      <c r="S13" s="492"/>
      <c r="T13" s="492"/>
      <c r="U13" s="492"/>
      <c r="V13" s="493"/>
      <c r="W13" s="494" t="s">
        <v>139</v>
      </c>
      <c r="X13" s="390"/>
      <c r="Y13" s="390"/>
      <c r="Z13" s="390"/>
      <c r="AA13" s="390"/>
      <c r="AB13" s="391"/>
      <c r="AC13" s="357">
        <v>1572</v>
      </c>
      <c r="AD13" s="358"/>
      <c r="AE13" s="358"/>
      <c r="AF13" s="358"/>
      <c r="AG13" s="359"/>
      <c r="AH13" s="357">
        <v>1825</v>
      </c>
      <c r="AI13" s="358"/>
      <c r="AJ13" s="358"/>
      <c r="AK13" s="358"/>
      <c r="AL13" s="417"/>
      <c r="AM13" s="461" t="s">
        <v>140</v>
      </c>
      <c r="AN13" s="361"/>
      <c r="AO13" s="361"/>
      <c r="AP13" s="361"/>
      <c r="AQ13" s="361"/>
      <c r="AR13" s="361"/>
      <c r="AS13" s="361"/>
      <c r="AT13" s="362"/>
      <c r="AU13" s="462" t="s">
        <v>134</v>
      </c>
      <c r="AV13" s="463"/>
      <c r="AW13" s="463"/>
      <c r="AX13" s="463"/>
      <c r="AY13" s="418" t="s">
        <v>141</v>
      </c>
      <c r="AZ13" s="419"/>
      <c r="BA13" s="419"/>
      <c r="BB13" s="419"/>
      <c r="BC13" s="419"/>
      <c r="BD13" s="419"/>
      <c r="BE13" s="419"/>
      <c r="BF13" s="419"/>
      <c r="BG13" s="419"/>
      <c r="BH13" s="419"/>
      <c r="BI13" s="419"/>
      <c r="BJ13" s="419"/>
      <c r="BK13" s="419"/>
      <c r="BL13" s="419"/>
      <c r="BM13" s="420"/>
      <c r="BN13" s="404">
        <v>136384</v>
      </c>
      <c r="BO13" s="405"/>
      <c r="BP13" s="405"/>
      <c r="BQ13" s="405"/>
      <c r="BR13" s="405"/>
      <c r="BS13" s="405"/>
      <c r="BT13" s="405"/>
      <c r="BU13" s="406"/>
      <c r="BV13" s="404">
        <v>-758</v>
      </c>
      <c r="BW13" s="405"/>
      <c r="BX13" s="405"/>
      <c r="BY13" s="405"/>
      <c r="BZ13" s="405"/>
      <c r="CA13" s="405"/>
      <c r="CB13" s="405"/>
      <c r="CC13" s="406"/>
      <c r="CD13" s="444" t="s">
        <v>142</v>
      </c>
      <c r="CE13" s="364"/>
      <c r="CF13" s="364"/>
      <c r="CG13" s="364"/>
      <c r="CH13" s="364"/>
      <c r="CI13" s="364"/>
      <c r="CJ13" s="364"/>
      <c r="CK13" s="364"/>
      <c r="CL13" s="364"/>
      <c r="CM13" s="364"/>
      <c r="CN13" s="364"/>
      <c r="CO13" s="364"/>
      <c r="CP13" s="364"/>
      <c r="CQ13" s="364"/>
      <c r="CR13" s="364"/>
      <c r="CS13" s="445"/>
      <c r="CT13" s="401">
        <v>12.2</v>
      </c>
      <c r="CU13" s="402"/>
      <c r="CV13" s="402"/>
      <c r="CW13" s="402"/>
      <c r="CX13" s="402"/>
      <c r="CY13" s="402"/>
      <c r="CZ13" s="402"/>
      <c r="DA13" s="403"/>
      <c r="DB13" s="401">
        <v>13.8</v>
      </c>
      <c r="DC13" s="402"/>
      <c r="DD13" s="402"/>
      <c r="DE13" s="402"/>
      <c r="DF13" s="402"/>
      <c r="DG13" s="402"/>
      <c r="DH13" s="402"/>
      <c r="DI13" s="403"/>
    </row>
    <row r="14" spans="1:119" ht="18.7" customHeight="1" thickBot="1" x14ac:dyDescent="0.2">
      <c r="A14" s="172"/>
      <c r="B14" s="513"/>
      <c r="C14" s="514"/>
      <c r="D14" s="514"/>
      <c r="E14" s="514"/>
      <c r="F14" s="514"/>
      <c r="G14" s="514"/>
      <c r="H14" s="514"/>
      <c r="I14" s="514"/>
      <c r="J14" s="514"/>
      <c r="K14" s="515"/>
      <c r="L14" s="478" t="s">
        <v>143</v>
      </c>
      <c r="M14" s="531"/>
      <c r="N14" s="531"/>
      <c r="O14" s="531"/>
      <c r="P14" s="531"/>
      <c r="Q14" s="532"/>
      <c r="R14" s="491">
        <v>14849</v>
      </c>
      <c r="S14" s="492"/>
      <c r="T14" s="492"/>
      <c r="U14" s="492"/>
      <c r="V14" s="493"/>
      <c r="W14" s="495"/>
      <c r="X14" s="393"/>
      <c r="Y14" s="393"/>
      <c r="Z14" s="393"/>
      <c r="AA14" s="393"/>
      <c r="AB14" s="394"/>
      <c r="AC14" s="484">
        <v>22.1</v>
      </c>
      <c r="AD14" s="485"/>
      <c r="AE14" s="485"/>
      <c r="AF14" s="485"/>
      <c r="AG14" s="486"/>
      <c r="AH14" s="484">
        <v>23.4</v>
      </c>
      <c r="AI14" s="485"/>
      <c r="AJ14" s="485"/>
      <c r="AK14" s="485"/>
      <c r="AL14" s="487"/>
      <c r="AM14" s="461"/>
      <c r="AN14" s="361"/>
      <c r="AO14" s="361"/>
      <c r="AP14" s="361"/>
      <c r="AQ14" s="361"/>
      <c r="AR14" s="361"/>
      <c r="AS14" s="361"/>
      <c r="AT14" s="362"/>
      <c r="AU14" s="462"/>
      <c r="AV14" s="463"/>
      <c r="AW14" s="463"/>
      <c r="AX14" s="463"/>
      <c r="AY14" s="418"/>
      <c r="AZ14" s="419"/>
      <c r="BA14" s="419"/>
      <c r="BB14" s="419"/>
      <c r="BC14" s="419"/>
      <c r="BD14" s="419"/>
      <c r="BE14" s="419"/>
      <c r="BF14" s="419"/>
      <c r="BG14" s="419"/>
      <c r="BH14" s="419"/>
      <c r="BI14" s="419"/>
      <c r="BJ14" s="419"/>
      <c r="BK14" s="419"/>
      <c r="BL14" s="419"/>
      <c r="BM14" s="420"/>
      <c r="BN14" s="404"/>
      <c r="BO14" s="405"/>
      <c r="BP14" s="405"/>
      <c r="BQ14" s="405"/>
      <c r="BR14" s="405"/>
      <c r="BS14" s="405"/>
      <c r="BT14" s="405"/>
      <c r="BU14" s="406"/>
      <c r="BV14" s="404"/>
      <c r="BW14" s="405"/>
      <c r="BX14" s="405"/>
      <c r="BY14" s="405"/>
      <c r="BZ14" s="405"/>
      <c r="CA14" s="405"/>
      <c r="CB14" s="405"/>
      <c r="CC14" s="406"/>
      <c r="CD14" s="441" t="s">
        <v>144</v>
      </c>
      <c r="CE14" s="442"/>
      <c r="CF14" s="442"/>
      <c r="CG14" s="442"/>
      <c r="CH14" s="442"/>
      <c r="CI14" s="442"/>
      <c r="CJ14" s="442"/>
      <c r="CK14" s="442"/>
      <c r="CL14" s="442"/>
      <c r="CM14" s="442"/>
      <c r="CN14" s="442"/>
      <c r="CO14" s="442"/>
      <c r="CP14" s="442"/>
      <c r="CQ14" s="442"/>
      <c r="CR14" s="442"/>
      <c r="CS14" s="443"/>
      <c r="CT14" s="501" t="s">
        <v>137</v>
      </c>
      <c r="CU14" s="502"/>
      <c r="CV14" s="502"/>
      <c r="CW14" s="502"/>
      <c r="CX14" s="502"/>
      <c r="CY14" s="502"/>
      <c r="CZ14" s="502"/>
      <c r="DA14" s="503"/>
      <c r="DB14" s="501">
        <v>29.6</v>
      </c>
      <c r="DC14" s="502"/>
      <c r="DD14" s="502"/>
      <c r="DE14" s="502"/>
      <c r="DF14" s="502"/>
      <c r="DG14" s="502"/>
      <c r="DH14" s="502"/>
      <c r="DI14" s="503"/>
    </row>
    <row r="15" spans="1:119" ht="18.7" customHeight="1" x14ac:dyDescent="0.15">
      <c r="A15" s="172"/>
      <c r="B15" s="513"/>
      <c r="C15" s="514"/>
      <c r="D15" s="514"/>
      <c r="E15" s="514"/>
      <c r="F15" s="514"/>
      <c r="G15" s="514"/>
      <c r="H15" s="514"/>
      <c r="I15" s="514"/>
      <c r="J15" s="514"/>
      <c r="K15" s="515"/>
      <c r="L15" s="181"/>
      <c r="M15" s="488" t="s">
        <v>138</v>
      </c>
      <c r="N15" s="489"/>
      <c r="O15" s="489"/>
      <c r="P15" s="489"/>
      <c r="Q15" s="490"/>
      <c r="R15" s="491">
        <v>14523</v>
      </c>
      <c r="S15" s="492"/>
      <c r="T15" s="492"/>
      <c r="U15" s="492"/>
      <c r="V15" s="493"/>
      <c r="W15" s="494" t="s">
        <v>145</v>
      </c>
      <c r="X15" s="390"/>
      <c r="Y15" s="390"/>
      <c r="Z15" s="390"/>
      <c r="AA15" s="390"/>
      <c r="AB15" s="391"/>
      <c r="AC15" s="357">
        <v>2120</v>
      </c>
      <c r="AD15" s="358"/>
      <c r="AE15" s="358"/>
      <c r="AF15" s="358"/>
      <c r="AG15" s="359"/>
      <c r="AH15" s="357">
        <v>2266</v>
      </c>
      <c r="AI15" s="358"/>
      <c r="AJ15" s="358"/>
      <c r="AK15" s="358"/>
      <c r="AL15" s="417"/>
      <c r="AM15" s="461"/>
      <c r="AN15" s="361"/>
      <c r="AO15" s="361"/>
      <c r="AP15" s="361"/>
      <c r="AQ15" s="361"/>
      <c r="AR15" s="361"/>
      <c r="AS15" s="361"/>
      <c r="AT15" s="362"/>
      <c r="AU15" s="462"/>
      <c r="AV15" s="463"/>
      <c r="AW15" s="463"/>
      <c r="AX15" s="463"/>
      <c r="AY15" s="430" t="s">
        <v>146</v>
      </c>
      <c r="AZ15" s="431"/>
      <c r="BA15" s="431"/>
      <c r="BB15" s="431"/>
      <c r="BC15" s="431"/>
      <c r="BD15" s="431"/>
      <c r="BE15" s="431"/>
      <c r="BF15" s="431"/>
      <c r="BG15" s="431"/>
      <c r="BH15" s="431"/>
      <c r="BI15" s="431"/>
      <c r="BJ15" s="431"/>
      <c r="BK15" s="431"/>
      <c r="BL15" s="431"/>
      <c r="BM15" s="432"/>
      <c r="BN15" s="433">
        <v>1684149</v>
      </c>
      <c r="BO15" s="434"/>
      <c r="BP15" s="434"/>
      <c r="BQ15" s="434"/>
      <c r="BR15" s="434"/>
      <c r="BS15" s="434"/>
      <c r="BT15" s="434"/>
      <c r="BU15" s="435"/>
      <c r="BV15" s="433">
        <v>1759064</v>
      </c>
      <c r="BW15" s="434"/>
      <c r="BX15" s="434"/>
      <c r="BY15" s="434"/>
      <c r="BZ15" s="434"/>
      <c r="CA15" s="434"/>
      <c r="CB15" s="434"/>
      <c r="CC15" s="435"/>
      <c r="CD15" s="504" t="s">
        <v>147</v>
      </c>
      <c r="CE15" s="505"/>
      <c r="CF15" s="505"/>
      <c r="CG15" s="505"/>
      <c r="CH15" s="505"/>
      <c r="CI15" s="505"/>
      <c r="CJ15" s="505"/>
      <c r="CK15" s="505"/>
      <c r="CL15" s="505"/>
      <c r="CM15" s="505"/>
      <c r="CN15" s="505"/>
      <c r="CO15" s="505"/>
      <c r="CP15" s="505"/>
      <c r="CQ15" s="505"/>
      <c r="CR15" s="505"/>
      <c r="CS15" s="506"/>
      <c r="CT15" s="182"/>
      <c r="CU15" s="183"/>
      <c r="CV15" s="183"/>
      <c r="CW15" s="183"/>
      <c r="CX15" s="183"/>
      <c r="CY15" s="183"/>
      <c r="CZ15" s="183"/>
      <c r="DA15" s="184"/>
      <c r="DB15" s="182"/>
      <c r="DC15" s="183"/>
      <c r="DD15" s="183"/>
      <c r="DE15" s="183"/>
      <c r="DF15" s="183"/>
      <c r="DG15" s="183"/>
      <c r="DH15" s="183"/>
      <c r="DI15" s="184"/>
    </row>
    <row r="16" spans="1:119" ht="18.7" customHeight="1" x14ac:dyDescent="0.15">
      <c r="A16" s="172"/>
      <c r="B16" s="513"/>
      <c r="C16" s="514"/>
      <c r="D16" s="514"/>
      <c r="E16" s="514"/>
      <c r="F16" s="514"/>
      <c r="G16" s="514"/>
      <c r="H16" s="514"/>
      <c r="I16" s="514"/>
      <c r="J16" s="514"/>
      <c r="K16" s="515"/>
      <c r="L16" s="478" t="s">
        <v>148</v>
      </c>
      <c r="M16" s="479"/>
      <c r="N16" s="479"/>
      <c r="O16" s="479"/>
      <c r="P16" s="479"/>
      <c r="Q16" s="480"/>
      <c r="R16" s="481" t="s">
        <v>149</v>
      </c>
      <c r="S16" s="482"/>
      <c r="T16" s="482"/>
      <c r="U16" s="482"/>
      <c r="V16" s="483"/>
      <c r="W16" s="495"/>
      <c r="X16" s="393"/>
      <c r="Y16" s="393"/>
      <c r="Z16" s="393"/>
      <c r="AA16" s="393"/>
      <c r="AB16" s="394"/>
      <c r="AC16" s="484">
        <v>29.8</v>
      </c>
      <c r="AD16" s="485"/>
      <c r="AE16" s="485"/>
      <c r="AF16" s="485"/>
      <c r="AG16" s="486"/>
      <c r="AH16" s="484">
        <v>29</v>
      </c>
      <c r="AI16" s="485"/>
      <c r="AJ16" s="485"/>
      <c r="AK16" s="485"/>
      <c r="AL16" s="487"/>
      <c r="AM16" s="461"/>
      <c r="AN16" s="361"/>
      <c r="AO16" s="361"/>
      <c r="AP16" s="361"/>
      <c r="AQ16" s="361"/>
      <c r="AR16" s="361"/>
      <c r="AS16" s="361"/>
      <c r="AT16" s="362"/>
      <c r="AU16" s="462"/>
      <c r="AV16" s="463"/>
      <c r="AW16" s="463"/>
      <c r="AX16" s="463"/>
      <c r="AY16" s="418" t="s">
        <v>150</v>
      </c>
      <c r="AZ16" s="419"/>
      <c r="BA16" s="419"/>
      <c r="BB16" s="419"/>
      <c r="BC16" s="419"/>
      <c r="BD16" s="419"/>
      <c r="BE16" s="419"/>
      <c r="BF16" s="419"/>
      <c r="BG16" s="419"/>
      <c r="BH16" s="419"/>
      <c r="BI16" s="419"/>
      <c r="BJ16" s="419"/>
      <c r="BK16" s="419"/>
      <c r="BL16" s="419"/>
      <c r="BM16" s="420"/>
      <c r="BN16" s="404">
        <v>5757363</v>
      </c>
      <c r="BO16" s="405"/>
      <c r="BP16" s="405"/>
      <c r="BQ16" s="405"/>
      <c r="BR16" s="405"/>
      <c r="BS16" s="405"/>
      <c r="BT16" s="405"/>
      <c r="BU16" s="406"/>
      <c r="BV16" s="404">
        <v>5635105</v>
      </c>
      <c r="BW16" s="405"/>
      <c r="BX16" s="405"/>
      <c r="BY16" s="405"/>
      <c r="BZ16" s="405"/>
      <c r="CA16" s="405"/>
      <c r="CB16" s="405"/>
      <c r="CC16" s="406"/>
      <c r="CD16" s="185"/>
      <c r="CE16" s="436"/>
      <c r="CF16" s="436"/>
      <c r="CG16" s="436"/>
      <c r="CH16" s="436"/>
      <c r="CI16" s="436"/>
      <c r="CJ16" s="436"/>
      <c r="CK16" s="436"/>
      <c r="CL16" s="436"/>
      <c r="CM16" s="436"/>
      <c r="CN16" s="436"/>
      <c r="CO16" s="436"/>
      <c r="CP16" s="436"/>
      <c r="CQ16" s="436"/>
      <c r="CR16" s="436"/>
      <c r="CS16" s="437"/>
      <c r="CT16" s="401"/>
      <c r="CU16" s="402"/>
      <c r="CV16" s="402"/>
      <c r="CW16" s="402"/>
      <c r="CX16" s="402"/>
      <c r="CY16" s="402"/>
      <c r="CZ16" s="402"/>
      <c r="DA16" s="403"/>
      <c r="DB16" s="401"/>
      <c r="DC16" s="402"/>
      <c r="DD16" s="402"/>
      <c r="DE16" s="402"/>
      <c r="DF16" s="402"/>
      <c r="DG16" s="402"/>
      <c r="DH16" s="402"/>
      <c r="DI16" s="403"/>
    </row>
    <row r="17" spans="1:113" ht="18.7" customHeight="1" thickBot="1" x14ac:dyDescent="0.2">
      <c r="A17" s="172"/>
      <c r="B17" s="516"/>
      <c r="C17" s="517"/>
      <c r="D17" s="517"/>
      <c r="E17" s="517"/>
      <c r="F17" s="517"/>
      <c r="G17" s="517"/>
      <c r="H17" s="517"/>
      <c r="I17" s="517"/>
      <c r="J17" s="517"/>
      <c r="K17" s="518"/>
      <c r="L17" s="186"/>
      <c r="M17" s="497" t="s">
        <v>151</v>
      </c>
      <c r="N17" s="498"/>
      <c r="O17" s="498"/>
      <c r="P17" s="498"/>
      <c r="Q17" s="499"/>
      <c r="R17" s="481" t="s">
        <v>152</v>
      </c>
      <c r="S17" s="482"/>
      <c r="T17" s="482"/>
      <c r="U17" s="482"/>
      <c r="V17" s="483"/>
      <c r="W17" s="494" t="s">
        <v>153</v>
      </c>
      <c r="X17" s="390"/>
      <c r="Y17" s="390"/>
      <c r="Z17" s="390"/>
      <c r="AA17" s="390"/>
      <c r="AB17" s="391"/>
      <c r="AC17" s="357">
        <v>3421</v>
      </c>
      <c r="AD17" s="358"/>
      <c r="AE17" s="358"/>
      <c r="AF17" s="358"/>
      <c r="AG17" s="359"/>
      <c r="AH17" s="357">
        <v>3711</v>
      </c>
      <c r="AI17" s="358"/>
      <c r="AJ17" s="358"/>
      <c r="AK17" s="358"/>
      <c r="AL17" s="417"/>
      <c r="AM17" s="461"/>
      <c r="AN17" s="361"/>
      <c r="AO17" s="361"/>
      <c r="AP17" s="361"/>
      <c r="AQ17" s="361"/>
      <c r="AR17" s="361"/>
      <c r="AS17" s="361"/>
      <c r="AT17" s="362"/>
      <c r="AU17" s="462"/>
      <c r="AV17" s="463"/>
      <c r="AW17" s="463"/>
      <c r="AX17" s="463"/>
      <c r="AY17" s="418" t="s">
        <v>154</v>
      </c>
      <c r="AZ17" s="419"/>
      <c r="BA17" s="419"/>
      <c r="BB17" s="419"/>
      <c r="BC17" s="419"/>
      <c r="BD17" s="419"/>
      <c r="BE17" s="419"/>
      <c r="BF17" s="419"/>
      <c r="BG17" s="419"/>
      <c r="BH17" s="419"/>
      <c r="BI17" s="419"/>
      <c r="BJ17" s="419"/>
      <c r="BK17" s="419"/>
      <c r="BL17" s="419"/>
      <c r="BM17" s="420"/>
      <c r="BN17" s="404">
        <v>2090933</v>
      </c>
      <c r="BO17" s="405"/>
      <c r="BP17" s="405"/>
      <c r="BQ17" s="405"/>
      <c r="BR17" s="405"/>
      <c r="BS17" s="405"/>
      <c r="BT17" s="405"/>
      <c r="BU17" s="406"/>
      <c r="BV17" s="404">
        <v>2230681</v>
      </c>
      <c r="BW17" s="405"/>
      <c r="BX17" s="405"/>
      <c r="BY17" s="405"/>
      <c r="BZ17" s="405"/>
      <c r="CA17" s="405"/>
      <c r="CB17" s="405"/>
      <c r="CC17" s="406"/>
      <c r="CD17" s="185"/>
      <c r="CE17" s="436"/>
      <c r="CF17" s="436"/>
      <c r="CG17" s="436"/>
      <c r="CH17" s="436"/>
      <c r="CI17" s="436"/>
      <c r="CJ17" s="436"/>
      <c r="CK17" s="436"/>
      <c r="CL17" s="436"/>
      <c r="CM17" s="436"/>
      <c r="CN17" s="436"/>
      <c r="CO17" s="436"/>
      <c r="CP17" s="436"/>
      <c r="CQ17" s="436"/>
      <c r="CR17" s="436"/>
      <c r="CS17" s="437"/>
      <c r="CT17" s="401"/>
      <c r="CU17" s="402"/>
      <c r="CV17" s="402"/>
      <c r="CW17" s="402"/>
      <c r="CX17" s="402"/>
      <c r="CY17" s="402"/>
      <c r="CZ17" s="402"/>
      <c r="DA17" s="403"/>
      <c r="DB17" s="401"/>
      <c r="DC17" s="402"/>
      <c r="DD17" s="402"/>
      <c r="DE17" s="402"/>
      <c r="DF17" s="402"/>
      <c r="DG17" s="402"/>
      <c r="DH17" s="402"/>
      <c r="DI17" s="403"/>
    </row>
    <row r="18" spans="1:113" ht="18.7" customHeight="1" thickBot="1" x14ac:dyDescent="0.2">
      <c r="A18" s="172"/>
      <c r="B18" s="454" t="s">
        <v>155</v>
      </c>
      <c r="C18" s="455"/>
      <c r="D18" s="455"/>
      <c r="E18" s="456"/>
      <c r="F18" s="456"/>
      <c r="G18" s="456"/>
      <c r="H18" s="456"/>
      <c r="I18" s="456"/>
      <c r="J18" s="456"/>
      <c r="K18" s="456"/>
      <c r="L18" s="457">
        <v>368.79</v>
      </c>
      <c r="M18" s="457"/>
      <c r="N18" s="457"/>
      <c r="O18" s="457"/>
      <c r="P18" s="457"/>
      <c r="Q18" s="457"/>
      <c r="R18" s="458"/>
      <c r="S18" s="458"/>
      <c r="T18" s="458"/>
      <c r="U18" s="458"/>
      <c r="V18" s="459"/>
      <c r="W18" s="475"/>
      <c r="X18" s="476"/>
      <c r="Y18" s="476"/>
      <c r="Z18" s="476"/>
      <c r="AA18" s="476"/>
      <c r="AB18" s="500"/>
      <c r="AC18" s="374">
        <v>48.1</v>
      </c>
      <c r="AD18" s="375"/>
      <c r="AE18" s="375"/>
      <c r="AF18" s="375"/>
      <c r="AG18" s="460"/>
      <c r="AH18" s="374">
        <v>47.6</v>
      </c>
      <c r="AI18" s="375"/>
      <c r="AJ18" s="375"/>
      <c r="AK18" s="375"/>
      <c r="AL18" s="376"/>
      <c r="AM18" s="461"/>
      <c r="AN18" s="361"/>
      <c r="AO18" s="361"/>
      <c r="AP18" s="361"/>
      <c r="AQ18" s="361"/>
      <c r="AR18" s="361"/>
      <c r="AS18" s="361"/>
      <c r="AT18" s="362"/>
      <c r="AU18" s="462"/>
      <c r="AV18" s="463"/>
      <c r="AW18" s="463"/>
      <c r="AX18" s="463"/>
      <c r="AY18" s="418" t="s">
        <v>156</v>
      </c>
      <c r="AZ18" s="419"/>
      <c r="BA18" s="419"/>
      <c r="BB18" s="419"/>
      <c r="BC18" s="419"/>
      <c r="BD18" s="419"/>
      <c r="BE18" s="419"/>
      <c r="BF18" s="419"/>
      <c r="BG18" s="419"/>
      <c r="BH18" s="419"/>
      <c r="BI18" s="419"/>
      <c r="BJ18" s="419"/>
      <c r="BK18" s="419"/>
      <c r="BL18" s="419"/>
      <c r="BM18" s="420"/>
      <c r="BN18" s="404">
        <v>5989897</v>
      </c>
      <c r="BO18" s="405"/>
      <c r="BP18" s="405"/>
      <c r="BQ18" s="405"/>
      <c r="BR18" s="405"/>
      <c r="BS18" s="405"/>
      <c r="BT18" s="405"/>
      <c r="BU18" s="406"/>
      <c r="BV18" s="404">
        <v>5837092</v>
      </c>
      <c r="BW18" s="405"/>
      <c r="BX18" s="405"/>
      <c r="BY18" s="405"/>
      <c r="BZ18" s="405"/>
      <c r="CA18" s="405"/>
      <c r="CB18" s="405"/>
      <c r="CC18" s="406"/>
      <c r="CD18" s="185"/>
      <c r="CE18" s="436"/>
      <c r="CF18" s="436"/>
      <c r="CG18" s="436"/>
      <c r="CH18" s="436"/>
      <c r="CI18" s="436"/>
      <c r="CJ18" s="436"/>
      <c r="CK18" s="436"/>
      <c r="CL18" s="436"/>
      <c r="CM18" s="436"/>
      <c r="CN18" s="436"/>
      <c r="CO18" s="436"/>
      <c r="CP18" s="436"/>
      <c r="CQ18" s="436"/>
      <c r="CR18" s="436"/>
      <c r="CS18" s="437"/>
      <c r="CT18" s="401"/>
      <c r="CU18" s="402"/>
      <c r="CV18" s="402"/>
      <c r="CW18" s="402"/>
      <c r="CX18" s="402"/>
      <c r="CY18" s="402"/>
      <c r="CZ18" s="402"/>
      <c r="DA18" s="403"/>
      <c r="DB18" s="401"/>
      <c r="DC18" s="402"/>
      <c r="DD18" s="402"/>
      <c r="DE18" s="402"/>
      <c r="DF18" s="402"/>
      <c r="DG18" s="402"/>
      <c r="DH18" s="402"/>
      <c r="DI18" s="403"/>
    </row>
    <row r="19" spans="1:113" ht="18.7" customHeight="1" thickBot="1" x14ac:dyDescent="0.2">
      <c r="A19" s="172"/>
      <c r="B19" s="454" t="s">
        <v>157</v>
      </c>
      <c r="C19" s="455"/>
      <c r="D19" s="455"/>
      <c r="E19" s="456"/>
      <c r="F19" s="456"/>
      <c r="G19" s="456"/>
      <c r="H19" s="456"/>
      <c r="I19" s="456"/>
      <c r="J19" s="456"/>
      <c r="K19" s="456"/>
      <c r="L19" s="464">
        <v>39</v>
      </c>
      <c r="M19" s="464"/>
      <c r="N19" s="464"/>
      <c r="O19" s="464"/>
      <c r="P19" s="464"/>
      <c r="Q19" s="464"/>
      <c r="R19" s="465"/>
      <c r="S19" s="465"/>
      <c r="T19" s="465"/>
      <c r="U19" s="465"/>
      <c r="V19" s="466"/>
      <c r="W19" s="473"/>
      <c r="X19" s="474"/>
      <c r="Y19" s="474"/>
      <c r="Z19" s="474"/>
      <c r="AA19" s="474"/>
      <c r="AB19" s="474"/>
      <c r="AC19" s="477"/>
      <c r="AD19" s="477"/>
      <c r="AE19" s="477"/>
      <c r="AF19" s="477"/>
      <c r="AG19" s="477"/>
      <c r="AH19" s="477"/>
      <c r="AI19" s="477"/>
      <c r="AJ19" s="477"/>
      <c r="AK19" s="477"/>
      <c r="AL19" s="496"/>
      <c r="AM19" s="461"/>
      <c r="AN19" s="361"/>
      <c r="AO19" s="361"/>
      <c r="AP19" s="361"/>
      <c r="AQ19" s="361"/>
      <c r="AR19" s="361"/>
      <c r="AS19" s="361"/>
      <c r="AT19" s="362"/>
      <c r="AU19" s="462"/>
      <c r="AV19" s="463"/>
      <c r="AW19" s="463"/>
      <c r="AX19" s="463"/>
      <c r="AY19" s="418" t="s">
        <v>158</v>
      </c>
      <c r="AZ19" s="419"/>
      <c r="BA19" s="419"/>
      <c r="BB19" s="419"/>
      <c r="BC19" s="419"/>
      <c r="BD19" s="419"/>
      <c r="BE19" s="419"/>
      <c r="BF19" s="419"/>
      <c r="BG19" s="419"/>
      <c r="BH19" s="419"/>
      <c r="BI19" s="419"/>
      <c r="BJ19" s="419"/>
      <c r="BK19" s="419"/>
      <c r="BL19" s="419"/>
      <c r="BM19" s="420"/>
      <c r="BN19" s="404">
        <v>7280048</v>
      </c>
      <c r="BO19" s="405"/>
      <c r="BP19" s="405"/>
      <c r="BQ19" s="405"/>
      <c r="BR19" s="405"/>
      <c r="BS19" s="405"/>
      <c r="BT19" s="405"/>
      <c r="BU19" s="406"/>
      <c r="BV19" s="404">
        <v>7263452</v>
      </c>
      <c r="BW19" s="405"/>
      <c r="BX19" s="405"/>
      <c r="BY19" s="405"/>
      <c r="BZ19" s="405"/>
      <c r="CA19" s="405"/>
      <c r="CB19" s="405"/>
      <c r="CC19" s="406"/>
      <c r="CD19" s="185"/>
      <c r="CE19" s="436"/>
      <c r="CF19" s="436"/>
      <c r="CG19" s="436"/>
      <c r="CH19" s="436"/>
      <c r="CI19" s="436"/>
      <c r="CJ19" s="436"/>
      <c r="CK19" s="436"/>
      <c r="CL19" s="436"/>
      <c r="CM19" s="436"/>
      <c r="CN19" s="436"/>
      <c r="CO19" s="436"/>
      <c r="CP19" s="436"/>
      <c r="CQ19" s="436"/>
      <c r="CR19" s="436"/>
      <c r="CS19" s="437"/>
      <c r="CT19" s="401"/>
      <c r="CU19" s="402"/>
      <c r="CV19" s="402"/>
      <c r="CW19" s="402"/>
      <c r="CX19" s="402"/>
      <c r="CY19" s="402"/>
      <c r="CZ19" s="402"/>
      <c r="DA19" s="403"/>
      <c r="DB19" s="401"/>
      <c r="DC19" s="402"/>
      <c r="DD19" s="402"/>
      <c r="DE19" s="402"/>
      <c r="DF19" s="402"/>
      <c r="DG19" s="402"/>
      <c r="DH19" s="402"/>
      <c r="DI19" s="403"/>
    </row>
    <row r="20" spans="1:113" ht="18.7" customHeight="1" thickBot="1" x14ac:dyDescent="0.2">
      <c r="A20" s="172"/>
      <c r="B20" s="454" t="s">
        <v>159</v>
      </c>
      <c r="C20" s="455"/>
      <c r="D20" s="455"/>
      <c r="E20" s="456"/>
      <c r="F20" s="456"/>
      <c r="G20" s="456"/>
      <c r="H20" s="456"/>
      <c r="I20" s="456"/>
      <c r="J20" s="456"/>
      <c r="K20" s="456"/>
      <c r="L20" s="464">
        <v>6330</v>
      </c>
      <c r="M20" s="464"/>
      <c r="N20" s="464"/>
      <c r="O20" s="464"/>
      <c r="P20" s="464"/>
      <c r="Q20" s="464"/>
      <c r="R20" s="465"/>
      <c r="S20" s="465"/>
      <c r="T20" s="465"/>
      <c r="U20" s="465"/>
      <c r="V20" s="466"/>
      <c r="W20" s="475"/>
      <c r="X20" s="476"/>
      <c r="Y20" s="476"/>
      <c r="Z20" s="476"/>
      <c r="AA20" s="476"/>
      <c r="AB20" s="476"/>
      <c r="AC20" s="467"/>
      <c r="AD20" s="467"/>
      <c r="AE20" s="467"/>
      <c r="AF20" s="467"/>
      <c r="AG20" s="467"/>
      <c r="AH20" s="467"/>
      <c r="AI20" s="467"/>
      <c r="AJ20" s="467"/>
      <c r="AK20" s="467"/>
      <c r="AL20" s="468"/>
      <c r="AM20" s="469"/>
      <c r="AN20" s="366"/>
      <c r="AO20" s="366"/>
      <c r="AP20" s="366"/>
      <c r="AQ20" s="366"/>
      <c r="AR20" s="366"/>
      <c r="AS20" s="366"/>
      <c r="AT20" s="367"/>
      <c r="AU20" s="470"/>
      <c r="AV20" s="471"/>
      <c r="AW20" s="471"/>
      <c r="AX20" s="472"/>
      <c r="AY20" s="418"/>
      <c r="AZ20" s="419"/>
      <c r="BA20" s="419"/>
      <c r="BB20" s="419"/>
      <c r="BC20" s="419"/>
      <c r="BD20" s="419"/>
      <c r="BE20" s="419"/>
      <c r="BF20" s="419"/>
      <c r="BG20" s="419"/>
      <c r="BH20" s="419"/>
      <c r="BI20" s="419"/>
      <c r="BJ20" s="419"/>
      <c r="BK20" s="419"/>
      <c r="BL20" s="419"/>
      <c r="BM20" s="420"/>
      <c r="BN20" s="404"/>
      <c r="BO20" s="405"/>
      <c r="BP20" s="405"/>
      <c r="BQ20" s="405"/>
      <c r="BR20" s="405"/>
      <c r="BS20" s="405"/>
      <c r="BT20" s="405"/>
      <c r="BU20" s="406"/>
      <c r="BV20" s="404"/>
      <c r="BW20" s="405"/>
      <c r="BX20" s="405"/>
      <c r="BY20" s="405"/>
      <c r="BZ20" s="405"/>
      <c r="CA20" s="405"/>
      <c r="CB20" s="405"/>
      <c r="CC20" s="406"/>
      <c r="CD20" s="185"/>
      <c r="CE20" s="436"/>
      <c r="CF20" s="436"/>
      <c r="CG20" s="436"/>
      <c r="CH20" s="436"/>
      <c r="CI20" s="436"/>
      <c r="CJ20" s="436"/>
      <c r="CK20" s="436"/>
      <c r="CL20" s="436"/>
      <c r="CM20" s="436"/>
      <c r="CN20" s="436"/>
      <c r="CO20" s="436"/>
      <c r="CP20" s="436"/>
      <c r="CQ20" s="436"/>
      <c r="CR20" s="436"/>
      <c r="CS20" s="437"/>
      <c r="CT20" s="401"/>
      <c r="CU20" s="402"/>
      <c r="CV20" s="402"/>
      <c r="CW20" s="402"/>
      <c r="CX20" s="402"/>
      <c r="CY20" s="402"/>
      <c r="CZ20" s="402"/>
      <c r="DA20" s="403"/>
      <c r="DB20" s="401"/>
      <c r="DC20" s="402"/>
      <c r="DD20" s="402"/>
      <c r="DE20" s="402"/>
      <c r="DF20" s="402"/>
      <c r="DG20" s="402"/>
      <c r="DH20" s="402"/>
      <c r="DI20" s="403"/>
    </row>
    <row r="21" spans="1:113" ht="18.7" customHeight="1" thickBot="1" x14ac:dyDescent="0.2">
      <c r="A21" s="172"/>
      <c r="B21" s="451" t="s">
        <v>160</v>
      </c>
      <c r="C21" s="452"/>
      <c r="D21" s="452"/>
      <c r="E21" s="452"/>
      <c r="F21" s="452"/>
      <c r="G21" s="452"/>
      <c r="H21" s="452"/>
      <c r="I21" s="452"/>
      <c r="J21" s="452"/>
      <c r="K21" s="452"/>
      <c r="L21" s="452"/>
      <c r="M21" s="452"/>
      <c r="N21" s="452"/>
      <c r="O21" s="452"/>
      <c r="P21" s="452"/>
      <c r="Q21" s="452"/>
      <c r="R21" s="452"/>
      <c r="S21" s="452"/>
      <c r="T21" s="452"/>
      <c r="U21" s="452"/>
      <c r="V21" s="452"/>
      <c r="W21" s="452"/>
      <c r="X21" s="452"/>
      <c r="Y21" s="452"/>
      <c r="Z21" s="452"/>
      <c r="AA21" s="452"/>
      <c r="AB21" s="452"/>
      <c r="AC21" s="452"/>
      <c r="AD21" s="452"/>
      <c r="AE21" s="452"/>
      <c r="AF21" s="452"/>
      <c r="AG21" s="452"/>
      <c r="AH21" s="452"/>
      <c r="AI21" s="452"/>
      <c r="AJ21" s="452"/>
      <c r="AK21" s="452"/>
      <c r="AL21" s="452"/>
      <c r="AM21" s="452"/>
      <c r="AN21" s="452"/>
      <c r="AO21" s="452"/>
      <c r="AP21" s="452"/>
      <c r="AQ21" s="452"/>
      <c r="AR21" s="452"/>
      <c r="AS21" s="452"/>
      <c r="AT21" s="452"/>
      <c r="AU21" s="452"/>
      <c r="AV21" s="452"/>
      <c r="AW21" s="452"/>
      <c r="AX21" s="453"/>
      <c r="AY21" s="377"/>
      <c r="AZ21" s="378"/>
      <c r="BA21" s="378"/>
      <c r="BB21" s="378"/>
      <c r="BC21" s="378"/>
      <c r="BD21" s="378"/>
      <c r="BE21" s="378"/>
      <c r="BF21" s="378"/>
      <c r="BG21" s="378"/>
      <c r="BH21" s="378"/>
      <c r="BI21" s="378"/>
      <c r="BJ21" s="378"/>
      <c r="BK21" s="378"/>
      <c r="BL21" s="378"/>
      <c r="BM21" s="379"/>
      <c r="BN21" s="438"/>
      <c r="BO21" s="439"/>
      <c r="BP21" s="439"/>
      <c r="BQ21" s="439"/>
      <c r="BR21" s="439"/>
      <c r="BS21" s="439"/>
      <c r="BT21" s="439"/>
      <c r="BU21" s="440"/>
      <c r="BV21" s="438"/>
      <c r="BW21" s="439"/>
      <c r="BX21" s="439"/>
      <c r="BY21" s="439"/>
      <c r="BZ21" s="439"/>
      <c r="CA21" s="439"/>
      <c r="CB21" s="439"/>
      <c r="CC21" s="440"/>
      <c r="CD21" s="185"/>
      <c r="CE21" s="436"/>
      <c r="CF21" s="436"/>
      <c r="CG21" s="436"/>
      <c r="CH21" s="436"/>
      <c r="CI21" s="436"/>
      <c r="CJ21" s="436"/>
      <c r="CK21" s="436"/>
      <c r="CL21" s="436"/>
      <c r="CM21" s="436"/>
      <c r="CN21" s="436"/>
      <c r="CO21" s="436"/>
      <c r="CP21" s="436"/>
      <c r="CQ21" s="436"/>
      <c r="CR21" s="436"/>
      <c r="CS21" s="437"/>
      <c r="CT21" s="401"/>
      <c r="CU21" s="402"/>
      <c r="CV21" s="402"/>
      <c r="CW21" s="402"/>
      <c r="CX21" s="402"/>
      <c r="CY21" s="402"/>
      <c r="CZ21" s="402"/>
      <c r="DA21" s="403"/>
      <c r="DB21" s="401"/>
      <c r="DC21" s="402"/>
      <c r="DD21" s="402"/>
      <c r="DE21" s="402"/>
      <c r="DF21" s="402"/>
      <c r="DG21" s="402"/>
      <c r="DH21" s="402"/>
      <c r="DI21" s="403"/>
    </row>
    <row r="22" spans="1:113" ht="18.7" customHeight="1" x14ac:dyDescent="0.15">
      <c r="A22" s="172"/>
      <c r="B22" s="380" t="s">
        <v>161</v>
      </c>
      <c r="C22" s="381"/>
      <c r="D22" s="382"/>
      <c r="E22" s="389" t="s">
        <v>1</v>
      </c>
      <c r="F22" s="390"/>
      <c r="G22" s="390"/>
      <c r="H22" s="390"/>
      <c r="I22" s="390"/>
      <c r="J22" s="390"/>
      <c r="K22" s="391"/>
      <c r="L22" s="389" t="s">
        <v>162</v>
      </c>
      <c r="M22" s="390"/>
      <c r="N22" s="390"/>
      <c r="O22" s="390"/>
      <c r="P22" s="391"/>
      <c r="Q22" s="395" t="s">
        <v>163</v>
      </c>
      <c r="R22" s="396"/>
      <c r="S22" s="396"/>
      <c r="T22" s="396"/>
      <c r="U22" s="396"/>
      <c r="V22" s="397"/>
      <c r="W22" s="446" t="s">
        <v>164</v>
      </c>
      <c r="X22" s="381"/>
      <c r="Y22" s="382"/>
      <c r="Z22" s="389" t="s">
        <v>1</v>
      </c>
      <c r="AA22" s="390"/>
      <c r="AB22" s="390"/>
      <c r="AC22" s="390"/>
      <c r="AD22" s="390"/>
      <c r="AE22" s="390"/>
      <c r="AF22" s="390"/>
      <c r="AG22" s="391"/>
      <c r="AH22" s="407" t="s">
        <v>165</v>
      </c>
      <c r="AI22" s="390"/>
      <c r="AJ22" s="390"/>
      <c r="AK22" s="390"/>
      <c r="AL22" s="391"/>
      <c r="AM22" s="407" t="s">
        <v>166</v>
      </c>
      <c r="AN22" s="408"/>
      <c r="AO22" s="408"/>
      <c r="AP22" s="408"/>
      <c r="AQ22" s="408"/>
      <c r="AR22" s="409"/>
      <c r="AS22" s="395" t="s">
        <v>163</v>
      </c>
      <c r="AT22" s="396"/>
      <c r="AU22" s="396"/>
      <c r="AV22" s="396"/>
      <c r="AW22" s="396"/>
      <c r="AX22" s="413"/>
      <c r="AY22" s="430" t="s">
        <v>167</v>
      </c>
      <c r="AZ22" s="431"/>
      <c r="BA22" s="431"/>
      <c r="BB22" s="431"/>
      <c r="BC22" s="431"/>
      <c r="BD22" s="431"/>
      <c r="BE22" s="431"/>
      <c r="BF22" s="431"/>
      <c r="BG22" s="431"/>
      <c r="BH22" s="431"/>
      <c r="BI22" s="431"/>
      <c r="BJ22" s="431"/>
      <c r="BK22" s="431"/>
      <c r="BL22" s="431"/>
      <c r="BM22" s="432"/>
      <c r="BN22" s="433">
        <v>9285868</v>
      </c>
      <c r="BO22" s="434"/>
      <c r="BP22" s="434"/>
      <c r="BQ22" s="434"/>
      <c r="BR22" s="434"/>
      <c r="BS22" s="434"/>
      <c r="BT22" s="434"/>
      <c r="BU22" s="435"/>
      <c r="BV22" s="433">
        <v>9555144</v>
      </c>
      <c r="BW22" s="434"/>
      <c r="BX22" s="434"/>
      <c r="BY22" s="434"/>
      <c r="BZ22" s="434"/>
      <c r="CA22" s="434"/>
      <c r="CB22" s="434"/>
      <c r="CC22" s="435"/>
      <c r="CD22" s="185"/>
      <c r="CE22" s="436"/>
      <c r="CF22" s="436"/>
      <c r="CG22" s="436"/>
      <c r="CH22" s="436"/>
      <c r="CI22" s="436"/>
      <c r="CJ22" s="436"/>
      <c r="CK22" s="436"/>
      <c r="CL22" s="436"/>
      <c r="CM22" s="436"/>
      <c r="CN22" s="436"/>
      <c r="CO22" s="436"/>
      <c r="CP22" s="436"/>
      <c r="CQ22" s="436"/>
      <c r="CR22" s="436"/>
      <c r="CS22" s="437"/>
      <c r="CT22" s="401"/>
      <c r="CU22" s="402"/>
      <c r="CV22" s="402"/>
      <c r="CW22" s="402"/>
      <c r="CX22" s="402"/>
      <c r="CY22" s="402"/>
      <c r="CZ22" s="402"/>
      <c r="DA22" s="403"/>
      <c r="DB22" s="401"/>
      <c r="DC22" s="402"/>
      <c r="DD22" s="402"/>
      <c r="DE22" s="402"/>
      <c r="DF22" s="402"/>
      <c r="DG22" s="402"/>
      <c r="DH22" s="402"/>
      <c r="DI22" s="403"/>
    </row>
    <row r="23" spans="1:113" ht="18.7" customHeight="1" x14ac:dyDescent="0.15">
      <c r="A23" s="172"/>
      <c r="B23" s="383"/>
      <c r="C23" s="384"/>
      <c r="D23" s="385"/>
      <c r="E23" s="392"/>
      <c r="F23" s="393"/>
      <c r="G23" s="393"/>
      <c r="H23" s="393"/>
      <c r="I23" s="393"/>
      <c r="J23" s="393"/>
      <c r="K23" s="394"/>
      <c r="L23" s="392"/>
      <c r="M23" s="393"/>
      <c r="N23" s="393"/>
      <c r="O23" s="393"/>
      <c r="P23" s="394"/>
      <c r="Q23" s="398"/>
      <c r="R23" s="399"/>
      <c r="S23" s="399"/>
      <c r="T23" s="399"/>
      <c r="U23" s="399"/>
      <c r="V23" s="400"/>
      <c r="W23" s="447"/>
      <c r="X23" s="384"/>
      <c r="Y23" s="385"/>
      <c r="Z23" s="392"/>
      <c r="AA23" s="393"/>
      <c r="AB23" s="393"/>
      <c r="AC23" s="393"/>
      <c r="AD23" s="393"/>
      <c r="AE23" s="393"/>
      <c r="AF23" s="393"/>
      <c r="AG23" s="394"/>
      <c r="AH23" s="392"/>
      <c r="AI23" s="393"/>
      <c r="AJ23" s="393"/>
      <c r="AK23" s="393"/>
      <c r="AL23" s="394"/>
      <c r="AM23" s="410"/>
      <c r="AN23" s="411"/>
      <c r="AO23" s="411"/>
      <c r="AP23" s="411"/>
      <c r="AQ23" s="411"/>
      <c r="AR23" s="412"/>
      <c r="AS23" s="398"/>
      <c r="AT23" s="399"/>
      <c r="AU23" s="399"/>
      <c r="AV23" s="399"/>
      <c r="AW23" s="399"/>
      <c r="AX23" s="414"/>
      <c r="AY23" s="418" t="s">
        <v>168</v>
      </c>
      <c r="AZ23" s="419"/>
      <c r="BA23" s="419"/>
      <c r="BB23" s="419"/>
      <c r="BC23" s="419"/>
      <c r="BD23" s="419"/>
      <c r="BE23" s="419"/>
      <c r="BF23" s="419"/>
      <c r="BG23" s="419"/>
      <c r="BH23" s="419"/>
      <c r="BI23" s="419"/>
      <c r="BJ23" s="419"/>
      <c r="BK23" s="419"/>
      <c r="BL23" s="419"/>
      <c r="BM23" s="420"/>
      <c r="BN23" s="404">
        <v>7810466</v>
      </c>
      <c r="BO23" s="405"/>
      <c r="BP23" s="405"/>
      <c r="BQ23" s="405"/>
      <c r="BR23" s="405"/>
      <c r="BS23" s="405"/>
      <c r="BT23" s="405"/>
      <c r="BU23" s="406"/>
      <c r="BV23" s="404">
        <v>7905269</v>
      </c>
      <c r="BW23" s="405"/>
      <c r="BX23" s="405"/>
      <c r="BY23" s="405"/>
      <c r="BZ23" s="405"/>
      <c r="CA23" s="405"/>
      <c r="CB23" s="405"/>
      <c r="CC23" s="406"/>
      <c r="CD23" s="185"/>
      <c r="CE23" s="436"/>
      <c r="CF23" s="436"/>
      <c r="CG23" s="436"/>
      <c r="CH23" s="436"/>
      <c r="CI23" s="436"/>
      <c r="CJ23" s="436"/>
      <c r="CK23" s="436"/>
      <c r="CL23" s="436"/>
      <c r="CM23" s="436"/>
      <c r="CN23" s="436"/>
      <c r="CO23" s="436"/>
      <c r="CP23" s="436"/>
      <c r="CQ23" s="436"/>
      <c r="CR23" s="436"/>
      <c r="CS23" s="437"/>
      <c r="CT23" s="401"/>
      <c r="CU23" s="402"/>
      <c r="CV23" s="402"/>
      <c r="CW23" s="402"/>
      <c r="CX23" s="402"/>
      <c r="CY23" s="402"/>
      <c r="CZ23" s="402"/>
      <c r="DA23" s="403"/>
      <c r="DB23" s="401"/>
      <c r="DC23" s="402"/>
      <c r="DD23" s="402"/>
      <c r="DE23" s="402"/>
      <c r="DF23" s="402"/>
      <c r="DG23" s="402"/>
      <c r="DH23" s="402"/>
      <c r="DI23" s="403"/>
    </row>
    <row r="24" spans="1:113" ht="18.7" customHeight="1" thickBot="1" x14ac:dyDescent="0.2">
      <c r="A24" s="172"/>
      <c r="B24" s="383"/>
      <c r="C24" s="384"/>
      <c r="D24" s="385"/>
      <c r="E24" s="360" t="s">
        <v>169</v>
      </c>
      <c r="F24" s="361"/>
      <c r="G24" s="361"/>
      <c r="H24" s="361"/>
      <c r="I24" s="361"/>
      <c r="J24" s="361"/>
      <c r="K24" s="362"/>
      <c r="L24" s="357">
        <v>1</v>
      </c>
      <c r="M24" s="358"/>
      <c r="N24" s="358"/>
      <c r="O24" s="358"/>
      <c r="P24" s="359"/>
      <c r="Q24" s="357">
        <v>8120</v>
      </c>
      <c r="R24" s="358"/>
      <c r="S24" s="358"/>
      <c r="T24" s="358"/>
      <c r="U24" s="358"/>
      <c r="V24" s="359"/>
      <c r="W24" s="447"/>
      <c r="X24" s="384"/>
      <c r="Y24" s="385"/>
      <c r="Z24" s="360" t="s">
        <v>170</v>
      </c>
      <c r="AA24" s="361"/>
      <c r="AB24" s="361"/>
      <c r="AC24" s="361"/>
      <c r="AD24" s="361"/>
      <c r="AE24" s="361"/>
      <c r="AF24" s="361"/>
      <c r="AG24" s="362"/>
      <c r="AH24" s="357">
        <v>243</v>
      </c>
      <c r="AI24" s="358"/>
      <c r="AJ24" s="358"/>
      <c r="AK24" s="358"/>
      <c r="AL24" s="359"/>
      <c r="AM24" s="357">
        <v>727785</v>
      </c>
      <c r="AN24" s="358"/>
      <c r="AO24" s="358"/>
      <c r="AP24" s="358"/>
      <c r="AQ24" s="358"/>
      <c r="AR24" s="359"/>
      <c r="AS24" s="357">
        <v>2995</v>
      </c>
      <c r="AT24" s="358"/>
      <c r="AU24" s="358"/>
      <c r="AV24" s="358"/>
      <c r="AW24" s="358"/>
      <c r="AX24" s="417"/>
      <c r="AY24" s="377" t="s">
        <v>171</v>
      </c>
      <c r="AZ24" s="378"/>
      <c r="BA24" s="378"/>
      <c r="BB24" s="378"/>
      <c r="BC24" s="378"/>
      <c r="BD24" s="378"/>
      <c r="BE24" s="378"/>
      <c r="BF24" s="378"/>
      <c r="BG24" s="378"/>
      <c r="BH24" s="378"/>
      <c r="BI24" s="378"/>
      <c r="BJ24" s="378"/>
      <c r="BK24" s="378"/>
      <c r="BL24" s="378"/>
      <c r="BM24" s="379"/>
      <c r="BN24" s="404">
        <v>5511850</v>
      </c>
      <c r="BO24" s="405"/>
      <c r="BP24" s="405"/>
      <c r="BQ24" s="405"/>
      <c r="BR24" s="405"/>
      <c r="BS24" s="405"/>
      <c r="BT24" s="405"/>
      <c r="BU24" s="406"/>
      <c r="BV24" s="404">
        <v>5656513</v>
      </c>
      <c r="BW24" s="405"/>
      <c r="BX24" s="405"/>
      <c r="BY24" s="405"/>
      <c r="BZ24" s="405"/>
      <c r="CA24" s="405"/>
      <c r="CB24" s="405"/>
      <c r="CC24" s="406"/>
      <c r="CD24" s="185"/>
      <c r="CE24" s="436"/>
      <c r="CF24" s="436"/>
      <c r="CG24" s="436"/>
      <c r="CH24" s="436"/>
      <c r="CI24" s="436"/>
      <c r="CJ24" s="436"/>
      <c r="CK24" s="436"/>
      <c r="CL24" s="436"/>
      <c r="CM24" s="436"/>
      <c r="CN24" s="436"/>
      <c r="CO24" s="436"/>
      <c r="CP24" s="436"/>
      <c r="CQ24" s="436"/>
      <c r="CR24" s="436"/>
      <c r="CS24" s="437"/>
      <c r="CT24" s="401"/>
      <c r="CU24" s="402"/>
      <c r="CV24" s="402"/>
      <c r="CW24" s="402"/>
      <c r="CX24" s="402"/>
      <c r="CY24" s="402"/>
      <c r="CZ24" s="402"/>
      <c r="DA24" s="403"/>
      <c r="DB24" s="401"/>
      <c r="DC24" s="402"/>
      <c r="DD24" s="402"/>
      <c r="DE24" s="402"/>
      <c r="DF24" s="402"/>
      <c r="DG24" s="402"/>
      <c r="DH24" s="402"/>
      <c r="DI24" s="403"/>
    </row>
    <row r="25" spans="1:113" ht="18.7" customHeight="1" x14ac:dyDescent="0.15">
      <c r="A25" s="172"/>
      <c r="B25" s="383"/>
      <c r="C25" s="384"/>
      <c r="D25" s="385"/>
      <c r="E25" s="360" t="s">
        <v>172</v>
      </c>
      <c r="F25" s="361"/>
      <c r="G25" s="361"/>
      <c r="H25" s="361"/>
      <c r="I25" s="361"/>
      <c r="J25" s="361"/>
      <c r="K25" s="362"/>
      <c r="L25" s="357">
        <v>1</v>
      </c>
      <c r="M25" s="358"/>
      <c r="N25" s="358"/>
      <c r="O25" s="358"/>
      <c r="P25" s="359"/>
      <c r="Q25" s="357">
        <v>6530</v>
      </c>
      <c r="R25" s="358"/>
      <c r="S25" s="358"/>
      <c r="T25" s="358"/>
      <c r="U25" s="358"/>
      <c r="V25" s="359"/>
      <c r="W25" s="447"/>
      <c r="X25" s="384"/>
      <c r="Y25" s="385"/>
      <c r="Z25" s="360" t="s">
        <v>173</v>
      </c>
      <c r="AA25" s="361"/>
      <c r="AB25" s="361"/>
      <c r="AC25" s="361"/>
      <c r="AD25" s="361"/>
      <c r="AE25" s="361"/>
      <c r="AF25" s="361"/>
      <c r="AG25" s="362"/>
      <c r="AH25" s="357">
        <v>42</v>
      </c>
      <c r="AI25" s="358"/>
      <c r="AJ25" s="358"/>
      <c r="AK25" s="358"/>
      <c r="AL25" s="359"/>
      <c r="AM25" s="357">
        <v>128394</v>
      </c>
      <c r="AN25" s="358"/>
      <c r="AO25" s="358"/>
      <c r="AP25" s="358"/>
      <c r="AQ25" s="358"/>
      <c r="AR25" s="359"/>
      <c r="AS25" s="357">
        <v>3057</v>
      </c>
      <c r="AT25" s="358"/>
      <c r="AU25" s="358"/>
      <c r="AV25" s="358"/>
      <c r="AW25" s="358"/>
      <c r="AX25" s="417"/>
      <c r="AY25" s="430" t="s">
        <v>174</v>
      </c>
      <c r="AZ25" s="431"/>
      <c r="BA25" s="431"/>
      <c r="BB25" s="431"/>
      <c r="BC25" s="431"/>
      <c r="BD25" s="431"/>
      <c r="BE25" s="431"/>
      <c r="BF25" s="431"/>
      <c r="BG25" s="431"/>
      <c r="BH25" s="431"/>
      <c r="BI25" s="431"/>
      <c r="BJ25" s="431"/>
      <c r="BK25" s="431"/>
      <c r="BL25" s="431"/>
      <c r="BM25" s="432"/>
      <c r="BN25" s="433">
        <v>739493</v>
      </c>
      <c r="BO25" s="434"/>
      <c r="BP25" s="434"/>
      <c r="BQ25" s="434"/>
      <c r="BR25" s="434"/>
      <c r="BS25" s="434"/>
      <c r="BT25" s="434"/>
      <c r="BU25" s="435"/>
      <c r="BV25" s="433">
        <v>900390</v>
      </c>
      <c r="BW25" s="434"/>
      <c r="BX25" s="434"/>
      <c r="BY25" s="434"/>
      <c r="BZ25" s="434"/>
      <c r="CA25" s="434"/>
      <c r="CB25" s="434"/>
      <c r="CC25" s="435"/>
      <c r="CD25" s="185"/>
      <c r="CE25" s="436"/>
      <c r="CF25" s="436"/>
      <c r="CG25" s="436"/>
      <c r="CH25" s="436"/>
      <c r="CI25" s="436"/>
      <c r="CJ25" s="436"/>
      <c r="CK25" s="436"/>
      <c r="CL25" s="436"/>
      <c r="CM25" s="436"/>
      <c r="CN25" s="436"/>
      <c r="CO25" s="436"/>
      <c r="CP25" s="436"/>
      <c r="CQ25" s="436"/>
      <c r="CR25" s="436"/>
      <c r="CS25" s="437"/>
      <c r="CT25" s="401"/>
      <c r="CU25" s="402"/>
      <c r="CV25" s="402"/>
      <c r="CW25" s="402"/>
      <c r="CX25" s="402"/>
      <c r="CY25" s="402"/>
      <c r="CZ25" s="402"/>
      <c r="DA25" s="403"/>
      <c r="DB25" s="401"/>
      <c r="DC25" s="402"/>
      <c r="DD25" s="402"/>
      <c r="DE25" s="402"/>
      <c r="DF25" s="402"/>
      <c r="DG25" s="402"/>
      <c r="DH25" s="402"/>
      <c r="DI25" s="403"/>
    </row>
    <row r="26" spans="1:113" ht="18.7" customHeight="1" x14ac:dyDescent="0.15">
      <c r="A26" s="172"/>
      <c r="B26" s="383"/>
      <c r="C26" s="384"/>
      <c r="D26" s="385"/>
      <c r="E26" s="360" t="s">
        <v>175</v>
      </c>
      <c r="F26" s="361"/>
      <c r="G26" s="361"/>
      <c r="H26" s="361"/>
      <c r="I26" s="361"/>
      <c r="J26" s="361"/>
      <c r="K26" s="362"/>
      <c r="L26" s="357">
        <v>1</v>
      </c>
      <c r="M26" s="358"/>
      <c r="N26" s="358"/>
      <c r="O26" s="358"/>
      <c r="P26" s="359"/>
      <c r="Q26" s="357">
        <v>5840</v>
      </c>
      <c r="R26" s="358"/>
      <c r="S26" s="358"/>
      <c r="T26" s="358"/>
      <c r="U26" s="358"/>
      <c r="V26" s="359"/>
      <c r="W26" s="447"/>
      <c r="X26" s="384"/>
      <c r="Y26" s="385"/>
      <c r="Z26" s="360" t="s">
        <v>176</v>
      </c>
      <c r="AA26" s="415"/>
      <c r="AB26" s="415"/>
      <c r="AC26" s="415"/>
      <c r="AD26" s="415"/>
      <c r="AE26" s="415"/>
      <c r="AF26" s="415"/>
      <c r="AG26" s="416"/>
      <c r="AH26" s="357">
        <v>19</v>
      </c>
      <c r="AI26" s="358"/>
      <c r="AJ26" s="358"/>
      <c r="AK26" s="358"/>
      <c r="AL26" s="359"/>
      <c r="AM26" s="357">
        <v>61712</v>
      </c>
      <c r="AN26" s="358"/>
      <c r="AO26" s="358"/>
      <c r="AP26" s="358"/>
      <c r="AQ26" s="358"/>
      <c r="AR26" s="359"/>
      <c r="AS26" s="357">
        <v>3248</v>
      </c>
      <c r="AT26" s="358"/>
      <c r="AU26" s="358"/>
      <c r="AV26" s="358"/>
      <c r="AW26" s="358"/>
      <c r="AX26" s="417"/>
      <c r="AY26" s="444" t="s">
        <v>177</v>
      </c>
      <c r="AZ26" s="364"/>
      <c r="BA26" s="364"/>
      <c r="BB26" s="364"/>
      <c r="BC26" s="364"/>
      <c r="BD26" s="364"/>
      <c r="BE26" s="364"/>
      <c r="BF26" s="364"/>
      <c r="BG26" s="364"/>
      <c r="BH26" s="364"/>
      <c r="BI26" s="364"/>
      <c r="BJ26" s="364"/>
      <c r="BK26" s="364"/>
      <c r="BL26" s="364"/>
      <c r="BM26" s="445"/>
      <c r="BN26" s="404" t="s">
        <v>137</v>
      </c>
      <c r="BO26" s="405"/>
      <c r="BP26" s="405"/>
      <c r="BQ26" s="405"/>
      <c r="BR26" s="405"/>
      <c r="BS26" s="405"/>
      <c r="BT26" s="405"/>
      <c r="BU26" s="406"/>
      <c r="BV26" s="404" t="s">
        <v>178</v>
      </c>
      <c r="BW26" s="405"/>
      <c r="BX26" s="405"/>
      <c r="BY26" s="405"/>
      <c r="BZ26" s="405"/>
      <c r="CA26" s="405"/>
      <c r="CB26" s="405"/>
      <c r="CC26" s="406"/>
      <c r="CD26" s="185"/>
      <c r="CE26" s="436"/>
      <c r="CF26" s="436"/>
      <c r="CG26" s="436"/>
      <c r="CH26" s="436"/>
      <c r="CI26" s="436"/>
      <c r="CJ26" s="436"/>
      <c r="CK26" s="436"/>
      <c r="CL26" s="436"/>
      <c r="CM26" s="436"/>
      <c r="CN26" s="436"/>
      <c r="CO26" s="436"/>
      <c r="CP26" s="436"/>
      <c r="CQ26" s="436"/>
      <c r="CR26" s="436"/>
      <c r="CS26" s="437"/>
      <c r="CT26" s="401"/>
      <c r="CU26" s="402"/>
      <c r="CV26" s="402"/>
      <c r="CW26" s="402"/>
      <c r="CX26" s="402"/>
      <c r="CY26" s="402"/>
      <c r="CZ26" s="402"/>
      <c r="DA26" s="403"/>
      <c r="DB26" s="401"/>
      <c r="DC26" s="402"/>
      <c r="DD26" s="402"/>
      <c r="DE26" s="402"/>
      <c r="DF26" s="402"/>
      <c r="DG26" s="402"/>
      <c r="DH26" s="402"/>
      <c r="DI26" s="403"/>
    </row>
    <row r="27" spans="1:113" ht="18.7" customHeight="1" thickBot="1" x14ac:dyDescent="0.2">
      <c r="A27" s="172"/>
      <c r="B27" s="383"/>
      <c r="C27" s="384"/>
      <c r="D27" s="385"/>
      <c r="E27" s="360" t="s">
        <v>179</v>
      </c>
      <c r="F27" s="361"/>
      <c r="G27" s="361"/>
      <c r="H27" s="361"/>
      <c r="I27" s="361"/>
      <c r="J27" s="361"/>
      <c r="K27" s="362"/>
      <c r="L27" s="357">
        <v>1</v>
      </c>
      <c r="M27" s="358"/>
      <c r="N27" s="358"/>
      <c r="O27" s="358"/>
      <c r="P27" s="359"/>
      <c r="Q27" s="357">
        <v>2950</v>
      </c>
      <c r="R27" s="358"/>
      <c r="S27" s="358"/>
      <c r="T27" s="358"/>
      <c r="U27" s="358"/>
      <c r="V27" s="359"/>
      <c r="W27" s="447"/>
      <c r="X27" s="384"/>
      <c r="Y27" s="385"/>
      <c r="Z27" s="360" t="s">
        <v>180</v>
      </c>
      <c r="AA27" s="361"/>
      <c r="AB27" s="361"/>
      <c r="AC27" s="361"/>
      <c r="AD27" s="361"/>
      <c r="AE27" s="361"/>
      <c r="AF27" s="361"/>
      <c r="AG27" s="362"/>
      <c r="AH27" s="357">
        <v>12</v>
      </c>
      <c r="AI27" s="358"/>
      <c r="AJ27" s="358"/>
      <c r="AK27" s="358"/>
      <c r="AL27" s="359"/>
      <c r="AM27" s="357">
        <v>29604</v>
      </c>
      <c r="AN27" s="358"/>
      <c r="AO27" s="358"/>
      <c r="AP27" s="358"/>
      <c r="AQ27" s="358"/>
      <c r="AR27" s="359"/>
      <c r="AS27" s="357">
        <v>2467</v>
      </c>
      <c r="AT27" s="358"/>
      <c r="AU27" s="358"/>
      <c r="AV27" s="358"/>
      <c r="AW27" s="358"/>
      <c r="AX27" s="417"/>
      <c r="AY27" s="441" t="s">
        <v>181</v>
      </c>
      <c r="AZ27" s="442"/>
      <c r="BA27" s="442"/>
      <c r="BB27" s="442"/>
      <c r="BC27" s="442"/>
      <c r="BD27" s="442"/>
      <c r="BE27" s="442"/>
      <c r="BF27" s="442"/>
      <c r="BG27" s="442"/>
      <c r="BH27" s="442"/>
      <c r="BI27" s="442"/>
      <c r="BJ27" s="442"/>
      <c r="BK27" s="442"/>
      <c r="BL27" s="442"/>
      <c r="BM27" s="443"/>
      <c r="BN27" s="438" t="s">
        <v>137</v>
      </c>
      <c r="BO27" s="439"/>
      <c r="BP27" s="439"/>
      <c r="BQ27" s="439"/>
      <c r="BR27" s="439"/>
      <c r="BS27" s="439"/>
      <c r="BT27" s="439"/>
      <c r="BU27" s="440"/>
      <c r="BV27" s="438" t="s">
        <v>178</v>
      </c>
      <c r="BW27" s="439"/>
      <c r="BX27" s="439"/>
      <c r="BY27" s="439"/>
      <c r="BZ27" s="439"/>
      <c r="CA27" s="439"/>
      <c r="CB27" s="439"/>
      <c r="CC27" s="440"/>
      <c r="CD27" s="187"/>
      <c r="CE27" s="436"/>
      <c r="CF27" s="436"/>
      <c r="CG27" s="436"/>
      <c r="CH27" s="436"/>
      <c r="CI27" s="436"/>
      <c r="CJ27" s="436"/>
      <c r="CK27" s="436"/>
      <c r="CL27" s="436"/>
      <c r="CM27" s="436"/>
      <c r="CN27" s="436"/>
      <c r="CO27" s="436"/>
      <c r="CP27" s="436"/>
      <c r="CQ27" s="436"/>
      <c r="CR27" s="436"/>
      <c r="CS27" s="437"/>
      <c r="CT27" s="401"/>
      <c r="CU27" s="402"/>
      <c r="CV27" s="402"/>
      <c r="CW27" s="402"/>
      <c r="CX27" s="402"/>
      <c r="CY27" s="402"/>
      <c r="CZ27" s="402"/>
      <c r="DA27" s="403"/>
      <c r="DB27" s="401"/>
      <c r="DC27" s="402"/>
      <c r="DD27" s="402"/>
      <c r="DE27" s="402"/>
      <c r="DF27" s="402"/>
      <c r="DG27" s="402"/>
      <c r="DH27" s="402"/>
      <c r="DI27" s="403"/>
    </row>
    <row r="28" spans="1:113" ht="18.7" customHeight="1" x14ac:dyDescent="0.15">
      <c r="A28" s="172"/>
      <c r="B28" s="383"/>
      <c r="C28" s="384"/>
      <c r="D28" s="385"/>
      <c r="E28" s="360" t="s">
        <v>182</v>
      </c>
      <c r="F28" s="361"/>
      <c r="G28" s="361"/>
      <c r="H28" s="361"/>
      <c r="I28" s="361"/>
      <c r="J28" s="361"/>
      <c r="K28" s="362"/>
      <c r="L28" s="357">
        <v>1</v>
      </c>
      <c r="M28" s="358"/>
      <c r="N28" s="358"/>
      <c r="O28" s="358"/>
      <c r="P28" s="359"/>
      <c r="Q28" s="357">
        <v>2250</v>
      </c>
      <c r="R28" s="358"/>
      <c r="S28" s="358"/>
      <c r="T28" s="358"/>
      <c r="U28" s="358"/>
      <c r="V28" s="359"/>
      <c r="W28" s="447"/>
      <c r="X28" s="384"/>
      <c r="Y28" s="385"/>
      <c r="Z28" s="360" t="s">
        <v>183</v>
      </c>
      <c r="AA28" s="361"/>
      <c r="AB28" s="361"/>
      <c r="AC28" s="361"/>
      <c r="AD28" s="361"/>
      <c r="AE28" s="361"/>
      <c r="AF28" s="361"/>
      <c r="AG28" s="362"/>
      <c r="AH28" s="357" t="s">
        <v>137</v>
      </c>
      <c r="AI28" s="358"/>
      <c r="AJ28" s="358"/>
      <c r="AK28" s="358"/>
      <c r="AL28" s="359"/>
      <c r="AM28" s="357" t="s">
        <v>137</v>
      </c>
      <c r="AN28" s="358"/>
      <c r="AO28" s="358"/>
      <c r="AP28" s="358"/>
      <c r="AQ28" s="358"/>
      <c r="AR28" s="359"/>
      <c r="AS28" s="357" t="s">
        <v>137</v>
      </c>
      <c r="AT28" s="358"/>
      <c r="AU28" s="358"/>
      <c r="AV28" s="358"/>
      <c r="AW28" s="358"/>
      <c r="AX28" s="417"/>
      <c r="AY28" s="421" t="s">
        <v>184</v>
      </c>
      <c r="AZ28" s="422"/>
      <c r="BA28" s="422"/>
      <c r="BB28" s="423"/>
      <c r="BC28" s="430" t="s">
        <v>47</v>
      </c>
      <c r="BD28" s="431"/>
      <c r="BE28" s="431"/>
      <c r="BF28" s="431"/>
      <c r="BG28" s="431"/>
      <c r="BH28" s="431"/>
      <c r="BI28" s="431"/>
      <c r="BJ28" s="431"/>
      <c r="BK28" s="431"/>
      <c r="BL28" s="431"/>
      <c r="BM28" s="432"/>
      <c r="BN28" s="433">
        <v>1615295</v>
      </c>
      <c r="BO28" s="434"/>
      <c r="BP28" s="434"/>
      <c r="BQ28" s="434"/>
      <c r="BR28" s="434"/>
      <c r="BS28" s="434"/>
      <c r="BT28" s="434"/>
      <c r="BU28" s="435"/>
      <c r="BV28" s="433">
        <v>1480390</v>
      </c>
      <c r="BW28" s="434"/>
      <c r="BX28" s="434"/>
      <c r="BY28" s="434"/>
      <c r="BZ28" s="434"/>
      <c r="CA28" s="434"/>
      <c r="CB28" s="434"/>
      <c r="CC28" s="435"/>
      <c r="CD28" s="185"/>
      <c r="CE28" s="436"/>
      <c r="CF28" s="436"/>
      <c r="CG28" s="436"/>
      <c r="CH28" s="436"/>
      <c r="CI28" s="436"/>
      <c r="CJ28" s="436"/>
      <c r="CK28" s="436"/>
      <c r="CL28" s="436"/>
      <c r="CM28" s="436"/>
      <c r="CN28" s="436"/>
      <c r="CO28" s="436"/>
      <c r="CP28" s="436"/>
      <c r="CQ28" s="436"/>
      <c r="CR28" s="436"/>
      <c r="CS28" s="437"/>
      <c r="CT28" s="401"/>
      <c r="CU28" s="402"/>
      <c r="CV28" s="402"/>
      <c r="CW28" s="402"/>
      <c r="CX28" s="402"/>
      <c r="CY28" s="402"/>
      <c r="CZ28" s="402"/>
      <c r="DA28" s="403"/>
      <c r="DB28" s="401"/>
      <c r="DC28" s="402"/>
      <c r="DD28" s="402"/>
      <c r="DE28" s="402"/>
      <c r="DF28" s="402"/>
      <c r="DG28" s="402"/>
      <c r="DH28" s="402"/>
      <c r="DI28" s="403"/>
    </row>
    <row r="29" spans="1:113" ht="18.7" customHeight="1" x14ac:dyDescent="0.15">
      <c r="A29" s="172"/>
      <c r="B29" s="383"/>
      <c r="C29" s="384"/>
      <c r="D29" s="385"/>
      <c r="E29" s="360" t="s">
        <v>185</v>
      </c>
      <c r="F29" s="361"/>
      <c r="G29" s="361"/>
      <c r="H29" s="361"/>
      <c r="I29" s="361"/>
      <c r="J29" s="361"/>
      <c r="K29" s="362"/>
      <c r="L29" s="357">
        <v>14</v>
      </c>
      <c r="M29" s="358"/>
      <c r="N29" s="358"/>
      <c r="O29" s="358"/>
      <c r="P29" s="359"/>
      <c r="Q29" s="357">
        <v>1950</v>
      </c>
      <c r="R29" s="358"/>
      <c r="S29" s="358"/>
      <c r="T29" s="358"/>
      <c r="U29" s="358"/>
      <c r="V29" s="359"/>
      <c r="W29" s="448"/>
      <c r="X29" s="449"/>
      <c r="Y29" s="450"/>
      <c r="Z29" s="360" t="s">
        <v>186</v>
      </c>
      <c r="AA29" s="361"/>
      <c r="AB29" s="361"/>
      <c r="AC29" s="361"/>
      <c r="AD29" s="361"/>
      <c r="AE29" s="361"/>
      <c r="AF29" s="361"/>
      <c r="AG29" s="362"/>
      <c r="AH29" s="357">
        <v>255</v>
      </c>
      <c r="AI29" s="358"/>
      <c r="AJ29" s="358"/>
      <c r="AK29" s="358"/>
      <c r="AL29" s="359"/>
      <c r="AM29" s="357">
        <v>757389</v>
      </c>
      <c r="AN29" s="358"/>
      <c r="AO29" s="358"/>
      <c r="AP29" s="358"/>
      <c r="AQ29" s="358"/>
      <c r="AR29" s="359"/>
      <c r="AS29" s="357">
        <v>2970</v>
      </c>
      <c r="AT29" s="358"/>
      <c r="AU29" s="358"/>
      <c r="AV29" s="358"/>
      <c r="AW29" s="358"/>
      <c r="AX29" s="417"/>
      <c r="AY29" s="424"/>
      <c r="AZ29" s="425"/>
      <c r="BA29" s="425"/>
      <c r="BB29" s="426"/>
      <c r="BC29" s="418" t="s">
        <v>187</v>
      </c>
      <c r="BD29" s="419"/>
      <c r="BE29" s="419"/>
      <c r="BF29" s="419"/>
      <c r="BG29" s="419"/>
      <c r="BH29" s="419"/>
      <c r="BI29" s="419"/>
      <c r="BJ29" s="419"/>
      <c r="BK29" s="419"/>
      <c r="BL29" s="419"/>
      <c r="BM29" s="420"/>
      <c r="BN29" s="404">
        <v>66161</v>
      </c>
      <c r="BO29" s="405"/>
      <c r="BP29" s="405"/>
      <c r="BQ29" s="405"/>
      <c r="BR29" s="405"/>
      <c r="BS29" s="405"/>
      <c r="BT29" s="405"/>
      <c r="BU29" s="406"/>
      <c r="BV29" s="404">
        <v>75</v>
      </c>
      <c r="BW29" s="405"/>
      <c r="BX29" s="405"/>
      <c r="BY29" s="405"/>
      <c r="BZ29" s="405"/>
      <c r="CA29" s="405"/>
      <c r="CB29" s="405"/>
      <c r="CC29" s="406"/>
      <c r="CD29" s="187"/>
      <c r="CE29" s="436"/>
      <c r="CF29" s="436"/>
      <c r="CG29" s="436"/>
      <c r="CH29" s="436"/>
      <c r="CI29" s="436"/>
      <c r="CJ29" s="436"/>
      <c r="CK29" s="436"/>
      <c r="CL29" s="436"/>
      <c r="CM29" s="436"/>
      <c r="CN29" s="436"/>
      <c r="CO29" s="436"/>
      <c r="CP29" s="436"/>
      <c r="CQ29" s="436"/>
      <c r="CR29" s="436"/>
      <c r="CS29" s="437"/>
      <c r="CT29" s="401"/>
      <c r="CU29" s="402"/>
      <c r="CV29" s="402"/>
      <c r="CW29" s="402"/>
      <c r="CX29" s="402"/>
      <c r="CY29" s="402"/>
      <c r="CZ29" s="402"/>
      <c r="DA29" s="403"/>
      <c r="DB29" s="401"/>
      <c r="DC29" s="402"/>
      <c r="DD29" s="402"/>
      <c r="DE29" s="402"/>
      <c r="DF29" s="402"/>
      <c r="DG29" s="402"/>
      <c r="DH29" s="402"/>
      <c r="DI29" s="403"/>
    </row>
    <row r="30" spans="1:113" ht="18.7" customHeight="1" thickBot="1" x14ac:dyDescent="0.2">
      <c r="A30" s="172"/>
      <c r="B30" s="386"/>
      <c r="C30" s="387"/>
      <c r="D30" s="388"/>
      <c r="E30" s="365"/>
      <c r="F30" s="366"/>
      <c r="G30" s="366"/>
      <c r="H30" s="366"/>
      <c r="I30" s="366"/>
      <c r="J30" s="366"/>
      <c r="K30" s="367"/>
      <c r="L30" s="368"/>
      <c r="M30" s="369"/>
      <c r="N30" s="369"/>
      <c r="O30" s="369"/>
      <c r="P30" s="370"/>
      <c r="Q30" s="368"/>
      <c r="R30" s="369"/>
      <c r="S30" s="369"/>
      <c r="T30" s="369"/>
      <c r="U30" s="369"/>
      <c r="V30" s="370"/>
      <c r="W30" s="371" t="s">
        <v>188</v>
      </c>
      <c r="X30" s="372"/>
      <c r="Y30" s="372"/>
      <c r="Z30" s="372"/>
      <c r="AA30" s="372"/>
      <c r="AB30" s="372"/>
      <c r="AC30" s="372"/>
      <c r="AD30" s="372"/>
      <c r="AE30" s="372"/>
      <c r="AF30" s="372"/>
      <c r="AG30" s="373"/>
      <c r="AH30" s="374">
        <v>98.5</v>
      </c>
      <c r="AI30" s="375"/>
      <c r="AJ30" s="375"/>
      <c r="AK30" s="375"/>
      <c r="AL30" s="375"/>
      <c r="AM30" s="375"/>
      <c r="AN30" s="375"/>
      <c r="AO30" s="375"/>
      <c r="AP30" s="375"/>
      <c r="AQ30" s="375"/>
      <c r="AR30" s="375"/>
      <c r="AS30" s="375"/>
      <c r="AT30" s="375"/>
      <c r="AU30" s="375"/>
      <c r="AV30" s="375"/>
      <c r="AW30" s="375"/>
      <c r="AX30" s="376"/>
      <c r="AY30" s="427"/>
      <c r="AZ30" s="428"/>
      <c r="BA30" s="428"/>
      <c r="BB30" s="429"/>
      <c r="BC30" s="377" t="s">
        <v>49</v>
      </c>
      <c r="BD30" s="378"/>
      <c r="BE30" s="378"/>
      <c r="BF30" s="378"/>
      <c r="BG30" s="378"/>
      <c r="BH30" s="378"/>
      <c r="BI30" s="378"/>
      <c r="BJ30" s="378"/>
      <c r="BK30" s="378"/>
      <c r="BL30" s="378"/>
      <c r="BM30" s="379"/>
      <c r="BN30" s="438">
        <v>2935395</v>
      </c>
      <c r="BO30" s="439"/>
      <c r="BP30" s="439"/>
      <c r="BQ30" s="439"/>
      <c r="BR30" s="439"/>
      <c r="BS30" s="439"/>
      <c r="BT30" s="439"/>
      <c r="BU30" s="440"/>
      <c r="BV30" s="438">
        <v>2053579</v>
      </c>
      <c r="BW30" s="439"/>
      <c r="BX30" s="439"/>
      <c r="BY30" s="439"/>
      <c r="BZ30" s="439"/>
      <c r="CA30" s="439"/>
      <c r="CB30" s="439"/>
      <c r="CC30" s="440"/>
      <c r="CD30" s="188"/>
      <c r="CE30" s="189"/>
      <c r="CF30" s="189"/>
      <c r="CG30" s="189"/>
      <c r="CH30" s="189"/>
      <c r="CI30" s="189"/>
      <c r="CJ30" s="189"/>
      <c r="CK30" s="189"/>
      <c r="CL30" s="189"/>
      <c r="CM30" s="189"/>
      <c r="CN30" s="189"/>
      <c r="CO30" s="189"/>
      <c r="CP30" s="189"/>
      <c r="CQ30" s="189"/>
      <c r="CR30" s="189"/>
      <c r="CS30" s="190"/>
      <c r="CT30" s="191"/>
      <c r="CU30" s="192"/>
      <c r="CV30" s="192"/>
      <c r="CW30" s="192"/>
      <c r="CX30" s="192"/>
      <c r="CY30" s="192"/>
      <c r="CZ30" s="192"/>
      <c r="DA30" s="193"/>
      <c r="DB30" s="191"/>
      <c r="DC30" s="192"/>
      <c r="DD30" s="192"/>
      <c r="DE30" s="192"/>
      <c r="DF30" s="192"/>
      <c r="DG30" s="192"/>
      <c r="DH30" s="192"/>
      <c r="DI30" s="193"/>
    </row>
    <row r="31" spans="1:113" ht="13.6" customHeight="1" x14ac:dyDescent="0.15">
      <c r="A31" s="172"/>
      <c r="B31" s="194"/>
      <c r="DI31" s="195"/>
    </row>
    <row r="32" spans="1:113" ht="13.6" customHeight="1" x14ac:dyDescent="0.15">
      <c r="A32" s="172"/>
      <c r="B32" s="196"/>
      <c r="C32" s="363" t="s">
        <v>189</v>
      </c>
      <c r="D32" s="363"/>
      <c r="E32" s="363"/>
      <c r="F32" s="363"/>
      <c r="G32" s="363"/>
      <c r="H32" s="363"/>
      <c r="I32" s="363"/>
      <c r="J32" s="363"/>
      <c r="K32" s="363"/>
      <c r="L32" s="363"/>
      <c r="M32" s="363"/>
      <c r="N32" s="363"/>
      <c r="O32" s="363"/>
      <c r="P32" s="363"/>
      <c r="Q32" s="363"/>
      <c r="R32" s="363"/>
      <c r="S32" s="363"/>
      <c r="U32" s="364" t="s">
        <v>190</v>
      </c>
      <c r="V32" s="364"/>
      <c r="W32" s="364"/>
      <c r="X32" s="364"/>
      <c r="Y32" s="364"/>
      <c r="Z32" s="364"/>
      <c r="AA32" s="364"/>
      <c r="AB32" s="364"/>
      <c r="AC32" s="364"/>
      <c r="AD32" s="364"/>
      <c r="AE32" s="364"/>
      <c r="AF32" s="364"/>
      <c r="AG32" s="364"/>
      <c r="AH32" s="364"/>
      <c r="AI32" s="364"/>
      <c r="AJ32" s="364"/>
      <c r="AK32" s="364"/>
      <c r="AM32" s="364" t="s">
        <v>191</v>
      </c>
      <c r="AN32" s="364"/>
      <c r="AO32" s="364"/>
      <c r="AP32" s="364"/>
      <c r="AQ32" s="364"/>
      <c r="AR32" s="364"/>
      <c r="AS32" s="364"/>
      <c r="AT32" s="364"/>
      <c r="AU32" s="364"/>
      <c r="AV32" s="364"/>
      <c r="AW32" s="364"/>
      <c r="AX32" s="364"/>
      <c r="AY32" s="364"/>
      <c r="AZ32" s="364"/>
      <c r="BA32" s="364"/>
      <c r="BB32" s="364"/>
      <c r="BC32" s="364"/>
      <c r="BE32" s="364" t="s">
        <v>192</v>
      </c>
      <c r="BF32" s="364"/>
      <c r="BG32" s="364"/>
      <c r="BH32" s="364"/>
      <c r="BI32" s="364"/>
      <c r="BJ32" s="364"/>
      <c r="BK32" s="364"/>
      <c r="BL32" s="364"/>
      <c r="BM32" s="364"/>
      <c r="BN32" s="364"/>
      <c r="BO32" s="364"/>
      <c r="BP32" s="364"/>
      <c r="BQ32" s="364"/>
      <c r="BR32" s="364"/>
      <c r="BS32" s="364"/>
      <c r="BT32" s="364"/>
      <c r="BU32" s="364"/>
      <c r="BW32" s="364" t="s">
        <v>193</v>
      </c>
      <c r="BX32" s="364"/>
      <c r="BY32" s="364"/>
      <c r="BZ32" s="364"/>
      <c r="CA32" s="364"/>
      <c r="CB32" s="364"/>
      <c r="CC32" s="364"/>
      <c r="CD32" s="364"/>
      <c r="CE32" s="364"/>
      <c r="CF32" s="364"/>
      <c r="CG32" s="364"/>
      <c r="CH32" s="364"/>
      <c r="CI32" s="364"/>
      <c r="CJ32" s="364"/>
      <c r="CK32" s="364"/>
      <c r="CL32" s="364"/>
      <c r="CM32" s="364"/>
      <c r="CO32" s="364" t="s">
        <v>194</v>
      </c>
      <c r="CP32" s="364"/>
      <c r="CQ32" s="364"/>
      <c r="CR32" s="364"/>
      <c r="CS32" s="364"/>
      <c r="CT32" s="364"/>
      <c r="CU32" s="364"/>
      <c r="CV32" s="364"/>
      <c r="CW32" s="364"/>
      <c r="CX32" s="364"/>
      <c r="CY32" s="364"/>
      <c r="CZ32" s="364"/>
      <c r="DA32" s="364"/>
      <c r="DB32" s="364"/>
      <c r="DC32" s="364"/>
      <c r="DD32" s="364"/>
      <c r="DE32" s="364"/>
      <c r="DI32" s="195"/>
    </row>
    <row r="33" spans="1:113" ht="13.6" customHeight="1" x14ac:dyDescent="0.15">
      <c r="A33" s="172"/>
      <c r="B33" s="196"/>
      <c r="C33" s="356" t="s">
        <v>195</v>
      </c>
      <c r="D33" s="356"/>
      <c r="E33" s="355" t="s">
        <v>196</v>
      </c>
      <c r="F33" s="355"/>
      <c r="G33" s="355"/>
      <c r="H33" s="355"/>
      <c r="I33" s="355"/>
      <c r="J33" s="355"/>
      <c r="K33" s="355"/>
      <c r="L33" s="355"/>
      <c r="M33" s="355"/>
      <c r="N33" s="355"/>
      <c r="O33" s="355"/>
      <c r="P33" s="355"/>
      <c r="Q33" s="355"/>
      <c r="R33" s="355"/>
      <c r="S33" s="355"/>
      <c r="T33" s="197"/>
      <c r="U33" s="356" t="s">
        <v>195</v>
      </c>
      <c r="V33" s="356"/>
      <c r="W33" s="355" t="s">
        <v>197</v>
      </c>
      <c r="X33" s="355"/>
      <c r="Y33" s="355"/>
      <c r="Z33" s="355"/>
      <c r="AA33" s="355"/>
      <c r="AB33" s="355"/>
      <c r="AC33" s="355"/>
      <c r="AD33" s="355"/>
      <c r="AE33" s="355"/>
      <c r="AF33" s="355"/>
      <c r="AG33" s="355"/>
      <c r="AH33" s="355"/>
      <c r="AI33" s="355"/>
      <c r="AJ33" s="355"/>
      <c r="AK33" s="355"/>
      <c r="AL33" s="197"/>
      <c r="AM33" s="356" t="s">
        <v>195</v>
      </c>
      <c r="AN33" s="356"/>
      <c r="AO33" s="355" t="s">
        <v>197</v>
      </c>
      <c r="AP33" s="355"/>
      <c r="AQ33" s="355"/>
      <c r="AR33" s="355"/>
      <c r="AS33" s="355"/>
      <c r="AT33" s="355"/>
      <c r="AU33" s="355"/>
      <c r="AV33" s="355"/>
      <c r="AW33" s="355"/>
      <c r="AX33" s="355"/>
      <c r="AY33" s="355"/>
      <c r="AZ33" s="355"/>
      <c r="BA33" s="355"/>
      <c r="BB33" s="355"/>
      <c r="BC33" s="355"/>
      <c r="BD33" s="198"/>
      <c r="BE33" s="355" t="s">
        <v>198</v>
      </c>
      <c r="BF33" s="355"/>
      <c r="BG33" s="355" t="s">
        <v>199</v>
      </c>
      <c r="BH33" s="355"/>
      <c r="BI33" s="355"/>
      <c r="BJ33" s="355"/>
      <c r="BK33" s="355"/>
      <c r="BL33" s="355"/>
      <c r="BM33" s="355"/>
      <c r="BN33" s="355"/>
      <c r="BO33" s="355"/>
      <c r="BP33" s="355"/>
      <c r="BQ33" s="355"/>
      <c r="BR33" s="355"/>
      <c r="BS33" s="355"/>
      <c r="BT33" s="355"/>
      <c r="BU33" s="355"/>
      <c r="BV33" s="198"/>
      <c r="BW33" s="356" t="s">
        <v>198</v>
      </c>
      <c r="BX33" s="356"/>
      <c r="BY33" s="355" t="s">
        <v>200</v>
      </c>
      <c r="BZ33" s="355"/>
      <c r="CA33" s="355"/>
      <c r="CB33" s="355"/>
      <c r="CC33" s="355"/>
      <c r="CD33" s="355"/>
      <c r="CE33" s="355"/>
      <c r="CF33" s="355"/>
      <c r="CG33" s="355"/>
      <c r="CH33" s="355"/>
      <c r="CI33" s="355"/>
      <c r="CJ33" s="355"/>
      <c r="CK33" s="355"/>
      <c r="CL33" s="355"/>
      <c r="CM33" s="355"/>
      <c r="CN33" s="197"/>
      <c r="CO33" s="356" t="s">
        <v>195</v>
      </c>
      <c r="CP33" s="356"/>
      <c r="CQ33" s="355" t="s">
        <v>201</v>
      </c>
      <c r="CR33" s="355"/>
      <c r="CS33" s="355"/>
      <c r="CT33" s="355"/>
      <c r="CU33" s="355"/>
      <c r="CV33" s="355"/>
      <c r="CW33" s="355"/>
      <c r="CX33" s="355"/>
      <c r="CY33" s="355"/>
      <c r="CZ33" s="355"/>
      <c r="DA33" s="355"/>
      <c r="DB33" s="355"/>
      <c r="DC33" s="355"/>
      <c r="DD33" s="355"/>
      <c r="DE33" s="355"/>
      <c r="DF33" s="197"/>
      <c r="DG33" s="354" t="s">
        <v>202</v>
      </c>
      <c r="DH33" s="354"/>
      <c r="DI33" s="199"/>
    </row>
    <row r="34" spans="1:113" ht="32.299999999999997" customHeight="1" x14ac:dyDescent="0.15">
      <c r="A34" s="172"/>
      <c r="B34" s="196"/>
      <c r="C34" s="352">
        <f>IF(E34="","",1)</f>
        <v>1</v>
      </c>
      <c r="D34" s="352"/>
      <c r="E34" s="353" t="str">
        <f>IF('各会計、関係団体の財政状況及び健全化判断比率'!B7="","",'各会計、関係団体の財政状況及び健全化判断比率'!B7)</f>
        <v>一般会計</v>
      </c>
      <c r="F34" s="353"/>
      <c r="G34" s="353"/>
      <c r="H34" s="353"/>
      <c r="I34" s="353"/>
      <c r="J34" s="353"/>
      <c r="K34" s="353"/>
      <c r="L34" s="353"/>
      <c r="M34" s="353"/>
      <c r="N34" s="353"/>
      <c r="O34" s="353"/>
      <c r="P34" s="353"/>
      <c r="Q34" s="353"/>
      <c r="R34" s="353"/>
      <c r="S34" s="353"/>
      <c r="T34" s="172"/>
      <c r="U34" s="352">
        <f>IF(W34="","",MAX(C34:D43)+1)</f>
        <v>3</v>
      </c>
      <c r="V34" s="352"/>
      <c r="W34" s="353" t="str">
        <f>IF('各会計、関係団体の財政状況及び健全化判断比率'!B28="","",'各会計、関係団体の財政状況及び健全化判断比率'!B28)</f>
        <v>森町国民健康保険特別会計</v>
      </c>
      <c r="X34" s="353"/>
      <c r="Y34" s="353"/>
      <c r="Z34" s="353"/>
      <c r="AA34" s="353"/>
      <c r="AB34" s="353"/>
      <c r="AC34" s="353"/>
      <c r="AD34" s="353"/>
      <c r="AE34" s="353"/>
      <c r="AF34" s="353"/>
      <c r="AG34" s="353"/>
      <c r="AH34" s="353"/>
      <c r="AI34" s="353"/>
      <c r="AJ34" s="353"/>
      <c r="AK34" s="353"/>
      <c r="AL34" s="172"/>
      <c r="AM34" s="352">
        <f>IF(AO34="","",MAX(C34:D43,U34:V43)+1)</f>
        <v>7</v>
      </c>
      <c r="AN34" s="352"/>
      <c r="AO34" s="353" t="str">
        <f>IF('各会計、関係団体の財政状況及び健全化判断比率'!B32="","",'各会計、関係団体の財政状況及び健全化判断比率'!B32)</f>
        <v>森町水道事業会計</v>
      </c>
      <c r="AP34" s="353"/>
      <c r="AQ34" s="353"/>
      <c r="AR34" s="353"/>
      <c r="AS34" s="353"/>
      <c r="AT34" s="353"/>
      <c r="AU34" s="353"/>
      <c r="AV34" s="353"/>
      <c r="AW34" s="353"/>
      <c r="AX34" s="353"/>
      <c r="AY34" s="353"/>
      <c r="AZ34" s="353"/>
      <c r="BA34" s="353"/>
      <c r="BB34" s="353"/>
      <c r="BC34" s="353"/>
      <c r="BD34" s="172"/>
      <c r="BE34" s="352">
        <f>IF(BG34="","",MAX(C34:D43,U34:V43,AM34:AN43)+1)</f>
        <v>10</v>
      </c>
      <c r="BF34" s="352"/>
      <c r="BG34" s="353" t="str">
        <f>IF('各会計、関係団体の財政状況及び健全化判断比率'!B35="","",'各会計、関係団体の財政状況及び健全化判断比率'!B35)</f>
        <v>森町港湾整備事業特別会計</v>
      </c>
      <c r="BH34" s="353"/>
      <c r="BI34" s="353"/>
      <c r="BJ34" s="353"/>
      <c r="BK34" s="353"/>
      <c r="BL34" s="353"/>
      <c r="BM34" s="353"/>
      <c r="BN34" s="353"/>
      <c r="BO34" s="353"/>
      <c r="BP34" s="353"/>
      <c r="BQ34" s="353"/>
      <c r="BR34" s="353"/>
      <c r="BS34" s="353"/>
      <c r="BT34" s="353"/>
      <c r="BU34" s="353"/>
      <c r="BV34" s="172"/>
      <c r="BW34" s="352">
        <f>IF(BY34="","",MAX(C34:D43,U34:V43,AM34:AN43,BE34:BF43)+1)</f>
        <v>11</v>
      </c>
      <c r="BX34" s="352"/>
      <c r="BY34" s="353" t="str">
        <f>IF('各会計、関係団体の財政状況及び健全化判断比率'!B68="","",'各会計、関係団体の財政状況及び健全化判断比率'!B68)</f>
        <v>渡島廃棄物処理広域連合</v>
      </c>
      <c r="BZ34" s="353"/>
      <c r="CA34" s="353"/>
      <c r="CB34" s="353"/>
      <c r="CC34" s="353"/>
      <c r="CD34" s="353"/>
      <c r="CE34" s="353"/>
      <c r="CF34" s="353"/>
      <c r="CG34" s="353"/>
      <c r="CH34" s="353"/>
      <c r="CI34" s="353"/>
      <c r="CJ34" s="353"/>
      <c r="CK34" s="353"/>
      <c r="CL34" s="353"/>
      <c r="CM34" s="353"/>
      <c r="CN34" s="172"/>
      <c r="CO34" s="352" t="str">
        <f>IF(CQ34="","",MAX(C34:D43,U34:V43,AM34:AN43,BE34:BF43,BW34:BX43)+1)</f>
        <v/>
      </c>
      <c r="CP34" s="352"/>
      <c r="CQ34" s="353" t="str">
        <f>IF('各会計、関係団体の財政状況及び健全化判断比率'!BS7="","",'各会計、関係団体の財政状況及び健全化判断比率'!BS7)</f>
        <v/>
      </c>
      <c r="CR34" s="353"/>
      <c r="CS34" s="353"/>
      <c r="CT34" s="353"/>
      <c r="CU34" s="353"/>
      <c r="CV34" s="353"/>
      <c r="CW34" s="353"/>
      <c r="CX34" s="353"/>
      <c r="CY34" s="353"/>
      <c r="CZ34" s="353"/>
      <c r="DA34" s="353"/>
      <c r="DB34" s="353"/>
      <c r="DC34" s="353"/>
      <c r="DD34" s="353"/>
      <c r="DE34" s="353"/>
      <c r="DG34" s="350" t="str">
        <f>IF('各会計、関係団体の財政状況及び健全化判断比率'!BR7="","",'各会計、関係団体の財政状況及び健全化判断比率'!BR7)</f>
        <v/>
      </c>
      <c r="DH34" s="350"/>
      <c r="DI34" s="199"/>
    </row>
    <row r="35" spans="1:113" ht="32.299999999999997" customHeight="1" x14ac:dyDescent="0.15">
      <c r="A35" s="172"/>
      <c r="B35" s="196"/>
      <c r="C35" s="352">
        <f>IF(E35="","",C34+1)</f>
        <v>2</v>
      </c>
      <c r="D35" s="352"/>
      <c r="E35" s="353" t="str">
        <f>IF('各会計、関係団体の財政状況及び健全化判断比率'!B8="","",'各会計、関係団体の財政状況及び健全化判断比率'!B8)</f>
        <v>森町ホタテ未利用資源リサイクル事業特別会計</v>
      </c>
      <c r="F35" s="353"/>
      <c r="G35" s="353"/>
      <c r="H35" s="353"/>
      <c r="I35" s="353"/>
      <c r="J35" s="353"/>
      <c r="K35" s="353"/>
      <c r="L35" s="353"/>
      <c r="M35" s="353"/>
      <c r="N35" s="353"/>
      <c r="O35" s="353"/>
      <c r="P35" s="353"/>
      <c r="Q35" s="353"/>
      <c r="R35" s="353"/>
      <c r="S35" s="353"/>
      <c r="T35" s="172"/>
      <c r="U35" s="352">
        <f>IF(W35="","",U34+1)</f>
        <v>4</v>
      </c>
      <c r="V35" s="352"/>
      <c r="W35" s="353" t="str">
        <f>IF('各会計、関係団体の財政状況及び健全化判断比率'!B29="","",'各会計、関係団体の財政状況及び健全化判断比率'!B29)</f>
        <v>森町介護保険事業特別会計</v>
      </c>
      <c r="X35" s="353"/>
      <c r="Y35" s="353"/>
      <c r="Z35" s="353"/>
      <c r="AA35" s="353"/>
      <c r="AB35" s="353"/>
      <c r="AC35" s="353"/>
      <c r="AD35" s="353"/>
      <c r="AE35" s="353"/>
      <c r="AF35" s="353"/>
      <c r="AG35" s="353"/>
      <c r="AH35" s="353"/>
      <c r="AI35" s="353"/>
      <c r="AJ35" s="353"/>
      <c r="AK35" s="353"/>
      <c r="AL35" s="172"/>
      <c r="AM35" s="352">
        <f t="shared" ref="AM35:AM43" si="0">IF(AO35="","",AM34+1)</f>
        <v>8</v>
      </c>
      <c r="AN35" s="352"/>
      <c r="AO35" s="353" t="str">
        <f>IF('各会計、関係団体の財政状況及び健全化判断比率'!B33="","",'各会計、関係団体の財政状況及び健全化判断比率'!B33)</f>
        <v>森町国民健康保険病院事業会計</v>
      </c>
      <c r="AP35" s="353"/>
      <c r="AQ35" s="353"/>
      <c r="AR35" s="353"/>
      <c r="AS35" s="353"/>
      <c r="AT35" s="353"/>
      <c r="AU35" s="353"/>
      <c r="AV35" s="353"/>
      <c r="AW35" s="353"/>
      <c r="AX35" s="353"/>
      <c r="AY35" s="353"/>
      <c r="AZ35" s="353"/>
      <c r="BA35" s="353"/>
      <c r="BB35" s="353"/>
      <c r="BC35" s="353"/>
      <c r="BD35" s="172"/>
      <c r="BE35" s="352" t="str">
        <f t="shared" ref="BE35:BE43" si="1">IF(BG35="","",BE34+1)</f>
        <v/>
      </c>
      <c r="BF35" s="352"/>
      <c r="BG35" s="353"/>
      <c r="BH35" s="353"/>
      <c r="BI35" s="353"/>
      <c r="BJ35" s="353"/>
      <c r="BK35" s="353"/>
      <c r="BL35" s="353"/>
      <c r="BM35" s="353"/>
      <c r="BN35" s="353"/>
      <c r="BO35" s="353"/>
      <c r="BP35" s="353"/>
      <c r="BQ35" s="353"/>
      <c r="BR35" s="353"/>
      <c r="BS35" s="353"/>
      <c r="BT35" s="353"/>
      <c r="BU35" s="353"/>
      <c r="BV35" s="172"/>
      <c r="BW35" s="352">
        <f t="shared" ref="BW35:BW43" si="2">IF(BY35="","",BW34+1)</f>
        <v>12</v>
      </c>
      <c r="BX35" s="352"/>
      <c r="BY35" s="353" t="str">
        <f>IF('各会計、関係団体の財政状況及び健全化判断比率'!B69="","",'各会計、関係団体の財政状況及び健全化判断比率'!B69)</f>
        <v>渡島・檜山地方税滞納整理機構</v>
      </c>
      <c r="BZ35" s="353"/>
      <c r="CA35" s="353"/>
      <c r="CB35" s="353"/>
      <c r="CC35" s="353"/>
      <c r="CD35" s="353"/>
      <c r="CE35" s="353"/>
      <c r="CF35" s="353"/>
      <c r="CG35" s="353"/>
      <c r="CH35" s="353"/>
      <c r="CI35" s="353"/>
      <c r="CJ35" s="353"/>
      <c r="CK35" s="353"/>
      <c r="CL35" s="353"/>
      <c r="CM35" s="353"/>
      <c r="CN35" s="172"/>
      <c r="CO35" s="352" t="str">
        <f t="shared" ref="CO35:CO43" si="3">IF(CQ35="","",CO34+1)</f>
        <v/>
      </c>
      <c r="CP35" s="352"/>
      <c r="CQ35" s="353" t="str">
        <f>IF('各会計、関係団体の財政状況及び健全化判断比率'!BS8="","",'各会計、関係団体の財政状況及び健全化判断比率'!BS8)</f>
        <v/>
      </c>
      <c r="CR35" s="353"/>
      <c r="CS35" s="353"/>
      <c r="CT35" s="353"/>
      <c r="CU35" s="353"/>
      <c r="CV35" s="353"/>
      <c r="CW35" s="353"/>
      <c r="CX35" s="353"/>
      <c r="CY35" s="353"/>
      <c r="CZ35" s="353"/>
      <c r="DA35" s="353"/>
      <c r="DB35" s="353"/>
      <c r="DC35" s="353"/>
      <c r="DD35" s="353"/>
      <c r="DE35" s="353"/>
      <c r="DG35" s="350" t="str">
        <f>IF('各会計、関係団体の財政状況及び健全化判断比率'!BR8="","",'各会計、関係団体の財政状況及び健全化判断比率'!BR8)</f>
        <v/>
      </c>
      <c r="DH35" s="350"/>
      <c r="DI35" s="199"/>
    </row>
    <row r="36" spans="1:113" ht="32.299999999999997" customHeight="1" x14ac:dyDescent="0.15">
      <c r="A36" s="172"/>
      <c r="B36" s="196"/>
      <c r="C36" s="352" t="str">
        <f>IF(E36="","",C35+1)</f>
        <v/>
      </c>
      <c r="D36" s="352"/>
      <c r="E36" s="353" t="str">
        <f>IF('各会計、関係団体の財政状況及び健全化判断比率'!B9="","",'各会計、関係団体の財政状況及び健全化判断比率'!B9)</f>
        <v/>
      </c>
      <c r="F36" s="353"/>
      <c r="G36" s="353"/>
      <c r="H36" s="353"/>
      <c r="I36" s="353"/>
      <c r="J36" s="353"/>
      <c r="K36" s="353"/>
      <c r="L36" s="353"/>
      <c r="M36" s="353"/>
      <c r="N36" s="353"/>
      <c r="O36" s="353"/>
      <c r="P36" s="353"/>
      <c r="Q36" s="353"/>
      <c r="R36" s="353"/>
      <c r="S36" s="353"/>
      <c r="T36" s="172"/>
      <c r="U36" s="352">
        <f t="shared" ref="U36:U43" si="4">IF(W36="","",U35+1)</f>
        <v>5</v>
      </c>
      <c r="V36" s="352"/>
      <c r="W36" s="353" t="str">
        <f>IF('各会計、関係団体の財政状況及び健全化判断比率'!B30="","",'各会計、関係団体の財政状況及び健全化判断比率'!B30)</f>
        <v>森町後期高齢者医療特別会計</v>
      </c>
      <c r="X36" s="353"/>
      <c r="Y36" s="353"/>
      <c r="Z36" s="353"/>
      <c r="AA36" s="353"/>
      <c r="AB36" s="353"/>
      <c r="AC36" s="353"/>
      <c r="AD36" s="353"/>
      <c r="AE36" s="353"/>
      <c r="AF36" s="353"/>
      <c r="AG36" s="353"/>
      <c r="AH36" s="353"/>
      <c r="AI36" s="353"/>
      <c r="AJ36" s="353"/>
      <c r="AK36" s="353"/>
      <c r="AL36" s="172"/>
      <c r="AM36" s="352">
        <f t="shared" si="0"/>
        <v>9</v>
      </c>
      <c r="AN36" s="352"/>
      <c r="AO36" s="353" t="str">
        <f>IF('各会計、関係団体の財政状況及び健全化判断比率'!B34="","",'各会計、関係団体の財政状況及び健全化判断比率'!B34)</f>
        <v>森町公共下水道事業会計</v>
      </c>
      <c r="AP36" s="353"/>
      <c r="AQ36" s="353"/>
      <c r="AR36" s="353"/>
      <c r="AS36" s="353"/>
      <c r="AT36" s="353"/>
      <c r="AU36" s="353"/>
      <c r="AV36" s="353"/>
      <c r="AW36" s="353"/>
      <c r="AX36" s="353"/>
      <c r="AY36" s="353"/>
      <c r="AZ36" s="353"/>
      <c r="BA36" s="353"/>
      <c r="BB36" s="353"/>
      <c r="BC36" s="353"/>
      <c r="BD36" s="172"/>
      <c r="BE36" s="352" t="str">
        <f t="shared" si="1"/>
        <v/>
      </c>
      <c r="BF36" s="352"/>
      <c r="BG36" s="353"/>
      <c r="BH36" s="353"/>
      <c r="BI36" s="353"/>
      <c r="BJ36" s="353"/>
      <c r="BK36" s="353"/>
      <c r="BL36" s="353"/>
      <c r="BM36" s="353"/>
      <c r="BN36" s="353"/>
      <c r="BO36" s="353"/>
      <c r="BP36" s="353"/>
      <c r="BQ36" s="353"/>
      <c r="BR36" s="353"/>
      <c r="BS36" s="353"/>
      <c r="BT36" s="353"/>
      <c r="BU36" s="353"/>
      <c r="BV36" s="172"/>
      <c r="BW36" s="352" t="str">
        <f t="shared" si="2"/>
        <v/>
      </c>
      <c r="BX36" s="352"/>
      <c r="BY36" s="353" t="str">
        <f>IF('各会計、関係団体の財政状況及び健全化判断比率'!B70="","",'各会計、関係団体の財政状況及び健全化判断比率'!B70)</f>
        <v/>
      </c>
      <c r="BZ36" s="353"/>
      <c r="CA36" s="353"/>
      <c r="CB36" s="353"/>
      <c r="CC36" s="353"/>
      <c r="CD36" s="353"/>
      <c r="CE36" s="353"/>
      <c r="CF36" s="353"/>
      <c r="CG36" s="353"/>
      <c r="CH36" s="353"/>
      <c r="CI36" s="353"/>
      <c r="CJ36" s="353"/>
      <c r="CK36" s="353"/>
      <c r="CL36" s="353"/>
      <c r="CM36" s="353"/>
      <c r="CN36" s="172"/>
      <c r="CO36" s="352" t="str">
        <f t="shared" si="3"/>
        <v/>
      </c>
      <c r="CP36" s="352"/>
      <c r="CQ36" s="353" t="str">
        <f>IF('各会計、関係団体の財政状況及び健全化判断比率'!BS9="","",'各会計、関係団体の財政状況及び健全化判断比率'!BS9)</f>
        <v/>
      </c>
      <c r="CR36" s="353"/>
      <c r="CS36" s="353"/>
      <c r="CT36" s="353"/>
      <c r="CU36" s="353"/>
      <c r="CV36" s="353"/>
      <c r="CW36" s="353"/>
      <c r="CX36" s="353"/>
      <c r="CY36" s="353"/>
      <c r="CZ36" s="353"/>
      <c r="DA36" s="353"/>
      <c r="DB36" s="353"/>
      <c r="DC36" s="353"/>
      <c r="DD36" s="353"/>
      <c r="DE36" s="353"/>
      <c r="DG36" s="350" t="str">
        <f>IF('各会計、関係団体の財政状況及び健全化判断比率'!BR9="","",'各会計、関係団体の財政状況及び健全化判断比率'!BR9)</f>
        <v/>
      </c>
      <c r="DH36" s="350"/>
      <c r="DI36" s="199"/>
    </row>
    <row r="37" spans="1:113" ht="32.299999999999997" customHeight="1" x14ac:dyDescent="0.15">
      <c r="A37" s="172"/>
      <c r="B37" s="196"/>
      <c r="C37" s="352" t="str">
        <f>IF(E37="","",C36+1)</f>
        <v/>
      </c>
      <c r="D37" s="352"/>
      <c r="E37" s="353" t="str">
        <f>IF('各会計、関係団体の財政状況及び健全化判断比率'!B10="","",'各会計、関係団体の財政状況及び健全化判断比率'!B10)</f>
        <v/>
      </c>
      <c r="F37" s="353"/>
      <c r="G37" s="353"/>
      <c r="H37" s="353"/>
      <c r="I37" s="353"/>
      <c r="J37" s="353"/>
      <c r="K37" s="353"/>
      <c r="L37" s="353"/>
      <c r="M37" s="353"/>
      <c r="N37" s="353"/>
      <c r="O37" s="353"/>
      <c r="P37" s="353"/>
      <c r="Q37" s="353"/>
      <c r="R37" s="353"/>
      <c r="S37" s="353"/>
      <c r="T37" s="172"/>
      <c r="U37" s="352">
        <f t="shared" si="4"/>
        <v>6</v>
      </c>
      <c r="V37" s="352"/>
      <c r="W37" s="353" t="str">
        <f>IF('各会計、関係団体の財政状況及び健全化判断比率'!B31="","",'各会計、関係団体の財政状況及び健全化判断比率'!B31)</f>
        <v>森町介護サービス事業特別会計</v>
      </c>
      <c r="X37" s="353"/>
      <c r="Y37" s="353"/>
      <c r="Z37" s="353"/>
      <c r="AA37" s="353"/>
      <c r="AB37" s="353"/>
      <c r="AC37" s="353"/>
      <c r="AD37" s="353"/>
      <c r="AE37" s="353"/>
      <c r="AF37" s="353"/>
      <c r="AG37" s="353"/>
      <c r="AH37" s="353"/>
      <c r="AI37" s="353"/>
      <c r="AJ37" s="353"/>
      <c r="AK37" s="353"/>
      <c r="AL37" s="172"/>
      <c r="AM37" s="352" t="str">
        <f t="shared" si="0"/>
        <v/>
      </c>
      <c r="AN37" s="352"/>
      <c r="AO37" s="353"/>
      <c r="AP37" s="353"/>
      <c r="AQ37" s="353"/>
      <c r="AR37" s="353"/>
      <c r="AS37" s="353"/>
      <c r="AT37" s="353"/>
      <c r="AU37" s="353"/>
      <c r="AV37" s="353"/>
      <c r="AW37" s="353"/>
      <c r="AX37" s="353"/>
      <c r="AY37" s="353"/>
      <c r="AZ37" s="353"/>
      <c r="BA37" s="353"/>
      <c r="BB37" s="353"/>
      <c r="BC37" s="353"/>
      <c r="BD37" s="172"/>
      <c r="BE37" s="352" t="str">
        <f t="shared" si="1"/>
        <v/>
      </c>
      <c r="BF37" s="352"/>
      <c r="BG37" s="353"/>
      <c r="BH37" s="353"/>
      <c r="BI37" s="353"/>
      <c r="BJ37" s="353"/>
      <c r="BK37" s="353"/>
      <c r="BL37" s="353"/>
      <c r="BM37" s="353"/>
      <c r="BN37" s="353"/>
      <c r="BO37" s="353"/>
      <c r="BP37" s="353"/>
      <c r="BQ37" s="353"/>
      <c r="BR37" s="353"/>
      <c r="BS37" s="353"/>
      <c r="BT37" s="353"/>
      <c r="BU37" s="353"/>
      <c r="BV37" s="172"/>
      <c r="BW37" s="352" t="str">
        <f t="shared" si="2"/>
        <v/>
      </c>
      <c r="BX37" s="352"/>
      <c r="BY37" s="353" t="str">
        <f>IF('各会計、関係団体の財政状況及び健全化判断比率'!B71="","",'各会計、関係団体の財政状況及び健全化判断比率'!B71)</f>
        <v/>
      </c>
      <c r="BZ37" s="353"/>
      <c r="CA37" s="353"/>
      <c r="CB37" s="353"/>
      <c r="CC37" s="353"/>
      <c r="CD37" s="353"/>
      <c r="CE37" s="353"/>
      <c r="CF37" s="353"/>
      <c r="CG37" s="353"/>
      <c r="CH37" s="353"/>
      <c r="CI37" s="353"/>
      <c r="CJ37" s="353"/>
      <c r="CK37" s="353"/>
      <c r="CL37" s="353"/>
      <c r="CM37" s="353"/>
      <c r="CN37" s="172"/>
      <c r="CO37" s="352" t="str">
        <f t="shared" si="3"/>
        <v/>
      </c>
      <c r="CP37" s="352"/>
      <c r="CQ37" s="353" t="str">
        <f>IF('各会計、関係団体の財政状況及び健全化判断比率'!BS10="","",'各会計、関係団体の財政状況及び健全化判断比率'!BS10)</f>
        <v/>
      </c>
      <c r="CR37" s="353"/>
      <c r="CS37" s="353"/>
      <c r="CT37" s="353"/>
      <c r="CU37" s="353"/>
      <c r="CV37" s="353"/>
      <c r="CW37" s="353"/>
      <c r="CX37" s="353"/>
      <c r="CY37" s="353"/>
      <c r="CZ37" s="353"/>
      <c r="DA37" s="353"/>
      <c r="DB37" s="353"/>
      <c r="DC37" s="353"/>
      <c r="DD37" s="353"/>
      <c r="DE37" s="353"/>
      <c r="DG37" s="350" t="str">
        <f>IF('各会計、関係団体の財政状況及び健全化判断比率'!BR10="","",'各会計、関係団体の財政状況及び健全化判断比率'!BR10)</f>
        <v/>
      </c>
      <c r="DH37" s="350"/>
      <c r="DI37" s="199"/>
    </row>
    <row r="38" spans="1:113" ht="32.299999999999997" customHeight="1" x14ac:dyDescent="0.15">
      <c r="A38" s="172"/>
      <c r="B38" s="196"/>
      <c r="C38" s="352" t="str">
        <f t="shared" ref="C38:C43" si="5">IF(E38="","",C37+1)</f>
        <v/>
      </c>
      <c r="D38" s="352"/>
      <c r="E38" s="353" t="str">
        <f>IF('各会計、関係団体の財政状況及び健全化判断比率'!B11="","",'各会計、関係団体の財政状況及び健全化判断比率'!B11)</f>
        <v/>
      </c>
      <c r="F38" s="353"/>
      <c r="G38" s="353"/>
      <c r="H38" s="353"/>
      <c r="I38" s="353"/>
      <c r="J38" s="353"/>
      <c r="K38" s="353"/>
      <c r="L38" s="353"/>
      <c r="M38" s="353"/>
      <c r="N38" s="353"/>
      <c r="O38" s="353"/>
      <c r="P38" s="353"/>
      <c r="Q38" s="353"/>
      <c r="R38" s="353"/>
      <c r="S38" s="353"/>
      <c r="T38" s="172"/>
      <c r="U38" s="352" t="str">
        <f t="shared" si="4"/>
        <v/>
      </c>
      <c r="V38" s="352"/>
      <c r="W38" s="353"/>
      <c r="X38" s="353"/>
      <c r="Y38" s="353"/>
      <c r="Z38" s="353"/>
      <c r="AA38" s="353"/>
      <c r="AB38" s="353"/>
      <c r="AC38" s="353"/>
      <c r="AD38" s="353"/>
      <c r="AE38" s="353"/>
      <c r="AF38" s="353"/>
      <c r="AG38" s="353"/>
      <c r="AH38" s="353"/>
      <c r="AI38" s="353"/>
      <c r="AJ38" s="353"/>
      <c r="AK38" s="353"/>
      <c r="AL38" s="172"/>
      <c r="AM38" s="352" t="str">
        <f t="shared" si="0"/>
        <v/>
      </c>
      <c r="AN38" s="352"/>
      <c r="AO38" s="353"/>
      <c r="AP38" s="353"/>
      <c r="AQ38" s="353"/>
      <c r="AR38" s="353"/>
      <c r="AS38" s="353"/>
      <c r="AT38" s="353"/>
      <c r="AU38" s="353"/>
      <c r="AV38" s="353"/>
      <c r="AW38" s="353"/>
      <c r="AX38" s="353"/>
      <c r="AY38" s="353"/>
      <c r="AZ38" s="353"/>
      <c r="BA38" s="353"/>
      <c r="BB38" s="353"/>
      <c r="BC38" s="353"/>
      <c r="BD38" s="172"/>
      <c r="BE38" s="352" t="str">
        <f t="shared" si="1"/>
        <v/>
      </c>
      <c r="BF38" s="352"/>
      <c r="BG38" s="353"/>
      <c r="BH38" s="353"/>
      <c r="BI38" s="353"/>
      <c r="BJ38" s="353"/>
      <c r="BK38" s="353"/>
      <c r="BL38" s="353"/>
      <c r="BM38" s="353"/>
      <c r="BN38" s="353"/>
      <c r="BO38" s="353"/>
      <c r="BP38" s="353"/>
      <c r="BQ38" s="353"/>
      <c r="BR38" s="353"/>
      <c r="BS38" s="353"/>
      <c r="BT38" s="353"/>
      <c r="BU38" s="353"/>
      <c r="BV38" s="172"/>
      <c r="BW38" s="352" t="str">
        <f t="shared" si="2"/>
        <v/>
      </c>
      <c r="BX38" s="352"/>
      <c r="BY38" s="353" t="str">
        <f>IF('各会計、関係団体の財政状況及び健全化判断比率'!B72="","",'各会計、関係団体の財政状況及び健全化判断比率'!B72)</f>
        <v/>
      </c>
      <c r="BZ38" s="353"/>
      <c r="CA38" s="353"/>
      <c r="CB38" s="353"/>
      <c r="CC38" s="353"/>
      <c r="CD38" s="353"/>
      <c r="CE38" s="353"/>
      <c r="CF38" s="353"/>
      <c r="CG38" s="353"/>
      <c r="CH38" s="353"/>
      <c r="CI38" s="353"/>
      <c r="CJ38" s="353"/>
      <c r="CK38" s="353"/>
      <c r="CL38" s="353"/>
      <c r="CM38" s="353"/>
      <c r="CN38" s="172"/>
      <c r="CO38" s="352" t="str">
        <f t="shared" si="3"/>
        <v/>
      </c>
      <c r="CP38" s="352"/>
      <c r="CQ38" s="353" t="str">
        <f>IF('各会計、関係団体の財政状況及び健全化判断比率'!BS11="","",'各会計、関係団体の財政状況及び健全化判断比率'!BS11)</f>
        <v/>
      </c>
      <c r="CR38" s="353"/>
      <c r="CS38" s="353"/>
      <c r="CT38" s="353"/>
      <c r="CU38" s="353"/>
      <c r="CV38" s="353"/>
      <c r="CW38" s="353"/>
      <c r="CX38" s="353"/>
      <c r="CY38" s="353"/>
      <c r="CZ38" s="353"/>
      <c r="DA38" s="353"/>
      <c r="DB38" s="353"/>
      <c r="DC38" s="353"/>
      <c r="DD38" s="353"/>
      <c r="DE38" s="353"/>
      <c r="DG38" s="350" t="str">
        <f>IF('各会計、関係団体の財政状況及び健全化判断比率'!BR11="","",'各会計、関係団体の財政状況及び健全化判断比率'!BR11)</f>
        <v/>
      </c>
      <c r="DH38" s="350"/>
      <c r="DI38" s="199"/>
    </row>
    <row r="39" spans="1:113" ht="32.299999999999997" customHeight="1" x14ac:dyDescent="0.15">
      <c r="A39" s="172"/>
      <c r="B39" s="196"/>
      <c r="C39" s="352" t="str">
        <f t="shared" si="5"/>
        <v/>
      </c>
      <c r="D39" s="352"/>
      <c r="E39" s="353" t="str">
        <f>IF('各会計、関係団体の財政状況及び健全化判断比率'!B12="","",'各会計、関係団体の財政状況及び健全化判断比率'!B12)</f>
        <v/>
      </c>
      <c r="F39" s="353"/>
      <c r="G39" s="353"/>
      <c r="H39" s="353"/>
      <c r="I39" s="353"/>
      <c r="J39" s="353"/>
      <c r="K39" s="353"/>
      <c r="L39" s="353"/>
      <c r="M39" s="353"/>
      <c r="N39" s="353"/>
      <c r="O39" s="353"/>
      <c r="P39" s="353"/>
      <c r="Q39" s="353"/>
      <c r="R39" s="353"/>
      <c r="S39" s="353"/>
      <c r="T39" s="172"/>
      <c r="U39" s="352" t="str">
        <f t="shared" si="4"/>
        <v/>
      </c>
      <c r="V39" s="352"/>
      <c r="W39" s="353"/>
      <c r="X39" s="353"/>
      <c r="Y39" s="353"/>
      <c r="Z39" s="353"/>
      <c r="AA39" s="353"/>
      <c r="AB39" s="353"/>
      <c r="AC39" s="353"/>
      <c r="AD39" s="353"/>
      <c r="AE39" s="353"/>
      <c r="AF39" s="353"/>
      <c r="AG39" s="353"/>
      <c r="AH39" s="353"/>
      <c r="AI39" s="353"/>
      <c r="AJ39" s="353"/>
      <c r="AK39" s="353"/>
      <c r="AL39" s="172"/>
      <c r="AM39" s="352" t="str">
        <f t="shared" si="0"/>
        <v/>
      </c>
      <c r="AN39" s="352"/>
      <c r="AO39" s="353"/>
      <c r="AP39" s="353"/>
      <c r="AQ39" s="353"/>
      <c r="AR39" s="353"/>
      <c r="AS39" s="353"/>
      <c r="AT39" s="353"/>
      <c r="AU39" s="353"/>
      <c r="AV39" s="353"/>
      <c r="AW39" s="353"/>
      <c r="AX39" s="353"/>
      <c r="AY39" s="353"/>
      <c r="AZ39" s="353"/>
      <c r="BA39" s="353"/>
      <c r="BB39" s="353"/>
      <c r="BC39" s="353"/>
      <c r="BD39" s="172"/>
      <c r="BE39" s="352" t="str">
        <f t="shared" si="1"/>
        <v/>
      </c>
      <c r="BF39" s="352"/>
      <c r="BG39" s="353"/>
      <c r="BH39" s="353"/>
      <c r="BI39" s="353"/>
      <c r="BJ39" s="353"/>
      <c r="BK39" s="353"/>
      <c r="BL39" s="353"/>
      <c r="BM39" s="353"/>
      <c r="BN39" s="353"/>
      <c r="BO39" s="353"/>
      <c r="BP39" s="353"/>
      <c r="BQ39" s="353"/>
      <c r="BR39" s="353"/>
      <c r="BS39" s="353"/>
      <c r="BT39" s="353"/>
      <c r="BU39" s="353"/>
      <c r="BV39" s="172"/>
      <c r="BW39" s="352" t="str">
        <f t="shared" si="2"/>
        <v/>
      </c>
      <c r="BX39" s="352"/>
      <c r="BY39" s="353" t="str">
        <f>IF('各会計、関係団体の財政状況及び健全化判断比率'!B73="","",'各会計、関係団体の財政状況及び健全化判断比率'!B73)</f>
        <v/>
      </c>
      <c r="BZ39" s="353"/>
      <c r="CA39" s="353"/>
      <c r="CB39" s="353"/>
      <c r="CC39" s="353"/>
      <c r="CD39" s="353"/>
      <c r="CE39" s="353"/>
      <c r="CF39" s="353"/>
      <c r="CG39" s="353"/>
      <c r="CH39" s="353"/>
      <c r="CI39" s="353"/>
      <c r="CJ39" s="353"/>
      <c r="CK39" s="353"/>
      <c r="CL39" s="353"/>
      <c r="CM39" s="353"/>
      <c r="CN39" s="172"/>
      <c r="CO39" s="352" t="str">
        <f t="shared" si="3"/>
        <v/>
      </c>
      <c r="CP39" s="352"/>
      <c r="CQ39" s="353" t="str">
        <f>IF('各会計、関係団体の財政状況及び健全化判断比率'!BS12="","",'各会計、関係団体の財政状況及び健全化判断比率'!BS12)</f>
        <v/>
      </c>
      <c r="CR39" s="353"/>
      <c r="CS39" s="353"/>
      <c r="CT39" s="353"/>
      <c r="CU39" s="353"/>
      <c r="CV39" s="353"/>
      <c r="CW39" s="353"/>
      <c r="CX39" s="353"/>
      <c r="CY39" s="353"/>
      <c r="CZ39" s="353"/>
      <c r="DA39" s="353"/>
      <c r="DB39" s="353"/>
      <c r="DC39" s="353"/>
      <c r="DD39" s="353"/>
      <c r="DE39" s="353"/>
      <c r="DG39" s="350" t="str">
        <f>IF('各会計、関係団体の財政状況及び健全化判断比率'!BR12="","",'各会計、関係団体の財政状況及び健全化判断比率'!BR12)</f>
        <v/>
      </c>
      <c r="DH39" s="350"/>
      <c r="DI39" s="199"/>
    </row>
    <row r="40" spans="1:113" ht="32.299999999999997" customHeight="1" x14ac:dyDescent="0.15">
      <c r="A40" s="172"/>
      <c r="B40" s="196"/>
      <c r="C40" s="352" t="str">
        <f t="shared" si="5"/>
        <v/>
      </c>
      <c r="D40" s="352"/>
      <c r="E40" s="353" t="str">
        <f>IF('各会計、関係団体の財政状況及び健全化判断比率'!B13="","",'各会計、関係団体の財政状況及び健全化判断比率'!B13)</f>
        <v/>
      </c>
      <c r="F40" s="353"/>
      <c r="G40" s="353"/>
      <c r="H40" s="353"/>
      <c r="I40" s="353"/>
      <c r="J40" s="353"/>
      <c r="K40" s="353"/>
      <c r="L40" s="353"/>
      <c r="M40" s="353"/>
      <c r="N40" s="353"/>
      <c r="O40" s="353"/>
      <c r="P40" s="353"/>
      <c r="Q40" s="353"/>
      <c r="R40" s="353"/>
      <c r="S40" s="353"/>
      <c r="T40" s="172"/>
      <c r="U40" s="352" t="str">
        <f t="shared" si="4"/>
        <v/>
      </c>
      <c r="V40" s="352"/>
      <c r="W40" s="353"/>
      <c r="X40" s="353"/>
      <c r="Y40" s="353"/>
      <c r="Z40" s="353"/>
      <c r="AA40" s="353"/>
      <c r="AB40" s="353"/>
      <c r="AC40" s="353"/>
      <c r="AD40" s="353"/>
      <c r="AE40" s="353"/>
      <c r="AF40" s="353"/>
      <c r="AG40" s="353"/>
      <c r="AH40" s="353"/>
      <c r="AI40" s="353"/>
      <c r="AJ40" s="353"/>
      <c r="AK40" s="353"/>
      <c r="AL40" s="172"/>
      <c r="AM40" s="352" t="str">
        <f t="shared" si="0"/>
        <v/>
      </c>
      <c r="AN40" s="352"/>
      <c r="AO40" s="353"/>
      <c r="AP40" s="353"/>
      <c r="AQ40" s="353"/>
      <c r="AR40" s="353"/>
      <c r="AS40" s="353"/>
      <c r="AT40" s="353"/>
      <c r="AU40" s="353"/>
      <c r="AV40" s="353"/>
      <c r="AW40" s="353"/>
      <c r="AX40" s="353"/>
      <c r="AY40" s="353"/>
      <c r="AZ40" s="353"/>
      <c r="BA40" s="353"/>
      <c r="BB40" s="353"/>
      <c r="BC40" s="353"/>
      <c r="BD40" s="172"/>
      <c r="BE40" s="352" t="str">
        <f t="shared" si="1"/>
        <v/>
      </c>
      <c r="BF40" s="352"/>
      <c r="BG40" s="353"/>
      <c r="BH40" s="353"/>
      <c r="BI40" s="353"/>
      <c r="BJ40" s="353"/>
      <c r="BK40" s="353"/>
      <c r="BL40" s="353"/>
      <c r="BM40" s="353"/>
      <c r="BN40" s="353"/>
      <c r="BO40" s="353"/>
      <c r="BP40" s="353"/>
      <c r="BQ40" s="353"/>
      <c r="BR40" s="353"/>
      <c r="BS40" s="353"/>
      <c r="BT40" s="353"/>
      <c r="BU40" s="353"/>
      <c r="BV40" s="172"/>
      <c r="BW40" s="352" t="str">
        <f t="shared" si="2"/>
        <v/>
      </c>
      <c r="BX40" s="352"/>
      <c r="BY40" s="353" t="str">
        <f>IF('各会計、関係団体の財政状況及び健全化判断比率'!B74="","",'各会計、関係団体の財政状況及び健全化判断比率'!B74)</f>
        <v/>
      </c>
      <c r="BZ40" s="353"/>
      <c r="CA40" s="353"/>
      <c r="CB40" s="353"/>
      <c r="CC40" s="353"/>
      <c r="CD40" s="353"/>
      <c r="CE40" s="353"/>
      <c r="CF40" s="353"/>
      <c r="CG40" s="353"/>
      <c r="CH40" s="353"/>
      <c r="CI40" s="353"/>
      <c r="CJ40" s="353"/>
      <c r="CK40" s="353"/>
      <c r="CL40" s="353"/>
      <c r="CM40" s="353"/>
      <c r="CN40" s="172"/>
      <c r="CO40" s="352" t="str">
        <f t="shared" si="3"/>
        <v/>
      </c>
      <c r="CP40" s="352"/>
      <c r="CQ40" s="353" t="str">
        <f>IF('各会計、関係団体の財政状況及び健全化判断比率'!BS13="","",'各会計、関係団体の財政状況及び健全化判断比率'!BS13)</f>
        <v/>
      </c>
      <c r="CR40" s="353"/>
      <c r="CS40" s="353"/>
      <c r="CT40" s="353"/>
      <c r="CU40" s="353"/>
      <c r="CV40" s="353"/>
      <c r="CW40" s="353"/>
      <c r="CX40" s="353"/>
      <c r="CY40" s="353"/>
      <c r="CZ40" s="353"/>
      <c r="DA40" s="353"/>
      <c r="DB40" s="353"/>
      <c r="DC40" s="353"/>
      <c r="DD40" s="353"/>
      <c r="DE40" s="353"/>
      <c r="DG40" s="350" t="str">
        <f>IF('各会計、関係団体の財政状況及び健全化判断比率'!BR13="","",'各会計、関係団体の財政状況及び健全化判断比率'!BR13)</f>
        <v/>
      </c>
      <c r="DH40" s="350"/>
      <c r="DI40" s="199"/>
    </row>
    <row r="41" spans="1:113" ht="32.299999999999997" customHeight="1" x14ac:dyDescent="0.15">
      <c r="A41" s="172"/>
      <c r="B41" s="196"/>
      <c r="C41" s="352" t="str">
        <f t="shared" si="5"/>
        <v/>
      </c>
      <c r="D41" s="352"/>
      <c r="E41" s="353" t="str">
        <f>IF('各会計、関係団体の財政状況及び健全化判断比率'!B14="","",'各会計、関係団体の財政状況及び健全化判断比率'!B14)</f>
        <v/>
      </c>
      <c r="F41" s="353"/>
      <c r="G41" s="353"/>
      <c r="H41" s="353"/>
      <c r="I41" s="353"/>
      <c r="J41" s="353"/>
      <c r="K41" s="353"/>
      <c r="L41" s="353"/>
      <c r="M41" s="353"/>
      <c r="N41" s="353"/>
      <c r="O41" s="353"/>
      <c r="P41" s="353"/>
      <c r="Q41" s="353"/>
      <c r="R41" s="353"/>
      <c r="S41" s="353"/>
      <c r="T41" s="172"/>
      <c r="U41" s="352" t="str">
        <f t="shared" si="4"/>
        <v/>
      </c>
      <c r="V41" s="352"/>
      <c r="W41" s="353"/>
      <c r="X41" s="353"/>
      <c r="Y41" s="353"/>
      <c r="Z41" s="353"/>
      <c r="AA41" s="353"/>
      <c r="AB41" s="353"/>
      <c r="AC41" s="353"/>
      <c r="AD41" s="353"/>
      <c r="AE41" s="353"/>
      <c r="AF41" s="353"/>
      <c r="AG41" s="353"/>
      <c r="AH41" s="353"/>
      <c r="AI41" s="353"/>
      <c r="AJ41" s="353"/>
      <c r="AK41" s="353"/>
      <c r="AL41" s="172"/>
      <c r="AM41" s="352" t="str">
        <f t="shared" si="0"/>
        <v/>
      </c>
      <c r="AN41" s="352"/>
      <c r="AO41" s="353"/>
      <c r="AP41" s="353"/>
      <c r="AQ41" s="353"/>
      <c r="AR41" s="353"/>
      <c r="AS41" s="353"/>
      <c r="AT41" s="353"/>
      <c r="AU41" s="353"/>
      <c r="AV41" s="353"/>
      <c r="AW41" s="353"/>
      <c r="AX41" s="353"/>
      <c r="AY41" s="353"/>
      <c r="AZ41" s="353"/>
      <c r="BA41" s="353"/>
      <c r="BB41" s="353"/>
      <c r="BC41" s="353"/>
      <c r="BD41" s="172"/>
      <c r="BE41" s="352" t="str">
        <f t="shared" si="1"/>
        <v/>
      </c>
      <c r="BF41" s="352"/>
      <c r="BG41" s="353"/>
      <c r="BH41" s="353"/>
      <c r="BI41" s="353"/>
      <c r="BJ41" s="353"/>
      <c r="BK41" s="353"/>
      <c r="BL41" s="353"/>
      <c r="BM41" s="353"/>
      <c r="BN41" s="353"/>
      <c r="BO41" s="353"/>
      <c r="BP41" s="353"/>
      <c r="BQ41" s="353"/>
      <c r="BR41" s="353"/>
      <c r="BS41" s="353"/>
      <c r="BT41" s="353"/>
      <c r="BU41" s="353"/>
      <c r="BV41" s="172"/>
      <c r="BW41" s="352" t="str">
        <f t="shared" si="2"/>
        <v/>
      </c>
      <c r="BX41" s="352"/>
      <c r="BY41" s="353" t="str">
        <f>IF('各会計、関係団体の財政状況及び健全化判断比率'!B75="","",'各会計、関係団体の財政状況及び健全化判断比率'!B75)</f>
        <v/>
      </c>
      <c r="BZ41" s="353"/>
      <c r="CA41" s="353"/>
      <c r="CB41" s="353"/>
      <c r="CC41" s="353"/>
      <c r="CD41" s="353"/>
      <c r="CE41" s="353"/>
      <c r="CF41" s="353"/>
      <c r="CG41" s="353"/>
      <c r="CH41" s="353"/>
      <c r="CI41" s="353"/>
      <c r="CJ41" s="353"/>
      <c r="CK41" s="353"/>
      <c r="CL41" s="353"/>
      <c r="CM41" s="353"/>
      <c r="CN41" s="172"/>
      <c r="CO41" s="352" t="str">
        <f t="shared" si="3"/>
        <v/>
      </c>
      <c r="CP41" s="352"/>
      <c r="CQ41" s="353" t="str">
        <f>IF('各会計、関係団体の財政状況及び健全化判断比率'!BS14="","",'各会計、関係団体の財政状況及び健全化判断比率'!BS14)</f>
        <v/>
      </c>
      <c r="CR41" s="353"/>
      <c r="CS41" s="353"/>
      <c r="CT41" s="353"/>
      <c r="CU41" s="353"/>
      <c r="CV41" s="353"/>
      <c r="CW41" s="353"/>
      <c r="CX41" s="353"/>
      <c r="CY41" s="353"/>
      <c r="CZ41" s="353"/>
      <c r="DA41" s="353"/>
      <c r="DB41" s="353"/>
      <c r="DC41" s="353"/>
      <c r="DD41" s="353"/>
      <c r="DE41" s="353"/>
      <c r="DG41" s="350" t="str">
        <f>IF('各会計、関係団体の財政状況及び健全化判断比率'!BR14="","",'各会計、関係団体の財政状況及び健全化判断比率'!BR14)</f>
        <v/>
      </c>
      <c r="DH41" s="350"/>
      <c r="DI41" s="199"/>
    </row>
    <row r="42" spans="1:113" ht="32.299999999999997" customHeight="1" x14ac:dyDescent="0.15">
      <c r="B42" s="196"/>
      <c r="C42" s="352" t="str">
        <f t="shared" si="5"/>
        <v/>
      </c>
      <c r="D42" s="352"/>
      <c r="E42" s="353" t="str">
        <f>IF('各会計、関係団体の財政状況及び健全化判断比率'!B15="","",'各会計、関係団体の財政状況及び健全化判断比率'!B15)</f>
        <v/>
      </c>
      <c r="F42" s="353"/>
      <c r="G42" s="353"/>
      <c r="H42" s="353"/>
      <c r="I42" s="353"/>
      <c r="J42" s="353"/>
      <c r="K42" s="353"/>
      <c r="L42" s="353"/>
      <c r="M42" s="353"/>
      <c r="N42" s="353"/>
      <c r="O42" s="353"/>
      <c r="P42" s="353"/>
      <c r="Q42" s="353"/>
      <c r="R42" s="353"/>
      <c r="S42" s="353"/>
      <c r="T42" s="172"/>
      <c r="U42" s="352" t="str">
        <f t="shared" si="4"/>
        <v/>
      </c>
      <c r="V42" s="352"/>
      <c r="W42" s="353"/>
      <c r="X42" s="353"/>
      <c r="Y42" s="353"/>
      <c r="Z42" s="353"/>
      <c r="AA42" s="353"/>
      <c r="AB42" s="353"/>
      <c r="AC42" s="353"/>
      <c r="AD42" s="353"/>
      <c r="AE42" s="353"/>
      <c r="AF42" s="353"/>
      <c r="AG42" s="353"/>
      <c r="AH42" s="353"/>
      <c r="AI42" s="353"/>
      <c r="AJ42" s="353"/>
      <c r="AK42" s="353"/>
      <c r="AL42" s="172"/>
      <c r="AM42" s="352" t="str">
        <f t="shared" si="0"/>
        <v/>
      </c>
      <c r="AN42" s="352"/>
      <c r="AO42" s="353"/>
      <c r="AP42" s="353"/>
      <c r="AQ42" s="353"/>
      <c r="AR42" s="353"/>
      <c r="AS42" s="353"/>
      <c r="AT42" s="353"/>
      <c r="AU42" s="353"/>
      <c r="AV42" s="353"/>
      <c r="AW42" s="353"/>
      <c r="AX42" s="353"/>
      <c r="AY42" s="353"/>
      <c r="AZ42" s="353"/>
      <c r="BA42" s="353"/>
      <c r="BB42" s="353"/>
      <c r="BC42" s="353"/>
      <c r="BD42" s="172"/>
      <c r="BE42" s="352" t="str">
        <f t="shared" si="1"/>
        <v/>
      </c>
      <c r="BF42" s="352"/>
      <c r="BG42" s="353"/>
      <c r="BH42" s="353"/>
      <c r="BI42" s="353"/>
      <c r="BJ42" s="353"/>
      <c r="BK42" s="353"/>
      <c r="BL42" s="353"/>
      <c r="BM42" s="353"/>
      <c r="BN42" s="353"/>
      <c r="BO42" s="353"/>
      <c r="BP42" s="353"/>
      <c r="BQ42" s="353"/>
      <c r="BR42" s="353"/>
      <c r="BS42" s="353"/>
      <c r="BT42" s="353"/>
      <c r="BU42" s="353"/>
      <c r="BV42" s="172"/>
      <c r="BW42" s="352" t="str">
        <f t="shared" si="2"/>
        <v/>
      </c>
      <c r="BX42" s="352"/>
      <c r="BY42" s="353" t="str">
        <f>IF('各会計、関係団体の財政状況及び健全化判断比率'!B76="","",'各会計、関係団体の財政状況及び健全化判断比率'!B76)</f>
        <v/>
      </c>
      <c r="BZ42" s="353"/>
      <c r="CA42" s="353"/>
      <c r="CB42" s="353"/>
      <c r="CC42" s="353"/>
      <c r="CD42" s="353"/>
      <c r="CE42" s="353"/>
      <c r="CF42" s="353"/>
      <c r="CG42" s="353"/>
      <c r="CH42" s="353"/>
      <c r="CI42" s="353"/>
      <c r="CJ42" s="353"/>
      <c r="CK42" s="353"/>
      <c r="CL42" s="353"/>
      <c r="CM42" s="353"/>
      <c r="CN42" s="172"/>
      <c r="CO42" s="352" t="str">
        <f t="shared" si="3"/>
        <v/>
      </c>
      <c r="CP42" s="352"/>
      <c r="CQ42" s="353" t="str">
        <f>IF('各会計、関係団体の財政状況及び健全化判断比率'!BS15="","",'各会計、関係団体の財政状況及び健全化判断比率'!BS15)</f>
        <v/>
      </c>
      <c r="CR42" s="353"/>
      <c r="CS42" s="353"/>
      <c r="CT42" s="353"/>
      <c r="CU42" s="353"/>
      <c r="CV42" s="353"/>
      <c r="CW42" s="353"/>
      <c r="CX42" s="353"/>
      <c r="CY42" s="353"/>
      <c r="CZ42" s="353"/>
      <c r="DA42" s="353"/>
      <c r="DB42" s="353"/>
      <c r="DC42" s="353"/>
      <c r="DD42" s="353"/>
      <c r="DE42" s="353"/>
      <c r="DG42" s="350" t="str">
        <f>IF('各会計、関係団体の財政状況及び健全化判断比率'!BR15="","",'各会計、関係団体の財政状況及び健全化判断比率'!BR15)</f>
        <v/>
      </c>
      <c r="DH42" s="350"/>
      <c r="DI42" s="199"/>
    </row>
    <row r="43" spans="1:113" ht="32.299999999999997" customHeight="1" x14ac:dyDescent="0.15">
      <c r="B43" s="196"/>
      <c r="C43" s="352" t="str">
        <f t="shared" si="5"/>
        <v/>
      </c>
      <c r="D43" s="352"/>
      <c r="E43" s="353" t="str">
        <f>IF('各会計、関係団体の財政状況及び健全化判断比率'!B16="","",'各会計、関係団体の財政状況及び健全化判断比率'!B16)</f>
        <v/>
      </c>
      <c r="F43" s="353"/>
      <c r="G43" s="353"/>
      <c r="H43" s="353"/>
      <c r="I43" s="353"/>
      <c r="J43" s="353"/>
      <c r="K43" s="353"/>
      <c r="L43" s="353"/>
      <c r="M43" s="353"/>
      <c r="N43" s="353"/>
      <c r="O43" s="353"/>
      <c r="P43" s="353"/>
      <c r="Q43" s="353"/>
      <c r="R43" s="353"/>
      <c r="S43" s="353"/>
      <c r="T43" s="172"/>
      <c r="U43" s="352" t="str">
        <f t="shared" si="4"/>
        <v/>
      </c>
      <c r="V43" s="352"/>
      <c r="W43" s="353"/>
      <c r="X43" s="353"/>
      <c r="Y43" s="353"/>
      <c r="Z43" s="353"/>
      <c r="AA43" s="353"/>
      <c r="AB43" s="353"/>
      <c r="AC43" s="353"/>
      <c r="AD43" s="353"/>
      <c r="AE43" s="353"/>
      <c r="AF43" s="353"/>
      <c r="AG43" s="353"/>
      <c r="AH43" s="353"/>
      <c r="AI43" s="353"/>
      <c r="AJ43" s="353"/>
      <c r="AK43" s="353"/>
      <c r="AL43" s="172"/>
      <c r="AM43" s="352" t="str">
        <f t="shared" si="0"/>
        <v/>
      </c>
      <c r="AN43" s="352"/>
      <c r="AO43" s="353"/>
      <c r="AP43" s="353"/>
      <c r="AQ43" s="353"/>
      <c r="AR43" s="353"/>
      <c r="AS43" s="353"/>
      <c r="AT43" s="353"/>
      <c r="AU43" s="353"/>
      <c r="AV43" s="353"/>
      <c r="AW43" s="353"/>
      <c r="AX43" s="353"/>
      <c r="AY43" s="353"/>
      <c r="AZ43" s="353"/>
      <c r="BA43" s="353"/>
      <c r="BB43" s="353"/>
      <c r="BC43" s="353"/>
      <c r="BD43" s="172"/>
      <c r="BE43" s="352" t="str">
        <f t="shared" si="1"/>
        <v/>
      </c>
      <c r="BF43" s="352"/>
      <c r="BG43" s="353"/>
      <c r="BH43" s="353"/>
      <c r="BI43" s="353"/>
      <c r="BJ43" s="353"/>
      <c r="BK43" s="353"/>
      <c r="BL43" s="353"/>
      <c r="BM43" s="353"/>
      <c r="BN43" s="353"/>
      <c r="BO43" s="353"/>
      <c r="BP43" s="353"/>
      <c r="BQ43" s="353"/>
      <c r="BR43" s="353"/>
      <c r="BS43" s="353"/>
      <c r="BT43" s="353"/>
      <c r="BU43" s="353"/>
      <c r="BV43" s="172"/>
      <c r="BW43" s="352" t="str">
        <f t="shared" si="2"/>
        <v/>
      </c>
      <c r="BX43" s="352"/>
      <c r="BY43" s="353" t="str">
        <f>IF('各会計、関係団体の財政状況及び健全化判断比率'!B77="","",'各会計、関係団体の財政状況及び健全化判断比率'!B77)</f>
        <v/>
      </c>
      <c r="BZ43" s="353"/>
      <c r="CA43" s="353"/>
      <c r="CB43" s="353"/>
      <c r="CC43" s="353"/>
      <c r="CD43" s="353"/>
      <c r="CE43" s="353"/>
      <c r="CF43" s="353"/>
      <c r="CG43" s="353"/>
      <c r="CH43" s="353"/>
      <c r="CI43" s="353"/>
      <c r="CJ43" s="353"/>
      <c r="CK43" s="353"/>
      <c r="CL43" s="353"/>
      <c r="CM43" s="353"/>
      <c r="CN43" s="172"/>
      <c r="CO43" s="352" t="str">
        <f t="shared" si="3"/>
        <v/>
      </c>
      <c r="CP43" s="352"/>
      <c r="CQ43" s="353" t="str">
        <f>IF('各会計、関係団体の財政状況及び健全化判断比率'!BS16="","",'各会計、関係団体の財政状況及び健全化判断比率'!BS16)</f>
        <v/>
      </c>
      <c r="CR43" s="353"/>
      <c r="CS43" s="353"/>
      <c r="CT43" s="353"/>
      <c r="CU43" s="353"/>
      <c r="CV43" s="353"/>
      <c r="CW43" s="353"/>
      <c r="CX43" s="353"/>
      <c r="CY43" s="353"/>
      <c r="CZ43" s="353"/>
      <c r="DA43" s="353"/>
      <c r="DB43" s="353"/>
      <c r="DC43" s="353"/>
      <c r="DD43" s="353"/>
      <c r="DE43" s="353"/>
      <c r="DG43" s="350" t="str">
        <f>IF('各会計、関係団体の財政状況及び健全化判断比率'!BR16="","",'各会計、関係団体の財政状況及び健全化判断比率'!BR16)</f>
        <v/>
      </c>
      <c r="DH43" s="350"/>
      <c r="DI43" s="199"/>
    </row>
    <row r="44" spans="1:113" ht="13.6" customHeight="1" thickBot="1" x14ac:dyDescent="0.2">
      <c r="B44" s="200"/>
      <c r="C44" s="201"/>
      <c r="D44" s="201"/>
      <c r="E44" s="201"/>
      <c r="F44" s="201"/>
      <c r="G44" s="201"/>
      <c r="H44" s="201"/>
      <c r="I44" s="201"/>
      <c r="J44" s="201"/>
      <c r="K44" s="201"/>
      <c r="L44" s="201"/>
      <c r="M44" s="201"/>
      <c r="N44" s="201"/>
      <c r="O44" s="201"/>
      <c r="P44" s="201"/>
      <c r="Q44" s="201"/>
      <c r="R44" s="201"/>
      <c r="S44" s="201"/>
      <c r="T44" s="201"/>
      <c r="U44" s="201"/>
      <c r="V44" s="201"/>
      <c r="W44" s="201"/>
      <c r="X44" s="201"/>
      <c r="Y44" s="201"/>
      <c r="Z44" s="201"/>
      <c r="AA44" s="201"/>
      <c r="AB44" s="201"/>
      <c r="AC44" s="201"/>
      <c r="AD44" s="201"/>
      <c r="AE44" s="201"/>
      <c r="AF44" s="201"/>
      <c r="AG44" s="201"/>
      <c r="AH44" s="201"/>
      <c r="AI44" s="201"/>
      <c r="AJ44" s="201"/>
      <c r="AK44" s="201"/>
      <c r="AL44" s="201"/>
      <c r="AM44" s="201"/>
      <c r="AN44" s="201"/>
      <c r="AO44" s="201"/>
      <c r="AP44" s="201"/>
      <c r="AQ44" s="201"/>
      <c r="AR44" s="201"/>
      <c r="AS44" s="201"/>
      <c r="AT44" s="201"/>
      <c r="AU44" s="201"/>
      <c r="AV44" s="201"/>
      <c r="AW44" s="201"/>
      <c r="AX44" s="201"/>
      <c r="AY44" s="201"/>
      <c r="AZ44" s="201"/>
      <c r="BA44" s="201"/>
      <c r="BB44" s="201"/>
      <c r="BC44" s="201"/>
      <c r="BD44" s="201"/>
      <c r="BE44" s="201"/>
      <c r="BF44" s="201"/>
      <c r="BG44" s="201"/>
      <c r="BH44" s="201"/>
      <c r="BI44" s="201"/>
      <c r="BJ44" s="201"/>
      <c r="BK44" s="201"/>
      <c r="BL44" s="201"/>
      <c r="BM44" s="201"/>
      <c r="BN44" s="201"/>
      <c r="BO44" s="201"/>
      <c r="BP44" s="201"/>
      <c r="BQ44" s="201"/>
      <c r="BR44" s="201"/>
      <c r="BS44" s="201"/>
      <c r="BT44" s="201"/>
      <c r="BU44" s="201"/>
      <c r="BV44" s="201"/>
      <c r="BW44" s="201"/>
      <c r="BX44" s="201"/>
      <c r="BY44" s="201"/>
      <c r="BZ44" s="201"/>
      <c r="CA44" s="201"/>
      <c r="CB44" s="201"/>
      <c r="CC44" s="201"/>
      <c r="CD44" s="201"/>
      <c r="CE44" s="201"/>
      <c r="CF44" s="201"/>
      <c r="CG44" s="201"/>
      <c r="CH44" s="201"/>
      <c r="CI44" s="201"/>
      <c r="CJ44" s="201"/>
      <c r="CK44" s="201"/>
      <c r="CL44" s="201"/>
      <c r="CM44" s="201"/>
      <c r="CN44" s="201"/>
      <c r="CO44" s="201"/>
      <c r="CP44" s="201"/>
      <c r="CQ44" s="201"/>
      <c r="CR44" s="201"/>
      <c r="CS44" s="201"/>
      <c r="CT44" s="201"/>
      <c r="CU44" s="201"/>
      <c r="CV44" s="201"/>
      <c r="CW44" s="201"/>
      <c r="CX44" s="201"/>
      <c r="CY44" s="201"/>
      <c r="CZ44" s="201"/>
      <c r="DA44" s="201"/>
      <c r="DB44" s="201"/>
      <c r="DC44" s="201"/>
      <c r="DD44" s="201"/>
      <c r="DE44" s="201"/>
      <c r="DF44" s="201"/>
      <c r="DG44" s="201"/>
      <c r="DH44" s="201"/>
      <c r="DI44" s="202"/>
    </row>
    <row r="45" spans="1:113" x14ac:dyDescent="0.15"/>
    <row r="46" spans="1:113" x14ac:dyDescent="0.15">
      <c r="B46" s="171" t="s">
        <v>203</v>
      </c>
      <c r="E46" s="349" t="s">
        <v>204</v>
      </c>
      <c r="F46" s="349"/>
      <c r="G46" s="349"/>
      <c r="H46" s="349"/>
      <c r="I46" s="349"/>
      <c r="J46" s="349"/>
      <c r="K46" s="349"/>
      <c r="L46" s="349"/>
      <c r="M46" s="349"/>
      <c r="N46" s="349"/>
      <c r="O46" s="349"/>
      <c r="P46" s="349"/>
      <c r="Q46" s="349"/>
      <c r="R46" s="349"/>
      <c r="S46" s="349"/>
      <c r="T46" s="349"/>
      <c r="U46" s="349"/>
      <c r="V46" s="349"/>
      <c r="W46" s="349"/>
      <c r="X46" s="349"/>
      <c r="Y46" s="349"/>
      <c r="Z46" s="349"/>
      <c r="AA46" s="349"/>
      <c r="AB46" s="349"/>
      <c r="AC46" s="349"/>
      <c r="AD46" s="349"/>
      <c r="AE46" s="349"/>
      <c r="AF46" s="349"/>
      <c r="AG46" s="349"/>
      <c r="AH46" s="349"/>
      <c r="AI46" s="349"/>
      <c r="AJ46" s="349"/>
      <c r="AK46" s="349"/>
      <c r="AL46" s="349"/>
      <c r="AM46" s="349"/>
      <c r="AN46" s="349"/>
      <c r="AO46" s="349"/>
      <c r="AP46" s="349"/>
      <c r="AQ46" s="349"/>
      <c r="AR46" s="349"/>
      <c r="AS46" s="349"/>
      <c r="AT46" s="349"/>
      <c r="AU46" s="349"/>
      <c r="AV46" s="349"/>
      <c r="AW46" s="349"/>
      <c r="AX46" s="349"/>
      <c r="AY46" s="349"/>
      <c r="AZ46" s="349"/>
      <c r="BA46" s="349"/>
      <c r="BB46" s="349"/>
      <c r="BC46" s="349"/>
      <c r="BD46" s="349"/>
      <c r="BE46" s="349"/>
      <c r="BF46" s="349"/>
      <c r="BG46" s="349"/>
      <c r="BH46" s="349"/>
      <c r="BI46" s="349"/>
      <c r="BJ46" s="349"/>
      <c r="BK46" s="349"/>
      <c r="BL46" s="349"/>
      <c r="BM46" s="349"/>
      <c r="BN46" s="349"/>
      <c r="BO46" s="349"/>
      <c r="BP46" s="349"/>
      <c r="BQ46" s="349"/>
      <c r="BR46" s="349"/>
      <c r="BS46" s="349"/>
      <c r="BT46" s="349"/>
      <c r="BU46" s="349"/>
      <c r="BV46" s="349"/>
      <c r="BW46" s="349"/>
      <c r="BX46" s="349"/>
      <c r="BY46" s="349"/>
      <c r="BZ46" s="349"/>
      <c r="CA46" s="349"/>
      <c r="CB46" s="349"/>
      <c r="CC46" s="349"/>
      <c r="CD46" s="349"/>
      <c r="CE46" s="349"/>
      <c r="CF46" s="349"/>
      <c r="CG46" s="349"/>
      <c r="CH46" s="349"/>
      <c r="CI46" s="349"/>
      <c r="CJ46" s="349"/>
      <c r="CK46" s="349"/>
      <c r="CL46" s="349"/>
      <c r="CM46" s="349"/>
      <c r="CN46" s="349"/>
      <c r="CO46" s="349"/>
      <c r="CP46" s="349"/>
      <c r="CQ46" s="349"/>
      <c r="CR46" s="349"/>
      <c r="CS46" s="349"/>
      <c r="CT46" s="349"/>
      <c r="CU46" s="349"/>
      <c r="CV46" s="349"/>
      <c r="CW46" s="349"/>
      <c r="CX46" s="349"/>
      <c r="CY46" s="349"/>
      <c r="CZ46" s="349"/>
      <c r="DA46" s="349"/>
      <c r="DB46" s="349"/>
      <c r="DC46" s="349"/>
      <c r="DD46" s="349"/>
      <c r="DE46" s="349"/>
      <c r="DF46" s="349"/>
      <c r="DG46" s="349"/>
      <c r="DH46" s="349"/>
      <c r="DI46" s="349"/>
    </row>
    <row r="47" spans="1:113" x14ac:dyDescent="0.15">
      <c r="E47" s="349" t="s">
        <v>205</v>
      </c>
      <c r="F47" s="349"/>
      <c r="G47" s="349"/>
      <c r="H47" s="349"/>
      <c r="I47" s="349"/>
      <c r="J47" s="349"/>
      <c r="K47" s="349"/>
      <c r="L47" s="349"/>
      <c r="M47" s="349"/>
      <c r="N47" s="349"/>
      <c r="O47" s="349"/>
      <c r="P47" s="349"/>
      <c r="Q47" s="349"/>
      <c r="R47" s="349"/>
      <c r="S47" s="349"/>
      <c r="T47" s="349"/>
      <c r="U47" s="349"/>
      <c r="V47" s="349"/>
      <c r="W47" s="349"/>
      <c r="X47" s="349"/>
      <c r="Y47" s="349"/>
      <c r="Z47" s="349"/>
      <c r="AA47" s="349"/>
      <c r="AB47" s="349"/>
      <c r="AC47" s="349"/>
      <c r="AD47" s="349"/>
      <c r="AE47" s="349"/>
      <c r="AF47" s="349"/>
      <c r="AG47" s="349"/>
      <c r="AH47" s="349"/>
      <c r="AI47" s="349"/>
      <c r="AJ47" s="349"/>
      <c r="AK47" s="349"/>
      <c r="AL47" s="349"/>
      <c r="AM47" s="349"/>
      <c r="AN47" s="349"/>
      <c r="AO47" s="349"/>
      <c r="AP47" s="349"/>
      <c r="AQ47" s="349"/>
      <c r="AR47" s="349"/>
      <c r="AS47" s="349"/>
      <c r="AT47" s="349"/>
      <c r="AU47" s="349"/>
      <c r="AV47" s="349"/>
      <c r="AW47" s="349"/>
      <c r="AX47" s="349"/>
      <c r="AY47" s="349"/>
      <c r="AZ47" s="349"/>
      <c r="BA47" s="349"/>
      <c r="BB47" s="349"/>
      <c r="BC47" s="349"/>
      <c r="BD47" s="349"/>
      <c r="BE47" s="349"/>
      <c r="BF47" s="349"/>
      <c r="BG47" s="349"/>
      <c r="BH47" s="349"/>
      <c r="BI47" s="349"/>
      <c r="BJ47" s="349"/>
      <c r="BK47" s="349"/>
      <c r="BL47" s="349"/>
      <c r="BM47" s="349"/>
      <c r="BN47" s="349"/>
      <c r="BO47" s="349"/>
      <c r="BP47" s="349"/>
      <c r="BQ47" s="349"/>
      <c r="BR47" s="349"/>
      <c r="BS47" s="349"/>
      <c r="BT47" s="349"/>
      <c r="BU47" s="349"/>
      <c r="BV47" s="349"/>
      <c r="BW47" s="349"/>
      <c r="BX47" s="349"/>
      <c r="BY47" s="349"/>
      <c r="BZ47" s="349"/>
      <c r="CA47" s="349"/>
      <c r="CB47" s="349"/>
      <c r="CC47" s="349"/>
      <c r="CD47" s="349"/>
      <c r="CE47" s="349"/>
      <c r="CF47" s="349"/>
      <c r="CG47" s="349"/>
      <c r="CH47" s="349"/>
      <c r="CI47" s="349"/>
      <c r="CJ47" s="349"/>
      <c r="CK47" s="349"/>
      <c r="CL47" s="349"/>
      <c r="CM47" s="349"/>
      <c r="CN47" s="349"/>
      <c r="CO47" s="349"/>
      <c r="CP47" s="349"/>
      <c r="CQ47" s="349"/>
      <c r="CR47" s="349"/>
      <c r="CS47" s="349"/>
      <c r="CT47" s="349"/>
      <c r="CU47" s="349"/>
      <c r="CV47" s="349"/>
      <c r="CW47" s="349"/>
      <c r="CX47" s="349"/>
      <c r="CY47" s="349"/>
      <c r="CZ47" s="349"/>
      <c r="DA47" s="349"/>
      <c r="DB47" s="349"/>
      <c r="DC47" s="349"/>
      <c r="DD47" s="349"/>
      <c r="DE47" s="349"/>
      <c r="DF47" s="349"/>
      <c r="DG47" s="349"/>
      <c r="DH47" s="349"/>
      <c r="DI47" s="349"/>
    </row>
    <row r="48" spans="1:113" x14ac:dyDescent="0.15">
      <c r="E48" s="349" t="s">
        <v>206</v>
      </c>
      <c r="F48" s="349"/>
      <c r="G48" s="349"/>
      <c r="H48" s="349"/>
      <c r="I48" s="349"/>
      <c r="J48" s="349"/>
      <c r="K48" s="349"/>
      <c r="L48" s="349"/>
      <c r="M48" s="349"/>
      <c r="N48" s="349"/>
      <c r="O48" s="349"/>
      <c r="P48" s="349"/>
      <c r="Q48" s="349"/>
      <c r="R48" s="349"/>
      <c r="S48" s="349"/>
      <c r="T48" s="349"/>
      <c r="U48" s="349"/>
      <c r="V48" s="349"/>
      <c r="W48" s="349"/>
      <c r="X48" s="349"/>
      <c r="Y48" s="349"/>
      <c r="Z48" s="349"/>
      <c r="AA48" s="349"/>
      <c r="AB48" s="349"/>
      <c r="AC48" s="349"/>
      <c r="AD48" s="349"/>
      <c r="AE48" s="349"/>
      <c r="AF48" s="349"/>
      <c r="AG48" s="349"/>
      <c r="AH48" s="349"/>
      <c r="AI48" s="349"/>
      <c r="AJ48" s="349"/>
      <c r="AK48" s="349"/>
      <c r="AL48" s="349"/>
      <c r="AM48" s="349"/>
      <c r="AN48" s="349"/>
      <c r="AO48" s="349"/>
      <c r="AP48" s="349"/>
      <c r="AQ48" s="349"/>
      <c r="AR48" s="349"/>
      <c r="AS48" s="349"/>
      <c r="AT48" s="349"/>
      <c r="AU48" s="349"/>
      <c r="AV48" s="349"/>
      <c r="AW48" s="349"/>
      <c r="AX48" s="349"/>
      <c r="AY48" s="349"/>
      <c r="AZ48" s="349"/>
      <c r="BA48" s="349"/>
      <c r="BB48" s="349"/>
      <c r="BC48" s="349"/>
      <c r="BD48" s="349"/>
      <c r="BE48" s="349"/>
      <c r="BF48" s="349"/>
      <c r="BG48" s="349"/>
      <c r="BH48" s="349"/>
      <c r="BI48" s="349"/>
      <c r="BJ48" s="349"/>
      <c r="BK48" s="349"/>
      <c r="BL48" s="349"/>
      <c r="BM48" s="349"/>
      <c r="BN48" s="349"/>
      <c r="BO48" s="349"/>
      <c r="BP48" s="349"/>
      <c r="BQ48" s="349"/>
      <c r="BR48" s="349"/>
      <c r="BS48" s="349"/>
      <c r="BT48" s="349"/>
      <c r="BU48" s="349"/>
      <c r="BV48" s="349"/>
      <c r="BW48" s="349"/>
      <c r="BX48" s="349"/>
      <c r="BY48" s="349"/>
      <c r="BZ48" s="349"/>
      <c r="CA48" s="349"/>
      <c r="CB48" s="349"/>
      <c r="CC48" s="349"/>
      <c r="CD48" s="349"/>
      <c r="CE48" s="349"/>
      <c r="CF48" s="349"/>
      <c r="CG48" s="349"/>
      <c r="CH48" s="349"/>
      <c r="CI48" s="349"/>
      <c r="CJ48" s="349"/>
      <c r="CK48" s="349"/>
      <c r="CL48" s="349"/>
      <c r="CM48" s="349"/>
      <c r="CN48" s="349"/>
      <c r="CO48" s="349"/>
      <c r="CP48" s="349"/>
      <c r="CQ48" s="349"/>
      <c r="CR48" s="349"/>
      <c r="CS48" s="349"/>
      <c r="CT48" s="349"/>
      <c r="CU48" s="349"/>
      <c r="CV48" s="349"/>
      <c r="CW48" s="349"/>
      <c r="CX48" s="349"/>
      <c r="CY48" s="349"/>
      <c r="CZ48" s="349"/>
      <c r="DA48" s="349"/>
      <c r="DB48" s="349"/>
      <c r="DC48" s="349"/>
      <c r="DD48" s="349"/>
      <c r="DE48" s="349"/>
      <c r="DF48" s="349"/>
      <c r="DG48" s="349"/>
      <c r="DH48" s="349"/>
      <c r="DI48" s="349"/>
    </row>
    <row r="49" spans="5:113" x14ac:dyDescent="0.15">
      <c r="E49" s="351" t="s">
        <v>207</v>
      </c>
      <c r="F49" s="351"/>
      <c r="G49" s="351"/>
      <c r="H49" s="351"/>
      <c r="I49" s="351"/>
      <c r="J49" s="351"/>
      <c r="K49" s="351"/>
      <c r="L49" s="351"/>
      <c r="M49" s="351"/>
      <c r="N49" s="351"/>
      <c r="O49" s="351"/>
      <c r="P49" s="351"/>
      <c r="Q49" s="351"/>
      <c r="R49" s="351"/>
      <c r="S49" s="351"/>
      <c r="T49" s="351"/>
      <c r="U49" s="351"/>
      <c r="V49" s="351"/>
      <c r="W49" s="351"/>
      <c r="X49" s="351"/>
      <c r="Y49" s="351"/>
      <c r="Z49" s="351"/>
      <c r="AA49" s="351"/>
      <c r="AB49" s="351"/>
      <c r="AC49" s="351"/>
      <c r="AD49" s="351"/>
      <c r="AE49" s="351"/>
      <c r="AF49" s="351"/>
      <c r="AG49" s="351"/>
      <c r="AH49" s="351"/>
      <c r="AI49" s="351"/>
      <c r="AJ49" s="351"/>
      <c r="AK49" s="351"/>
      <c r="AL49" s="351"/>
      <c r="AM49" s="351"/>
      <c r="AN49" s="351"/>
      <c r="AO49" s="351"/>
      <c r="AP49" s="351"/>
      <c r="AQ49" s="351"/>
      <c r="AR49" s="351"/>
      <c r="AS49" s="351"/>
      <c r="AT49" s="351"/>
      <c r="AU49" s="351"/>
      <c r="AV49" s="351"/>
      <c r="AW49" s="351"/>
      <c r="AX49" s="351"/>
      <c r="AY49" s="351"/>
      <c r="AZ49" s="351"/>
      <c r="BA49" s="351"/>
      <c r="BB49" s="351"/>
      <c r="BC49" s="351"/>
      <c r="BD49" s="351"/>
      <c r="BE49" s="351"/>
      <c r="BF49" s="351"/>
      <c r="BG49" s="351"/>
      <c r="BH49" s="351"/>
      <c r="BI49" s="351"/>
      <c r="BJ49" s="351"/>
      <c r="BK49" s="351"/>
      <c r="BL49" s="351"/>
      <c r="BM49" s="351"/>
      <c r="BN49" s="351"/>
      <c r="BO49" s="351"/>
      <c r="BP49" s="351"/>
      <c r="BQ49" s="351"/>
      <c r="BR49" s="351"/>
      <c r="BS49" s="351"/>
      <c r="BT49" s="351"/>
      <c r="BU49" s="351"/>
      <c r="BV49" s="351"/>
      <c r="BW49" s="351"/>
      <c r="BX49" s="351"/>
      <c r="BY49" s="351"/>
      <c r="BZ49" s="351"/>
      <c r="CA49" s="351"/>
      <c r="CB49" s="351"/>
      <c r="CC49" s="351"/>
      <c r="CD49" s="351"/>
      <c r="CE49" s="351"/>
      <c r="CF49" s="351"/>
      <c r="CG49" s="351"/>
      <c r="CH49" s="351"/>
      <c r="CI49" s="351"/>
      <c r="CJ49" s="351"/>
      <c r="CK49" s="351"/>
      <c r="CL49" s="351"/>
      <c r="CM49" s="351"/>
      <c r="CN49" s="351"/>
      <c r="CO49" s="351"/>
      <c r="CP49" s="351"/>
      <c r="CQ49" s="351"/>
      <c r="CR49" s="351"/>
      <c r="CS49" s="351"/>
      <c r="CT49" s="351"/>
      <c r="CU49" s="351"/>
      <c r="CV49" s="351"/>
      <c r="CW49" s="351"/>
      <c r="CX49" s="351"/>
      <c r="CY49" s="351"/>
      <c r="CZ49" s="351"/>
      <c r="DA49" s="351"/>
      <c r="DB49" s="351"/>
      <c r="DC49" s="351"/>
      <c r="DD49" s="351"/>
      <c r="DE49" s="351"/>
      <c r="DF49" s="351"/>
      <c r="DG49" s="351"/>
      <c r="DH49" s="351"/>
      <c r="DI49" s="351"/>
    </row>
    <row r="50" spans="5:113" x14ac:dyDescent="0.15">
      <c r="E50" s="349" t="s">
        <v>208</v>
      </c>
      <c r="F50" s="349"/>
      <c r="G50" s="349"/>
      <c r="H50" s="349"/>
      <c r="I50" s="349"/>
      <c r="J50" s="349"/>
      <c r="K50" s="349"/>
      <c r="L50" s="349"/>
      <c r="M50" s="349"/>
      <c r="N50" s="349"/>
      <c r="O50" s="349"/>
      <c r="P50" s="349"/>
      <c r="Q50" s="349"/>
      <c r="R50" s="349"/>
      <c r="S50" s="349"/>
      <c r="T50" s="349"/>
      <c r="U50" s="349"/>
      <c r="V50" s="349"/>
      <c r="W50" s="349"/>
      <c r="X50" s="349"/>
      <c r="Y50" s="349"/>
      <c r="Z50" s="349"/>
      <c r="AA50" s="349"/>
      <c r="AB50" s="349"/>
      <c r="AC50" s="349"/>
      <c r="AD50" s="349"/>
      <c r="AE50" s="349"/>
      <c r="AF50" s="349"/>
      <c r="AG50" s="349"/>
      <c r="AH50" s="349"/>
      <c r="AI50" s="349"/>
      <c r="AJ50" s="349"/>
      <c r="AK50" s="349"/>
      <c r="AL50" s="349"/>
      <c r="AM50" s="349"/>
      <c r="AN50" s="349"/>
      <c r="AO50" s="349"/>
      <c r="AP50" s="349"/>
      <c r="AQ50" s="349"/>
      <c r="AR50" s="349"/>
      <c r="AS50" s="349"/>
      <c r="AT50" s="349"/>
      <c r="AU50" s="349"/>
      <c r="AV50" s="349"/>
      <c r="AW50" s="349"/>
      <c r="AX50" s="349"/>
      <c r="AY50" s="349"/>
      <c r="AZ50" s="349"/>
      <c r="BA50" s="349"/>
      <c r="BB50" s="349"/>
      <c r="BC50" s="349"/>
      <c r="BD50" s="349"/>
      <c r="BE50" s="349"/>
      <c r="BF50" s="349"/>
      <c r="BG50" s="349"/>
      <c r="BH50" s="349"/>
      <c r="BI50" s="349"/>
      <c r="BJ50" s="349"/>
      <c r="BK50" s="349"/>
      <c r="BL50" s="349"/>
      <c r="BM50" s="349"/>
      <c r="BN50" s="349"/>
      <c r="BO50" s="349"/>
      <c r="BP50" s="349"/>
      <c r="BQ50" s="349"/>
      <c r="BR50" s="349"/>
      <c r="BS50" s="349"/>
      <c r="BT50" s="349"/>
      <c r="BU50" s="349"/>
      <c r="BV50" s="349"/>
      <c r="BW50" s="349"/>
      <c r="BX50" s="349"/>
      <c r="BY50" s="349"/>
      <c r="BZ50" s="349"/>
      <c r="CA50" s="349"/>
      <c r="CB50" s="349"/>
      <c r="CC50" s="349"/>
      <c r="CD50" s="349"/>
      <c r="CE50" s="349"/>
      <c r="CF50" s="349"/>
      <c r="CG50" s="349"/>
      <c r="CH50" s="349"/>
      <c r="CI50" s="349"/>
      <c r="CJ50" s="349"/>
      <c r="CK50" s="349"/>
      <c r="CL50" s="349"/>
      <c r="CM50" s="349"/>
      <c r="CN50" s="349"/>
      <c r="CO50" s="349"/>
      <c r="CP50" s="349"/>
      <c r="CQ50" s="349"/>
      <c r="CR50" s="349"/>
      <c r="CS50" s="349"/>
      <c r="CT50" s="349"/>
      <c r="CU50" s="349"/>
      <c r="CV50" s="349"/>
      <c r="CW50" s="349"/>
      <c r="CX50" s="349"/>
      <c r="CY50" s="349"/>
      <c r="CZ50" s="349"/>
      <c r="DA50" s="349"/>
      <c r="DB50" s="349"/>
      <c r="DC50" s="349"/>
      <c r="DD50" s="349"/>
      <c r="DE50" s="349"/>
      <c r="DF50" s="349"/>
      <c r="DG50" s="349"/>
      <c r="DH50" s="349"/>
      <c r="DI50" s="349"/>
    </row>
    <row r="51" spans="5:113" x14ac:dyDescent="0.15">
      <c r="E51" s="349" t="s">
        <v>209</v>
      </c>
      <c r="F51" s="349"/>
      <c r="G51" s="349"/>
      <c r="H51" s="349"/>
      <c r="I51" s="349"/>
      <c r="J51" s="349"/>
      <c r="K51" s="349"/>
      <c r="L51" s="349"/>
      <c r="M51" s="349"/>
      <c r="N51" s="349"/>
      <c r="O51" s="349"/>
      <c r="P51" s="349"/>
      <c r="Q51" s="349"/>
      <c r="R51" s="349"/>
      <c r="S51" s="349"/>
      <c r="T51" s="349"/>
      <c r="U51" s="349"/>
      <c r="V51" s="349"/>
      <c r="W51" s="349"/>
      <c r="X51" s="349"/>
      <c r="Y51" s="349"/>
      <c r="Z51" s="349"/>
      <c r="AA51" s="349"/>
      <c r="AB51" s="349"/>
      <c r="AC51" s="349"/>
      <c r="AD51" s="349"/>
      <c r="AE51" s="349"/>
      <c r="AF51" s="349"/>
      <c r="AG51" s="349"/>
      <c r="AH51" s="349"/>
      <c r="AI51" s="349"/>
      <c r="AJ51" s="349"/>
      <c r="AK51" s="349"/>
      <c r="AL51" s="349"/>
      <c r="AM51" s="349"/>
      <c r="AN51" s="349"/>
      <c r="AO51" s="349"/>
      <c r="AP51" s="349"/>
      <c r="AQ51" s="349"/>
      <c r="AR51" s="349"/>
      <c r="AS51" s="349"/>
      <c r="AT51" s="349"/>
      <c r="AU51" s="349"/>
      <c r="AV51" s="349"/>
      <c r="AW51" s="349"/>
      <c r="AX51" s="349"/>
      <c r="AY51" s="349"/>
      <c r="AZ51" s="349"/>
      <c r="BA51" s="349"/>
      <c r="BB51" s="349"/>
      <c r="BC51" s="349"/>
      <c r="BD51" s="349"/>
      <c r="BE51" s="349"/>
      <c r="BF51" s="349"/>
      <c r="BG51" s="349"/>
      <c r="BH51" s="349"/>
      <c r="BI51" s="349"/>
      <c r="BJ51" s="349"/>
      <c r="BK51" s="349"/>
      <c r="BL51" s="349"/>
      <c r="BM51" s="349"/>
      <c r="BN51" s="349"/>
      <c r="BO51" s="349"/>
      <c r="BP51" s="349"/>
      <c r="BQ51" s="349"/>
      <c r="BR51" s="349"/>
      <c r="BS51" s="349"/>
      <c r="BT51" s="349"/>
      <c r="BU51" s="349"/>
      <c r="BV51" s="349"/>
      <c r="BW51" s="349"/>
      <c r="BX51" s="349"/>
      <c r="BY51" s="349"/>
      <c r="BZ51" s="349"/>
      <c r="CA51" s="349"/>
      <c r="CB51" s="349"/>
      <c r="CC51" s="349"/>
      <c r="CD51" s="349"/>
      <c r="CE51" s="349"/>
      <c r="CF51" s="349"/>
      <c r="CG51" s="349"/>
      <c r="CH51" s="349"/>
      <c r="CI51" s="349"/>
      <c r="CJ51" s="349"/>
      <c r="CK51" s="349"/>
      <c r="CL51" s="349"/>
      <c r="CM51" s="349"/>
      <c r="CN51" s="349"/>
      <c r="CO51" s="349"/>
      <c r="CP51" s="349"/>
      <c r="CQ51" s="349"/>
      <c r="CR51" s="349"/>
      <c r="CS51" s="349"/>
      <c r="CT51" s="349"/>
      <c r="CU51" s="349"/>
      <c r="CV51" s="349"/>
      <c r="CW51" s="349"/>
      <c r="CX51" s="349"/>
      <c r="CY51" s="349"/>
      <c r="CZ51" s="349"/>
      <c r="DA51" s="349"/>
      <c r="DB51" s="349"/>
      <c r="DC51" s="349"/>
      <c r="DD51" s="349"/>
      <c r="DE51" s="349"/>
      <c r="DF51" s="349"/>
      <c r="DG51" s="349"/>
      <c r="DH51" s="349"/>
      <c r="DI51" s="349"/>
    </row>
    <row r="52" spans="5:113" x14ac:dyDescent="0.15">
      <c r="E52" s="349" t="s">
        <v>210</v>
      </c>
      <c r="F52" s="349"/>
      <c r="G52" s="349"/>
      <c r="H52" s="349"/>
      <c r="I52" s="349"/>
      <c r="J52" s="349"/>
      <c r="K52" s="349"/>
      <c r="L52" s="349"/>
      <c r="M52" s="349"/>
      <c r="N52" s="349"/>
      <c r="O52" s="349"/>
      <c r="P52" s="349"/>
      <c r="Q52" s="349"/>
      <c r="R52" s="349"/>
      <c r="S52" s="349"/>
      <c r="T52" s="349"/>
      <c r="U52" s="349"/>
      <c r="V52" s="349"/>
      <c r="W52" s="349"/>
      <c r="X52" s="349"/>
      <c r="Y52" s="349"/>
      <c r="Z52" s="349"/>
      <c r="AA52" s="349"/>
      <c r="AB52" s="349"/>
      <c r="AC52" s="349"/>
      <c r="AD52" s="349"/>
      <c r="AE52" s="349"/>
      <c r="AF52" s="349"/>
      <c r="AG52" s="349"/>
      <c r="AH52" s="349"/>
      <c r="AI52" s="349"/>
      <c r="AJ52" s="349"/>
      <c r="AK52" s="349"/>
      <c r="AL52" s="349"/>
      <c r="AM52" s="349"/>
      <c r="AN52" s="349"/>
      <c r="AO52" s="349"/>
      <c r="AP52" s="349"/>
      <c r="AQ52" s="349"/>
      <c r="AR52" s="349"/>
      <c r="AS52" s="349"/>
      <c r="AT52" s="349"/>
      <c r="AU52" s="349"/>
      <c r="AV52" s="349"/>
      <c r="AW52" s="349"/>
      <c r="AX52" s="349"/>
      <c r="AY52" s="349"/>
      <c r="AZ52" s="349"/>
      <c r="BA52" s="349"/>
      <c r="BB52" s="349"/>
      <c r="BC52" s="349"/>
      <c r="BD52" s="349"/>
      <c r="BE52" s="349"/>
      <c r="BF52" s="349"/>
      <c r="BG52" s="349"/>
      <c r="BH52" s="349"/>
      <c r="BI52" s="349"/>
      <c r="BJ52" s="349"/>
      <c r="BK52" s="349"/>
      <c r="BL52" s="349"/>
      <c r="BM52" s="349"/>
      <c r="BN52" s="349"/>
      <c r="BO52" s="349"/>
      <c r="BP52" s="349"/>
      <c r="BQ52" s="349"/>
      <c r="BR52" s="349"/>
      <c r="BS52" s="349"/>
      <c r="BT52" s="349"/>
      <c r="BU52" s="349"/>
      <c r="BV52" s="349"/>
      <c r="BW52" s="349"/>
      <c r="BX52" s="349"/>
      <c r="BY52" s="349"/>
      <c r="BZ52" s="349"/>
      <c r="CA52" s="349"/>
      <c r="CB52" s="349"/>
      <c r="CC52" s="349"/>
      <c r="CD52" s="349"/>
      <c r="CE52" s="349"/>
      <c r="CF52" s="349"/>
      <c r="CG52" s="349"/>
      <c r="CH52" s="349"/>
      <c r="CI52" s="349"/>
      <c r="CJ52" s="349"/>
      <c r="CK52" s="349"/>
      <c r="CL52" s="349"/>
      <c r="CM52" s="349"/>
      <c r="CN52" s="349"/>
      <c r="CO52" s="349"/>
      <c r="CP52" s="349"/>
      <c r="CQ52" s="349"/>
      <c r="CR52" s="349"/>
      <c r="CS52" s="349"/>
      <c r="CT52" s="349"/>
      <c r="CU52" s="349"/>
      <c r="CV52" s="349"/>
      <c r="CW52" s="349"/>
      <c r="CX52" s="349"/>
      <c r="CY52" s="349"/>
      <c r="CZ52" s="349"/>
      <c r="DA52" s="349"/>
      <c r="DB52" s="349"/>
      <c r="DC52" s="349"/>
      <c r="DD52" s="349"/>
      <c r="DE52" s="349"/>
      <c r="DF52" s="349"/>
      <c r="DG52" s="349"/>
      <c r="DH52" s="349"/>
      <c r="DI52" s="349"/>
    </row>
    <row r="53" spans="5:113" x14ac:dyDescent="0.15">
      <c r="E53" s="348" t="s">
        <v>600</v>
      </c>
    </row>
    <row r="54" spans="5:113" x14ac:dyDescent="0.15"/>
    <row r="55" spans="5:113" x14ac:dyDescent="0.15"/>
    <row r="56" spans="5:113" x14ac:dyDescent="0.15"/>
  </sheetData>
  <sheetProtection password="C5BB" sheet="1" objects="1" scenarios="1"/>
  <mergeCells count="445">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E51:DI51"/>
    <mergeCell ref="E52:DI52"/>
    <mergeCell ref="DG43:DH43"/>
    <mergeCell ref="E46:DI46"/>
    <mergeCell ref="E47:DI47"/>
    <mergeCell ref="E48:DI48"/>
    <mergeCell ref="E49:DI49"/>
    <mergeCell ref="E50:DI50"/>
    <mergeCell ref="BE43:BF43"/>
    <mergeCell ref="BG43:BU43"/>
    <mergeCell ref="BW43:BX43"/>
    <mergeCell ref="BY43:CM43"/>
    <mergeCell ref="CO43:CP43"/>
    <mergeCell ref="CQ43:DE43"/>
  </mergeCells>
  <phoneticPr fontId="2"/>
  <printOptions horizontalCentered="1"/>
  <pageMargins left="0" right="0" top="0.39370078740157483" bottom="0.39370078740157483" header="0.19685039370078741" footer="0.19685039370078741"/>
  <pageSetup paperSize="9" scale="53"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50"/>
  <sheetViews>
    <sheetView showGridLines="0" topLeftCell="A22" workbookViewId="0">
      <selection activeCell="T46" sqref="B46:CB47"/>
    </sheetView>
  </sheetViews>
  <sheetFormatPr defaultColWidth="0" defaultRowHeight="11.25" customHeight="1" zeroHeight="1" x14ac:dyDescent="0.15"/>
  <cols>
    <col min="1" max="1" width="1.625" style="205" customWidth="1"/>
    <col min="2" max="2" width="2.375" style="205" customWidth="1"/>
    <col min="3" max="16" width="2.625" style="205" customWidth="1"/>
    <col min="17" max="17" width="2.375" style="205" customWidth="1"/>
    <col min="18" max="95" width="1.625" style="205" customWidth="1"/>
    <col min="96" max="133" width="1.625" style="212" customWidth="1"/>
    <col min="134" max="143" width="1.625" style="205" customWidth="1"/>
    <col min="144" max="16384" width="0" style="205" hidden="1"/>
  </cols>
  <sheetData>
    <row r="1" spans="2:143" ht="22.6" customHeight="1" thickBot="1" x14ac:dyDescent="0.2">
      <c r="B1" s="203"/>
      <c r="C1" s="204"/>
      <c r="D1" s="204"/>
      <c r="E1" s="204"/>
      <c r="F1" s="204"/>
      <c r="G1" s="204"/>
      <c r="H1" s="204"/>
      <c r="I1" s="204"/>
      <c r="J1" s="204"/>
      <c r="K1" s="204"/>
      <c r="L1" s="204"/>
      <c r="M1" s="204"/>
      <c r="N1" s="204"/>
      <c r="O1" s="204"/>
      <c r="P1" s="204"/>
      <c r="Q1" s="204"/>
      <c r="R1" s="204"/>
      <c r="S1" s="204"/>
      <c r="T1" s="204"/>
      <c r="U1" s="204"/>
      <c r="V1" s="204"/>
      <c r="W1" s="204"/>
      <c r="X1" s="204"/>
      <c r="Y1" s="204"/>
      <c r="Z1" s="204"/>
      <c r="AA1" s="204"/>
      <c r="AB1" s="204"/>
      <c r="AC1" s="204"/>
      <c r="AD1" s="204"/>
      <c r="AE1" s="204"/>
      <c r="AF1" s="204"/>
      <c r="AG1" s="204"/>
      <c r="AH1" s="204"/>
      <c r="AI1" s="204"/>
      <c r="AJ1" s="204"/>
      <c r="AK1" s="204"/>
      <c r="AL1" s="204"/>
      <c r="AM1" s="204"/>
      <c r="AN1" s="204"/>
      <c r="AO1" s="204"/>
      <c r="AP1" s="204"/>
      <c r="AQ1" s="204"/>
      <c r="AR1" s="204"/>
      <c r="AS1" s="204"/>
      <c r="AT1" s="204"/>
      <c r="AU1" s="204"/>
      <c r="AV1" s="204"/>
      <c r="AW1" s="204"/>
      <c r="AX1" s="204"/>
      <c r="AY1" s="204"/>
      <c r="AZ1" s="204"/>
      <c r="BA1" s="204"/>
      <c r="BB1" s="204"/>
      <c r="BC1" s="204"/>
      <c r="BD1" s="204"/>
      <c r="BE1" s="204"/>
      <c r="BF1" s="204"/>
      <c r="BG1" s="204"/>
      <c r="BH1" s="204"/>
      <c r="BI1" s="204"/>
      <c r="BJ1" s="204"/>
      <c r="BK1" s="204"/>
      <c r="BL1" s="204"/>
      <c r="BM1" s="204"/>
      <c r="BN1" s="204"/>
      <c r="BO1" s="204"/>
      <c r="BP1" s="204"/>
      <c r="BQ1" s="204"/>
      <c r="BR1" s="204"/>
      <c r="BS1" s="204"/>
      <c r="BT1" s="204"/>
      <c r="BU1" s="204"/>
      <c r="BV1" s="204"/>
      <c r="BW1" s="204"/>
      <c r="BX1" s="204"/>
      <c r="BY1" s="204"/>
      <c r="BZ1" s="204"/>
      <c r="CA1" s="204"/>
      <c r="CB1" s="204"/>
      <c r="CC1" s="204"/>
      <c r="CD1" s="204"/>
      <c r="CE1" s="204"/>
      <c r="CF1" s="204"/>
      <c r="CG1" s="204"/>
      <c r="CH1" s="204"/>
      <c r="CI1" s="204"/>
      <c r="CJ1" s="204"/>
      <c r="CK1" s="204"/>
      <c r="CL1" s="204"/>
      <c r="CM1" s="204"/>
      <c r="CN1" s="204"/>
      <c r="CO1" s="204"/>
      <c r="CP1" s="204"/>
      <c r="CQ1" s="204"/>
      <c r="CR1" s="204"/>
      <c r="CS1" s="204"/>
      <c r="CT1" s="204"/>
      <c r="CU1" s="204"/>
      <c r="CV1" s="204"/>
      <c r="CW1" s="204"/>
      <c r="CX1" s="204"/>
      <c r="CY1" s="204"/>
      <c r="CZ1" s="204"/>
      <c r="DA1" s="204"/>
      <c r="DB1" s="204"/>
      <c r="DC1" s="204"/>
      <c r="DD1" s="204"/>
      <c r="DE1" s="204"/>
      <c r="DF1" s="204"/>
      <c r="DG1" s="204"/>
      <c r="DH1" s="701" t="s">
        <v>211</v>
      </c>
      <c r="DI1" s="702"/>
      <c r="DJ1" s="702"/>
      <c r="DK1" s="702"/>
      <c r="DL1" s="702"/>
      <c r="DM1" s="702"/>
      <c r="DN1" s="703"/>
      <c r="DO1" s="205"/>
      <c r="DP1" s="701" t="s">
        <v>212</v>
      </c>
      <c r="DQ1" s="702"/>
      <c r="DR1" s="702"/>
      <c r="DS1" s="702"/>
      <c r="DT1" s="702"/>
      <c r="DU1" s="702"/>
      <c r="DV1" s="702"/>
      <c r="DW1" s="702"/>
      <c r="DX1" s="702"/>
      <c r="DY1" s="702"/>
      <c r="DZ1" s="702"/>
      <c r="EA1" s="702"/>
      <c r="EB1" s="702"/>
      <c r="EC1" s="703"/>
      <c r="ED1" s="204"/>
      <c r="EE1" s="204"/>
      <c r="EF1" s="204"/>
      <c r="EG1" s="204"/>
      <c r="EH1" s="204"/>
      <c r="EI1" s="204"/>
      <c r="EJ1" s="204"/>
      <c r="EK1" s="204"/>
      <c r="EL1" s="204"/>
      <c r="EM1" s="204"/>
    </row>
    <row r="2" spans="2:143" ht="22.6" customHeight="1" x14ac:dyDescent="0.15">
      <c r="B2" s="206" t="s">
        <v>213</v>
      </c>
      <c r="R2" s="207"/>
      <c r="S2" s="207"/>
      <c r="T2" s="207"/>
      <c r="U2" s="207"/>
      <c r="V2" s="207"/>
      <c r="W2" s="207"/>
      <c r="X2" s="207"/>
      <c r="Y2" s="207"/>
      <c r="Z2" s="207"/>
      <c r="AA2" s="207"/>
      <c r="AB2" s="207"/>
      <c r="AC2" s="207"/>
      <c r="AE2" s="208"/>
      <c r="AF2" s="208"/>
      <c r="AG2" s="208"/>
      <c r="AH2" s="208"/>
      <c r="AI2" s="208"/>
      <c r="AJ2" s="207"/>
      <c r="AK2" s="207"/>
      <c r="AL2" s="207"/>
      <c r="AM2" s="207"/>
      <c r="AN2" s="207"/>
      <c r="AO2" s="207"/>
      <c r="AP2" s="207"/>
      <c r="CD2" s="204"/>
      <c r="CE2" s="204"/>
      <c r="CF2" s="204"/>
      <c r="CG2" s="204"/>
      <c r="CH2" s="204"/>
      <c r="CI2" s="204"/>
      <c r="CJ2" s="204"/>
      <c r="CK2" s="204"/>
      <c r="CL2" s="204"/>
      <c r="CM2" s="204"/>
      <c r="CN2" s="204"/>
      <c r="CO2" s="204"/>
      <c r="CP2" s="204"/>
      <c r="CQ2" s="204"/>
      <c r="CR2" s="204"/>
      <c r="CS2" s="204"/>
      <c r="CT2" s="204"/>
      <c r="CU2" s="204"/>
      <c r="CV2" s="204"/>
      <c r="CW2" s="204"/>
      <c r="CX2" s="204"/>
      <c r="CY2" s="204"/>
      <c r="CZ2" s="204"/>
      <c r="DA2" s="204"/>
      <c r="DB2" s="204"/>
      <c r="DC2" s="204"/>
      <c r="DD2" s="204"/>
      <c r="DE2" s="204"/>
      <c r="DF2" s="204"/>
      <c r="DG2" s="204"/>
      <c r="DH2" s="204"/>
      <c r="DI2" s="204"/>
      <c r="DJ2" s="204"/>
      <c r="DK2" s="204"/>
      <c r="DL2" s="204"/>
      <c r="DM2" s="204"/>
      <c r="DN2" s="204"/>
      <c r="DO2" s="204"/>
      <c r="DP2" s="204"/>
      <c r="DQ2" s="204"/>
      <c r="DR2" s="204"/>
      <c r="DS2" s="204"/>
      <c r="DT2" s="204"/>
      <c r="DU2" s="204"/>
      <c r="DV2" s="204"/>
      <c r="DW2" s="204"/>
      <c r="DX2" s="204"/>
      <c r="DY2" s="204"/>
      <c r="DZ2" s="204"/>
      <c r="EA2" s="204"/>
      <c r="EB2" s="204"/>
      <c r="EC2" s="204"/>
    </row>
    <row r="3" spans="2:143" ht="11.25" customHeight="1" x14ac:dyDescent="0.15">
      <c r="B3" s="663" t="s">
        <v>214</v>
      </c>
      <c r="C3" s="664"/>
      <c r="D3" s="664"/>
      <c r="E3" s="664"/>
      <c r="F3" s="664"/>
      <c r="G3" s="664"/>
      <c r="H3" s="664"/>
      <c r="I3" s="664"/>
      <c r="J3" s="664"/>
      <c r="K3" s="664"/>
      <c r="L3" s="664"/>
      <c r="M3" s="664"/>
      <c r="N3" s="664"/>
      <c r="O3" s="664"/>
      <c r="P3" s="664"/>
      <c r="Q3" s="664"/>
      <c r="R3" s="664"/>
      <c r="S3" s="664"/>
      <c r="T3" s="664"/>
      <c r="U3" s="664"/>
      <c r="V3" s="664"/>
      <c r="W3" s="664"/>
      <c r="X3" s="664"/>
      <c r="Y3" s="664"/>
      <c r="Z3" s="664"/>
      <c r="AA3" s="664"/>
      <c r="AB3" s="664"/>
      <c r="AC3" s="664"/>
      <c r="AD3" s="664"/>
      <c r="AE3" s="664"/>
      <c r="AF3" s="664"/>
      <c r="AG3" s="664"/>
      <c r="AH3" s="664"/>
      <c r="AI3" s="664"/>
      <c r="AJ3" s="664"/>
      <c r="AK3" s="664"/>
      <c r="AL3" s="664"/>
      <c r="AM3" s="664"/>
      <c r="AN3" s="664"/>
      <c r="AO3" s="664"/>
      <c r="AP3" s="663" t="s">
        <v>215</v>
      </c>
      <c r="AQ3" s="664"/>
      <c r="AR3" s="664"/>
      <c r="AS3" s="664"/>
      <c r="AT3" s="664"/>
      <c r="AU3" s="664"/>
      <c r="AV3" s="664"/>
      <c r="AW3" s="664"/>
      <c r="AX3" s="664"/>
      <c r="AY3" s="664"/>
      <c r="AZ3" s="664"/>
      <c r="BA3" s="664"/>
      <c r="BB3" s="664"/>
      <c r="BC3" s="664"/>
      <c r="BD3" s="664"/>
      <c r="BE3" s="664"/>
      <c r="BF3" s="664"/>
      <c r="BG3" s="664"/>
      <c r="BH3" s="664"/>
      <c r="BI3" s="664"/>
      <c r="BJ3" s="664"/>
      <c r="BK3" s="664"/>
      <c r="BL3" s="664"/>
      <c r="BM3" s="664"/>
      <c r="BN3" s="664"/>
      <c r="BO3" s="664"/>
      <c r="BP3" s="664"/>
      <c r="BQ3" s="664"/>
      <c r="BR3" s="664"/>
      <c r="BS3" s="664"/>
      <c r="BT3" s="664"/>
      <c r="BU3" s="664"/>
      <c r="BV3" s="664"/>
      <c r="BW3" s="664"/>
      <c r="BX3" s="664"/>
      <c r="BY3" s="664"/>
      <c r="BZ3" s="664"/>
      <c r="CA3" s="664"/>
      <c r="CB3" s="665"/>
      <c r="CD3" s="663" t="s">
        <v>216</v>
      </c>
      <c r="CE3" s="664"/>
      <c r="CF3" s="664"/>
      <c r="CG3" s="664"/>
      <c r="CH3" s="664"/>
      <c r="CI3" s="664"/>
      <c r="CJ3" s="664"/>
      <c r="CK3" s="664"/>
      <c r="CL3" s="664"/>
      <c r="CM3" s="664"/>
      <c r="CN3" s="664"/>
      <c r="CO3" s="664"/>
      <c r="CP3" s="664"/>
      <c r="CQ3" s="664"/>
      <c r="CR3" s="664"/>
      <c r="CS3" s="664"/>
      <c r="CT3" s="664"/>
      <c r="CU3" s="664"/>
      <c r="CV3" s="664"/>
      <c r="CW3" s="664"/>
      <c r="CX3" s="664"/>
      <c r="CY3" s="664"/>
      <c r="CZ3" s="664"/>
      <c r="DA3" s="664"/>
      <c r="DB3" s="664"/>
      <c r="DC3" s="664"/>
      <c r="DD3" s="664"/>
      <c r="DE3" s="664"/>
      <c r="DF3" s="664"/>
      <c r="DG3" s="664"/>
      <c r="DH3" s="664"/>
      <c r="DI3" s="664"/>
      <c r="DJ3" s="664"/>
      <c r="DK3" s="664"/>
      <c r="DL3" s="664"/>
      <c r="DM3" s="664"/>
      <c r="DN3" s="664"/>
      <c r="DO3" s="664"/>
      <c r="DP3" s="664"/>
      <c r="DQ3" s="664"/>
      <c r="DR3" s="664"/>
      <c r="DS3" s="664"/>
      <c r="DT3" s="664"/>
      <c r="DU3" s="664"/>
      <c r="DV3" s="664"/>
      <c r="DW3" s="664"/>
      <c r="DX3" s="664"/>
      <c r="DY3" s="664"/>
      <c r="DZ3" s="664"/>
      <c r="EA3" s="664"/>
      <c r="EB3" s="664"/>
      <c r="EC3" s="665"/>
    </row>
    <row r="4" spans="2:143" ht="11.25" customHeight="1" x14ac:dyDescent="0.15">
      <c r="B4" s="663" t="s">
        <v>1</v>
      </c>
      <c r="C4" s="664"/>
      <c r="D4" s="664"/>
      <c r="E4" s="664"/>
      <c r="F4" s="664"/>
      <c r="G4" s="664"/>
      <c r="H4" s="664"/>
      <c r="I4" s="664"/>
      <c r="J4" s="664"/>
      <c r="K4" s="664"/>
      <c r="L4" s="664"/>
      <c r="M4" s="664"/>
      <c r="N4" s="664"/>
      <c r="O4" s="664"/>
      <c r="P4" s="664"/>
      <c r="Q4" s="665"/>
      <c r="R4" s="663" t="s">
        <v>217</v>
      </c>
      <c r="S4" s="664"/>
      <c r="T4" s="664"/>
      <c r="U4" s="664"/>
      <c r="V4" s="664"/>
      <c r="W4" s="664"/>
      <c r="X4" s="664"/>
      <c r="Y4" s="665"/>
      <c r="Z4" s="663" t="s">
        <v>218</v>
      </c>
      <c r="AA4" s="664"/>
      <c r="AB4" s="664"/>
      <c r="AC4" s="665"/>
      <c r="AD4" s="663" t="s">
        <v>219</v>
      </c>
      <c r="AE4" s="664"/>
      <c r="AF4" s="664"/>
      <c r="AG4" s="664"/>
      <c r="AH4" s="664"/>
      <c r="AI4" s="664"/>
      <c r="AJ4" s="664"/>
      <c r="AK4" s="665"/>
      <c r="AL4" s="663" t="s">
        <v>218</v>
      </c>
      <c r="AM4" s="664"/>
      <c r="AN4" s="664"/>
      <c r="AO4" s="665"/>
      <c r="AP4" s="704" t="s">
        <v>220</v>
      </c>
      <c r="AQ4" s="704"/>
      <c r="AR4" s="704"/>
      <c r="AS4" s="704"/>
      <c r="AT4" s="704"/>
      <c r="AU4" s="704"/>
      <c r="AV4" s="704"/>
      <c r="AW4" s="704"/>
      <c r="AX4" s="704"/>
      <c r="AY4" s="704"/>
      <c r="AZ4" s="704"/>
      <c r="BA4" s="704"/>
      <c r="BB4" s="704"/>
      <c r="BC4" s="704"/>
      <c r="BD4" s="704"/>
      <c r="BE4" s="704"/>
      <c r="BF4" s="704"/>
      <c r="BG4" s="704" t="s">
        <v>221</v>
      </c>
      <c r="BH4" s="704"/>
      <c r="BI4" s="704"/>
      <c r="BJ4" s="704"/>
      <c r="BK4" s="704"/>
      <c r="BL4" s="704"/>
      <c r="BM4" s="704"/>
      <c r="BN4" s="704"/>
      <c r="BO4" s="704" t="s">
        <v>218</v>
      </c>
      <c r="BP4" s="704"/>
      <c r="BQ4" s="704"/>
      <c r="BR4" s="704"/>
      <c r="BS4" s="704" t="s">
        <v>222</v>
      </c>
      <c r="BT4" s="704"/>
      <c r="BU4" s="704"/>
      <c r="BV4" s="704"/>
      <c r="BW4" s="704"/>
      <c r="BX4" s="704"/>
      <c r="BY4" s="704"/>
      <c r="BZ4" s="704"/>
      <c r="CA4" s="704"/>
      <c r="CB4" s="704"/>
      <c r="CD4" s="663" t="s">
        <v>223</v>
      </c>
      <c r="CE4" s="664"/>
      <c r="CF4" s="664"/>
      <c r="CG4" s="664"/>
      <c r="CH4" s="664"/>
      <c r="CI4" s="664"/>
      <c r="CJ4" s="664"/>
      <c r="CK4" s="664"/>
      <c r="CL4" s="664"/>
      <c r="CM4" s="664"/>
      <c r="CN4" s="664"/>
      <c r="CO4" s="664"/>
      <c r="CP4" s="664"/>
      <c r="CQ4" s="664"/>
      <c r="CR4" s="664"/>
      <c r="CS4" s="664"/>
      <c r="CT4" s="664"/>
      <c r="CU4" s="664"/>
      <c r="CV4" s="664"/>
      <c r="CW4" s="664"/>
      <c r="CX4" s="664"/>
      <c r="CY4" s="664"/>
      <c r="CZ4" s="664"/>
      <c r="DA4" s="664"/>
      <c r="DB4" s="664"/>
      <c r="DC4" s="664"/>
      <c r="DD4" s="664"/>
      <c r="DE4" s="664"/>
      <c r="DF4" s="664"/>
      <c r="DG4" s="664"/>
      <c r="DH4" s="664"/>
      <c r="DI4" s="664"/>
      <c r="DJ4" s="664"/>
      <c r="DK4" s="664"/>
      <c r="DL4" s="664"/>
      <c r="DM4" s="664"/>
      <c r="DN4" s="664"/>
      <c r="DO4" s="664"/>
      <c r="DP4" s="664"/>
      <c r="DQ4" s="664"/>
      <c r="DR4" s="664"/>
      <c r="DS4" s="664"/>
      <c r="DT4" s="664"/>
      <c r="DU4" s="664"/>
      <c r="DV4" s="664"/>
      <c r="DW4" s="664"/>
      <c r="DX4" s="664"/>
      <c r="DY4" s="664"/>
      <c r="DZ4" s="664"/>
      <c r="EA4" s="664"/>
      <c r="EB4" s="664"/>
      <c r="EC4" s="665"/>
    </row>
    <row r="5" spans="2:143" ht="11.25" customHeight="1" x14ac:dyDescent="0.15">
      <c r="B5" s="660" t="s">
        <v>224</v>
      </c>
      <c r="C5" s="661"/>
      <c r="D5" s="661"/>
      <c r="E5" s="661"/>
      <c r="F5" s="661"/>
      <c r="G5" s="661"/>
      <c r="H5" s="661"/>
      <c r="I5" s="661"/>
      <c r="J5" s="661"/>
      <c r="K5" s="661"/>
      <c r="L5" s="661"/>
      <c r="M5" s="661"/>
      <c r="N5" s="661"/>
      <c r="O5" s="661"/>
      <c r="P5" s="661"/>
      <c r="Q5" s="662"/>
      <c r="R5" s="657">
        <v>1603927</v>
      </c>
      <c r="S5" s="658"/>
      <c r="T5" s="658"/>
      <c r="U5" s="658"/>
      <c r="V5" s="658"/>
      <c r="W5" s="658"/>
      <c r="X5" s="658"/>
      <c r="Y5" s="686"/>
      <c r="Z5" s="699">
        <v>11.3</v>
      </c>
      <c r="AA5" s="699"/>
      <c r="AB5" s="699"/>
      <c r="AC5" s="699"/>
      <c r="AD5" s="700">
        <v>1603927</v>
      </c>
      <c r="AE5" s="700"/>
      <c r="AF5" s="700"/>
      <c r="AG5" s="700"/>
      <c r="AH5" s="700"/>
      <c r="AI5" s="700"/>
      <c r="AJ5" s="700"/>
      <c r="AK5" s="700"/>
      <c r="AL5" s="687">
        <v>25.2</v>
      </c>
      <c r="AM5" s="673"/>
      <c r="AN5" s="673"/>
      <c r="AO5" s="688"/>
      <c r="AP5" s="660" t="s">
        <v>225</v>
      </c>
      <c r="AQ5" s="661"/>
      <c r="AR5" s="661"/>
      <c r="AS5" s="661"/>
      <c r="AT5" s="661"/>
      <c r="AU5" s="661"/>
      <c r="AV5" s="661"/>
      <c r="AW5" s="661"/>
      <c r="AX5" s="661"/>
      <c r="AY5" s="661"/>
      <c r="AZ5" s="661"/>
      <c r="BA5" s="661"/>
      <c r="BB5" s="661"/>
      <c r="BC5" s="661"/>
      <c r="BD5" s="661"/>
      <c r="BE5" s="661"/>
      <c r="BF5" s="662"/>
      <c r="BG5" s="610">
        <v>1599084</v>
      </c>
      <c r="BH5" s="611"/>
      <c r="BI5" s="611"/>
      <c r="BJ5" s="611"/>
      <c r="BK5" s="611"/>
      <c r="BL5" s="611"/>
      <c r="BM5" s="611"/>
      <c r="BN5" s="612"/>
      <c r="BO5" s="636">
        <v>99.7</v>
      </c>
      <c r="BP5" s="636"/>
      <c r="BQ5" s="636"/>
      <c r="BR5" s="636"/>
      <c r="BS5" s="637">
        <v>35208</v>
      </c>
      <c r="BT5" s="637"/>
      <c r="BU5" s="637"/>
      <c r="BV5" s="637"/>
      <c r="BW5" s="637"/>
      <c r="BX5" s="637"/>
      <c r="BY5" s="637"/>
      <c r="BZ5" s="637"/>
      <c r="CA5" s="637"/>
      <c r="CB5" s="682"/>
      <c r="CD5" s="663" t="s">
        <v>220</v>
      </c>
      <c r="CE5" s="664"/>
      <c r="CF5" s="664"/>
      <c r="CG5" s="664"/>
      <c r="CH5" s="664"/>
      <c r="CI5" s="664"/>
      <c r="CJ5" s="664"/>
      <c r="CK5" s="664"/>
      <c r="CL5" s="664"/>
      <c r="CM5" s="664"/>
      <c r="CN5" s="664"/>
      <c r="CO5" s="664"/>
      <c r="CP5" s="664"/>
      <c r="CQ5" s="665"/>
      <c r="CR5" s="663" t="s">
        <v>226</v>
      </c>
      <c r="CS5" s="664"/>
      <c r="CT5" s="664"/>
      <c r="CU5" s="664"/>
      <c r="CV5" s="664"/>
      <c r="CW5" s="664"/>
      <c r="CX5" s="664"/>
      <c r="CY5" s="665"/>
      <c r="CZ5" s="663" t="s">
        <v>218</v>
      </c>
      <c r="DA5" s="664"/>
      <c r="DB5" s="664"/>
      <c r="DC5" s="665"/>
      <c r="DD5" s="663" t="s">
        <v>227</v>
      </c>
      <c r="DE5" s="664"/>
      <c r="DF5" s="664"/>
      <c r="DG5" s="664"/>
      <c r="DH5" s="664"/>
      <c r="DI5" s="664"/>
      <c r="DJ5" s="664"/>
      <c r="DK5" s="664"/>
      <c r="DL5" s="664"/>
      <c r="DM5" s="664"/>
      <c r="DN5" s="664"/>
      <c r="DO5" s="664"/>
      <c r="DP5" s="665"/>
      <c r="DQ5" s="663" t="s">
        <v>228</v>
      </c>
      <c r="DR5" s="664"/>
      <c r="DS5" s="664"/>
      <c r="DT5" s="664"/>
      <c r="DU5" s="664"/>
      <c r="DV5" s="664"/>
      <c r="DW5" s="664"/>
      <c r="DX5" s="664"/>
      <c r="DY5" s="664"/>
      <c r="DZ5" s="664"/>
      <c r="EA5" s="664"/>
      <c r="EB5" s="664"/>
      <c r="EC5" s="665"/>
    </row>
    <row r="6" spans="2:143" ht="11.25" customHeight="1" x14ac:dyDescent="0.15">
      <c r="B6" s="607" t="s">
        <v>229</v>
      </c>
      <c r="C6" s="608"/>
      <c r="D6" s="608"/>
      <c r="E6" s="608"/>
      <c r="F6" s="608"/>
      <c r="G6" s="608"/>
      <c r="H6" s="608"/>
      <c r="I6" s="608"/>
      <c r="J6" s="608"/>
      <c r="K6" s="608"/>
      <c r="L6" s="608"/>
      <c r="M6" s="608"/>
      <c r="N6" s="608"/>
      <c r="O6" s="608"/>
      <c r="P6" s="608"/>
      <c r="Q6" s="609"/>
      <c r="R6" s="610">
        <v>105727</v>
      </c>
      <c r="S6" s="611"/>
      <c r="T6" s="611"/>
      <c r="U6" s="611"/>
      <c r="V6" s="611"/>
      <c r="W6" s="611"/>
      <c r="X6" s="611"/>
      <c r="Y6" s="612"/>
      <c r="Z6" s="636">
        <v>0.7</v>
      </c>
      <c r="AA6" s="636"/>
      <c r="AB6" s="636"/>
      <c r="AC6" s="636"/>
      <c r="AD6" s="637">
        <v>105727</v>
      </c>
      <c r="AE6" s="637"/>
      <c r="AF6" s="637"/>
      <c r="AG6" s="637"/>
      <c r="AH6" s="637"/>
      <c r="AI6" s="637"/>
      <c r="AJ6" s="637"/>
      <c r="AK6" s="637"/>
      <c r="AL6" s="613">
        <v>1.7</v>
      </c>
      <c r="AM6" s="614"/>
      <c r="AN6" s="614"/>
      <c r="AO6" s="638"/>
      <c r="AP6" s="607" t="s">
        <v>230</v>
      </c>
      <c r="AQ6" s="608"/>
      <c r="AR6" s="608"/>
      <c r="AS6" s="608"/>
      <c r="AT6" s="608"/>
      <c r="AU6" s="608"/>
      <c r="AV6" s="608"/>
      <c r="AW6" s="608"/>
      <c r="AX6" s="608"/>
      <c r="AY6" s="608"/>
      <c r="AZ6" s="608"/>
      <c r="BA6" s="608"/>
      <c r="BB6" s="608"/>
      <c r="BC6" s="608"/>
      <c r="BD6" s="608"/>
      <c r="BE6" s="608"/>
      <c r="BF6" s="609"/>
      <c r="BG6" s="610">
        <v>1599084</v>
      </c>
      <c r="BH6" s="611"/>
      <c r="BI6" s="611"/>
      <c r="BJ6" s="611"/>
      <c r="BK6" s="611"/>
      <c r="BL6" s="611"/>
      <c r="BM6" s="611"/>
      <c r="BN6" s="612"/>
      <c r="BO6" s="636">
        <v>99.7</v>
      </c>
      <c r="BP6" s="636"/>
      <c r="BQ6" s="636"/>
      <c r="BR6" s="636"/>
      <c r="BS6" s="637">
        <v>35208</v>
      </c>
      <c r="BT6" s="637"/>
      <c r="BU6" s="637"/>
      <c r="BV6" s="637"/>
      <c r="BW6" s="637"/>
      <c r="BX6" s="637"/>
      <c r="BY6" s="637"/>
      <c r="BZ6" s="637"/>
      <c r="CA6" s="637"/>
      <c r="CB6" s="682"/>
      <c r="CD6" s="660" t="s">
        <v>231</v>
      </c>
      <c r="CE6" s="661"/>
      <c r="CF6" s="661"/>
      <c r="CG6" s="661"/>
      <c r="CH6" s="661"/>
      <c r="CI6" s="661"/>
      <c r="CJ6" s="661"/>
      <c r="CK6" s="661"/>
      <c r="CL6" s="661"/>
      <c r="CM6" s="661"/>
      <c r="CN6" s="661"/>
      <c r="CO6" s="661"/>
      <c r="CP6" s="661"/>
      <c r="CQ6" s="662"/>
      <c r="CR6" s="610">
        <v>97960</v>
      </c>
      <c r="CS6" s="611"/>
      <c r="CT6" s="611"/>
      <c r="CU6" s="611"/>
      <c r="CV6" s="611"/>
      <c r="CW6" s="611"/>
      <c r="CX6" s="611"/>
      <c r="CY6" s="612"/>
      <c r="CZ6" s="687">
        <v>0.7</v>
      </c>
      <c r="DA6" s="673"/>
      <c r="DB6" s="673"/>
      <c r="DC6" s="689"/>
      <c r="DD6" s="616" t="s">
        <v>128</v>
      </c>
      <c r="DE6" s="611"/>
      <c r="DF6" s="611"/>
      <c r="DG6" s="611"/>
      <c r="DH6" s="611"/>
      <c r="DI6" s="611"/>
      <c r="DJ6" s="611"/>
      <c r="DK6" s="611"/>
      <c r="DL6" s="611"/>
      <c r="DM6" s="611"/>
      <c r="DN6" s="611"/>
      <c r="DO6" s="611"/>
      <c r="DP6" s="612"/>
      <c r="DQ6" s="616">
        <v>97960</v>
      </c>
      <c r="DR6" s="611"/>
      <c r="DS6" s="611"/>
      <c r="DT6" s="611"/>
      <c r="DU6" s="611"/>
      <c r="DV6" s="611"/>
      <c r="DW6" s="611"/>
      <c r="DX6" s="611"/>
      <c r="DY6" s="611"/>
      <c r="DZ6" s="611"/>
      <c r="EA6" s="611"/>
      <c r="EB6" s="611"/>
      <c r="EC6" s="648"/>
    </row>
    <row r="7" spans="2:143" ht="11.25" customHeight="1" x14ac:dyDescent="0.15">
      <c r="B7" s="607" t="s">
        <v>232</v>
      </c>
      <c r="C7" s="608"/>
      <c r="D7" s="608"/>
      <c r="E7" s="608"/>
      <c r="F7" s="608"/>
      <c r="G7" s="608"/>
      <c r="H7" s="608"/>
      <c r="I7" s="608"/>
      <c r="J7" s="608"/>
      <c r="K7" s="608"/>
      <c r="L7" s="608"/>
      <c r="M7" s="608"/>
      <c r="N7" s="608"/>
      <c r="O7" s="608"/>
      <c r="P7" s="608"/>
      <c r="Q7" s="609"/>
      <c r="R7" s="610">
        <v>884</v>
      </c>
      <c r="S7" s="611"/>
      <c r="T7" s="611"/>
      <c r="U7" s="611"/>
      <c r="V7" s="611"/>
      <c r="W7" s="611"/>
      <c r="X7" s="611"/>
      <c r="Y7" s="612"/>
      <c r="Z7" s="636">
        <v>0</v>
      </c>
      <c r="AA7" s="636"/>
      <c r="AB7" s="636"/>
      <c r="AC7" s="636"/>
      <c r="AD7" s="637">
        <v>884</v>
      </c>
      <c r="AE7" s="637"/>
      <c r="AF7" s="637"/>
      <c r="AG7" s="637"/>
      <c r="AH7" s="637"/>
      <c r="AI7" s="637"/>
      <c r="AJ7" s="637"/>
      <c r="AK7" s="637"/>
      <c r="AL7" s="613">
        <v>0</v>
      </c>
      <c r="AM7" s="614"/>
      <c r="AN7" s="614"/>
      <c r="AO7" s="638"/>
      <c r="AP7" s="607" t="s">
        <v>233</v>
      </c>
      <c r="AQ7" s="608"/>
      <c r="AR7" s="608"/>
      <c r="AS7" s="608"/>
      <c r="AT7" s="608"/>
      <c r="AU7" s="608"/>
      <c r="AV7" s="608"/>
      <c r="AW7" s="608"/>
      <c r="AX7" s="608"/>
      <c r="AY7" s="608"/>
      <c r="AZ7" s="608"/>
      <c r="BA7" s="608"/>
      <c r="BB7" s="608"/>
      <c r="BC7" s="608"/>
      <c r="BD7" s="608"/>
      <c r="BE7" s="608"/>
      <c r="BF7" s="609"/>
      <c r="BG7" s="610">
        <v>662777</v>
      </c>
      <c r="BH7" s="611"/>
      <c r="BI7" s="611"/>
      <c r="BJ7" s="611"/>
      <c r="BK7" s="611"/>
      <c r="BL7" s="611"/>
      <c r="BM7" s="611"/>
      <c r="BN7" s="612"/>
      <c r="BO7" s="636">
        <v>41.3</v>
      </c>
      <c r="BP7" s="636"/>
      <c r="BQ7" s="636"/>
      <c r="BR7" s="636"/>
      <c r="BS7" s="637">
        <v>35208</v>
      </c>
      <c r="BT7" s="637"/>
      <c r="BU7" s="637"/>
      <c r="BV7" s="637"/>
      <c r="BW7" s="637"/>
      <c r="BX7" s="637"/>
      <c r="BY7" s="637"/>
      <c r="BZ7" s="637"/>
      <c r="CA7" s="637"/>
      <c r="CB7" s="682"/>
      <c r="CD7" s="607" t="s">
        <v>234</v>
      </c>
      <c r="CE7" s="608"/>
      <c r="CF7" s="608"/>
      <c r="CG7" s="608"/>
      <c r="CH7" s="608"/>
      <c r="CI7" s="608"/>
      <c r="CJ7" s="608"/>
      <c r="CK7" s="608"/>
      <c r="CL7" s="608"/>
      <c r="CM7" s="608"/>
      <c r="CN7" s="608"/>
      <c r="CO7" s="608"/>
      <c r="CP7" s="608"/>
      <c r="CQ7" s="609"/>
      <c r="CR7" s="610">
        <v>1115542</v>
      </c>
      <c r="CS7" s="611"/>
      <c r="CT7" s="611"/>
      <c r="CU7" s="611"/>
      <c r="CV7" s="611"/>
      <c r="CW7" s="611"/>
      <c r="CX7" s="611"/>
      <c r="CY7" s="612"/>
      <c r="CZ7" s="636">
        <v>7.9</v>
      </c>
      <c r="DA7" s="636"/>
      <c r="DB7" s="636"/>
      <c r="DC7" s="636"/>
      <c r="DD7" s="616">
        <v>13186</v>
      </c>
      <c r="DE7" s="611"/>
      <c r="DF7" s="611"/>
      <c r="DG7" s="611"/>
      <c r="DH7" s="611"/>
      <c r="DI7" s="611"/>
      <c r="DJ7" s="611"/>
      <c r="DK7" s="611"/>
      <c r="DL7" s="611"/>
      <c r="DM7" s="611"/>
      <c r="DN7" s="611"/>
      <c r="DO7" s="611"/>
      <c r="DP7" s="612"/>
      <c r="DQ7" s="616">
        <v>997414</v>
      </c>
      <c r="DR7" s="611"/>
      <c r="DS7" s="611"/>
      <c r="DT7" s="611"/>
      <c r="DU7" s="611"/>
      <c r="DV7" s="611"/>
      <c r="DW7" s="611"/>
      <c r="DX7" s="611"/>
      <c r="DY7" s="611"/>
      <c r="DZ7" s="611"/>
      <c r="EA7" s="611"/>
      <c r="EB7" s="611"/>
      <c r="EC7" s="648"/>
    </row>
    <row r="8" spans="2:143" ht="11.25" customHeight="1" x14ac:dyDescent="0.15">
      <c r="B8" s="607" t="s">
        <v>235</v>
      </c>
      <c r="C8" s="608"/>
      <c r="D8" s="608"/>
      <c r="E8" s="608"/>
      <c r="F8" s="608"/>
      <c r="G8" s="608"/>
      <c r="H8" s="608"/>
      <c r="I8" s="608"/>
      <c r="J8" s="608"/>
      <c r="K8" s="608"/>
      <c r="L8" s="608"/>
      <c r="M8" s="608"/>
      <c r="N8" s="608"/>
      <c r="O8" s="608"/>
      <c r="P8" s="608"/>
      <c r="Q8" s="609"/>
      <c r="R8" s="610">
        <v>4443</v>
      </c>
      <c r="S8" s="611"/>
      <c r="T8" s="611"/>
      <c r="U8" s="611"/>
      <c r="V8" s="611"/>
      <c r="W8" s="611"/>
      <c r="X8" s="611"/>
      <c r="Y8" s="612"/>
      <c r="Z8" s="636">
        <v>0</v>
      </c>
      <c r="AA8" s="636"/>
      <c r="AB8" s="636"/>
      <c r="AC8" s="636"/>
      <c r="AD8" s="637">
        <v>4443</v>
      </c>
      <c r="AE8" s="637"/>
      <c r="AF8" s="637"/>
      <c r="AG8" s="637"/>
      <c r="AH8" s="637"/>
      <c r="AI8" s="637"/>
      <c r="AJ8" s="637"/>
      <c r="AK8" s="637"/>
      <c r="AL8" s="613">
        <v>0.1</v>
      </c>
      <c r="AM8" s="614"/>
      <c r="AN8" s="614"/>
      <c r="AO8" s="638"/>
      <c r="AP8" s="607" t="s">
        <v>236</v>
      </c>
      <c r="AQ8" s="608"/>
      <c r="AR8" s="608"/>
      <c r="AS8" s="608"/>
      <c r="AT8" s="608"/>
      <c r="AU8" s="608"/>
      <c r="AV8" s="608"/>
      <c r="AW8" s="608"/>
      <c r="AX8" s="608"/>
      <c r="AY8" s="608"/>
      <c r="AZ8" s="608"/>
      <c r="BA8" s="608"/>
      <c r="BB8" s="608"/>
      <c r="BC8" s="608"/>
      <c r="BD8" s="608"/>
      <c r="BE8" s="608"/>
      <c r="BF8" s="609"/>
      <c r="BG8" s="610">
        <v>23728</v>
      </c>
      <c r="BH8" s="611"/>
      <c r="BI8" s="611"/>
      <c r="BJ8" s="611"/>
      <c r="BK8" s="611"/>
      <c r="BL8" s="611"/>
      <c r="BM8" s="611"/>
      <c r="BN8" s="612"/>
      <c r="BO8" s="636">
        <v>1.5</v>
      </c>
      <c r="BP8" s="636"/>
      <c r="BQ8" s="636"/>
      <c r="BR8" s="636"/>
      <c r="BS8" s="637" t="s">
        <v>128</v>
      </c>
      <c r="BT8" s="637"/>
      <c r="BU8" s="637"/>
      <c r="BV8" s="637"/>
      <c r="BW8" s="637"/>
      <c r="BX8" s="637"/>
      <c r="BY8" s="637"/>
      <c r="BZ8" s="637"/>
      <c r="CA8" s="637"/>
      <c r="CB8" s="682"/>
      <c r="CD8" s="607" t="s">
        <v>237</v>
      </c>
      <c r="CE8" s="608"/>
      <c r="CF8" s="608"/>
      <c r="CG8" s="608"/>
      <c r="CH8" s="608"/>
      <c r="CI8" s="608"/>
      <c r="CJ8" s="608"/>
      <c r="CK8" s="608"/>
      <c r="CL8" s="608"/>
      <c r="CM8" s="608"/>
      <c r="CN8" s="608"/>
      <c r="CO8" s="608"/>
      <c r="CP8" s="608"/>
      <c r="CQ8" s="609"/>
      <c r="CR8" s="610">
        <v>3168956</v>
      </c>
      <c r="CS8" s="611"/>
      <c r="CT8" s="611"/>
      <c r="CU8" s="611"/>
      <c r="CV8" s="611"/>
      <c r="CW8" s="611"/>
      <c r="CX8" s="611"/>
      <c r="CY8" s="612"/>
      <c r="CZ8" s="636">
        <v>22.5</v>
      </c>
      <c r="DA8" s="636"/>
      <c r="DB8" s="636"/>
      <c r="DC8" s="636"/>
      <c r="DD8" s="616">
        <v>12020</v>
      </c>
      <c r="DE8" s="611"/>
      <c r="DF8" s="611"/>
      <c r="DG8" s="611"/>
      <c r="DH8" s="611"/>
      <c r="DI8" s="611"/>
      <c r="DJ8" s="611"/>
      <c r="DK8" s="611"/>
      <c r="DL8" s="611"/>
      <c r="DM8" s="611"/>
      <c r="DN8" s="611"/>
      <c r="DO8" s="611"/>
      <c r="DP8" s="612"/>
      <c r="DQ8" s="616">
        <v>1456021</v>
      </c>
      <c r="DR8" s="611"/>
      <c r="DS8" s="611"/>
      <c r="DT8" s="611"/>
      <c r="DU8" s="611"/>
      <c r="DV8" s="611"/>
      <c r="DW8" s="611"/>
      <c r="DX8" s="611"/>
      <c r="DY8" s="611"/>
      <c r="DZ8" s="611"/>
      <c r="EA8" s="611"/>
      <c r="EB8" s="611"/>
      <c r="EC8" s="648"/>
    </row>
    <row r="9" spans="2:143" ht="11.25" customHeight="1" x14ac:dyDescent="0.15">
      <c r="B9" s="607" t="s">
        <v>238</v>
      </c>
      <c r="C9" s="608"/>
      <c r="D9" s="608"/>
      <c r="E9" s="608"/>
      <c r="F9" s="608"/>
      <c r="G9" s="608"/>
      <c r="H9" s="608"/>
      <c r="I9" s="608"/>
      <c r="J9" s="608"/>
      <c r="K9" s="608"/>
      <c r="L9" s="608"/>
      <c r="M9" s="608"/>
      <c r="N9" s="608"/>
      <c r="O9" s="608"/>
      <c r="P9" s="608"/>
      <c r="Q9" s="609"/>
      <c r="R9" s="610">
        <v>5360</v>
      </c>
      <c r="S9" s="611"/>
      <c r="T9" s="611"/>
      <c r="U9" s="611"/>
      <c r="V9" s="611"/>
      <c r="W9" s="611"/>
      <c r="X9" s="611"/>
      <c r="Y9" s="612"/>
      <c r="Z9" s="636">
        <v>0</v>
      </c>
      <c r="AA9" s="636"/>
      <c r="AB9" s="636"/>
      <c r="AC9" s="636"/>
      <c r="AD9" s="637">
        <v>5360</v>
      </c>
      <c r="AE9" s="637"/>
      <c r="AF9" s="637"/>
      <c r="AG9" s="637"/>
      <c r="AH9" s="637"/>
      <c r="AI9" s="637"/>
      <c r="AJ9" s="637"/>
      <c r="AK9" s="637"/>
      <c r="AL9" s="613">
        <v>0.1</v>
      </c>
      <c r="AM9" s="614"/>
      <c r="AN9" s="614"/>
      <c r="AO9" s="638"/>
      <c r="AP9" s="607" t="s">
        <v>239</v>
      </c>
      <c r="AQ9" s="608"/>
      <c r="AR9" s="608"/>
      <c r="AS9" s="608"/>
      <c r="AT9" s="608"/>
      <c r="AU9" s="608"/>
      <c r="AV9" s="608"/>
      <c r="AW9" s="608"/>
      <c r="AX9" s="608"/>
      <c r="AY9" s="608"/>
      <c r="AZ9" s="608"/>
      <c r="BA9" s="608"/>
      <c r="BB9" s="608"/>
      <c r="BC9" s="608"/>
      <c r="BD9" s="608"/>
      <c r="BE9" s="608"/>
      <c r="BF9" s="609"/>
      <c r="BG9" s="610">
        <v>492613</v>
      </c>
      <c r="BH9" s="611"/>
      <c r="BI9" s="611"/>
      <c r="BJ9" s="611"/>
      <c r="BK9" s="611"/>
      <c r="BL9" s="611"/>
      <c r="BM9" s="611"/>
      <c r="BN9" s="612"/>
      <c r="BO9" s="636">
        <v>30.7</v>
      </c>
      <c r="BP9" s="636"/>
      <c r="BQ9" s="636"/>
      <c r="BR9" s="636"/>
      <c r="BS9" s="637" t="s">
        <v>128</v>
      </c>
      <c r="BT9" s="637"/>
      <c r="BU9" s="637"/>
      <c r="BV9" s="637"/>
      <c r="BW9" s="637"/>
      <c r="BX9" s="637"/>
      <c r="BY9" s="637"/>
      <c r="BZ9" s="637"/>
      <c r="CA9" s="637"/>
      <c r="CB9" s="682"/>
      <c r="CD9" s="607" t="s">
        <v>240</v>
      </c>
      <c r="CE9" s="608"/>
      <c r="CF9" s="608"/>
      <c r="CG9" s="608"/>
      <c r="CH9" s="608"/>
      <c r="CI9" s="608"/>
      <c r="CJ9" s="608"/>
      <c r="CK9" s="608"/>
      <c r="CL9" s="608"/>
      <c r="CM9" s="608"/>
      <c r="CN9" s="608"/>
      <c r="CO9" s="608"/>
      <c r="CP9" s="608"/>
      <c r="CQ9" s="609"/>
      <c r="CR9" s="610">
        <v>2097370</v>
      </c>
      <c r="CS9" s="611"/>
      <c r="CT9" s="611"/>
      <c r="CU9" s="611"/>
      <c r="CV9" s="611"/>
      <c r="CW9" s="611"/>
      <c r="CX9" s="611"/>
      <c r="CY9" s="612"/>
      <c r="CZ9" s="636">
        <v>14.9</v>
      </c>
      <c r="DA9" s="636"/>
      <c r="DB9" s="636"/>
      <c r="DC9" s="636"/>
      <c r="DD9" s="616">
        <v>909053</v>
      </c>
      <c r="DE9" s="611"/>
      <c r="DF9" s="611"/>
      <c r="DG9" s="611"/>
      <c r="DH9" s="611"/>
      <c r="DI9" s="611"/>
      <c r="DJ9" s="611"/>
      <c r="DK9" s="611"/>
      <c r="DL9" s="611"/>
      <c r="DM9" s="611"/>
      <c r="DN9" s="611"/>
      <c r="DO9" s="611"/>
      <c r="DP9" s="612"/>
      <c r="DQ9" s="616">
        <v>897026</v>
      </c>
      <c r="DR9" s="611"/>
      <c r="DS9" s="611"/>
      <c r="DT9" s="611"/>
      <c r="DU9" s="611"/>
      <c r="DV9" s="611"/>
      <c r="DW9" s="611"/>
      <c r="DX9" s="611"/>
      <c r="DY9" s="611"/>
      <c r="DZ9" s="611"/>
      <c r="EA9" s="611"/>
      <c r="EB9" s="611"/>
      <c r="EC9" s="648"/>
    </row>
    <row r="10" spans="2:143" ht="11.25" customHeight="1" x14ac:dyDescent="0.15">
      <c r="B10" s="607" t="s">
        <v>241</v>
      </c>
      <c r="C10" s="608"/>
      <c r="D10" s="608"/>
      <c r="E10" s="608"/>
      <c r="F10" s="608"/>
      <c r="G10" s="608"/>
      <c r="H10" s="608"/>
      <c r="I10" s="608"/>
      <c r="J10" s="608"/>
      <c r="K10" s="608"/>
      <c r="L10" s="608"/>
      <c r="M10" s="608"/>
      <c r="N10" s="608"/>
      <c r="O10" s="608"/>
      <c r="P10" s="608"/>
      <c r="Q10" s="609"/>
      <c r="R10" s="610" t="s">
        <v>128</v>
      </c>
      <c r="S10" s="611"/>
      <c r="T10" s="611"/>
      <c r="U10" s="611"/>
      <c r="V10" s="611"/>
      <c r="W10" s="611"/>
      <c r="X10" s="611"/>
      <c r="Y10" s="612"/>
      <c r="Z10" s="636" t="s">
        <v>128</v>
      </c>
      <c r="AA10" s="636"/>
      <c r="AB10" s="636"/>
      <c r="AC10" s="636"/>
      <c r="AD10" s="637" t="s">
        <v>128</v>
      </c>
      <c r="AE10" s="637"/>
      <c r="AF10" s="637"/>
      <c r="AG10" s="637"/>
      <c r="AH10" s="637"/>
      <c r="AI10" s="637"/>
      <c r="AJ10" s="637"/>
      <c r="AK10" s="637"/>
      <c r="AL10" s="613" t="s">
        <v>128</v>
      </c>
      <c r="AM10" s="614"/>
      <c r="AN10" s="614"/>
      <c r="AO10" s="638"/>
      <c r="AP10" s="607" t="s">
        <v>242</v>
      </c>
      <c r="AQ10" s="608"/>
      <c r="AR10" s="608"/>
      <c r="AS10" s="608"/>
      <c r="AT10" s="608"/>
      <c r="AU10" s="608"/>
      <c r="AV10" s="608"/>
      <c r="AW10" s="608"/>
      <c r="AX10" s="608"/>
      <c r="AY10" s="608"/>
      <c r="AZ10" s="608"/>
      <c r="BA10" s="608"/>
      <c r="BB10" s="608"/>
      <c r="BC10" s="608"/>
      <c r="BD10" s="608"/>
      <c r="BE10" s="608"/>
      <c r="BF10" s="609"/>
      <c r="BG10" s="610">
        <v>53148</v>
      </c>
      <c r="BH10" s="611"/>
      <c r="BI10" s="611"/>
      <c r="BJ10" s="611"/>
      <c r="BK10" s="611"/>
      <c r="BL10" s="611"/>
      <c r="BM10" s="611"/>
      <c r="BN10" s="612"/>
      <c r="BO10" s="636">
        <v>3.3</v>
      </c>
      <c r="BP10" s="636"/>
      <c r="BQ10" s="636"/>
      <c r="BR10" s="636"/>
      <c r="BS10" s="637">
        <v>8849</v>
      </c>
      <c r="BT10" s="637"/>
      <c r="BU10" s="637"/>
      <c r="BV10" s="637"/>
      <c r="BW10" s="637"/>
      <c r="BX10" s="637"/>
      <c r="BY10" s="637"/>
      <c r="BZ10" s="637"/>
      <c r="CA10" s="637"/>
      <c r="CB10" s="682"/>
      <c r="CD10" s="607" t="s">
        <v>243</v>
      </c>
      <c r="CE10" s="608"/>
      <c r="CF10" s="608"/>
      <c r="CG10" s="608"/>
      <c r="CH10" s="608"/>
      <c r="CI10" s="608"/>
      <c r="CJ10" s="608"/>
      <c r="CK10" s="608"/>
      <c r="CL10" s="608"/>
      <c r="CM10" s="608"/>
      <c r="CN10" s="608"/>
      <c r="CO10" s="608"/>
      <c r="CP10" s="608"/>
      <c r="CQ10" s="609"/>
      <c r="CR10" s="610">
        <v>12876</v>
      </c>
      <c r="CS10" s="611"/>
      <c r="CT10" s="611"/>
      <c r="CU10" s="611"/>
      <c r="CV10" s="611"/>
      <c r="CW10" s="611"/>
      <c r="CX10" s="611"/>
      <c r="CY10" s="612"/>
      <c r="CZ10" s="636">
        <v>0.1</v>
      </c>
      <c r="DA10" s="636"/>
      <c r="DB10" s="636"/>
      <c r="DC10" s="636"/>
      <c r="DD10" s="616" t="s">
        <v>128</v>
      </c>
      <c r="DE10" s="611"/>
      <c r="DF10" s="611"/>
      <c r="DG10" s="611"/>
      <c r="DH10" s="611"/>
      <c r="DI10" s="611"/>
      <c r="DJ10" s="611"/>
      <c r="DK10" s="611"/>
      <c r="DL10" s="611"/>
      <c r="DM10" s="611"/>
      <c r="DN10" s="611"/>
      <c r="DO10" s="611"/>
      <c r="DP10" s="612"/>
      <c r="DQ10" s="616">
        <v>12876</v>
      </c>
      <c r="DR10" s="611"/>
      <c r="DS10" s="611"/>
      <c r="DT10" s="611"/>
      <c r="DU10" s="611"/>
      <c r="DV10" s="611"/>
      <c r="DW10" s="611"/>
      <c r="DX10" s="611"/>
      <c r="DY10" s="611"/>
      <c r="DZ10" s="611"/>
      <c r="EA10" s="611"/>
      <c r="EB10" s="611"/>
      <c r="EC10" s="648"/>
    </row>
    <row r="11" spans="2:143" ht="11.25" customHeight="1" x14ac:dyDescent="0.15">
      <c r="B11" s="607" t="s">
        <v>244</v>
      </c>
      <c r="C11" s="608"/>
      <c r="D11" s="608"/>
      <c r="E11" s="608"/>
      <c r="F11" s="608"/>
      <c r="G11" s="608"/>
      <c r="H11" s="608"/>
      <c r="I11" s="608"/>
      <c r="J11" s="608"/>
      <c r="K11" s="608"/>
      <c r="L11" s="608"/>
      <c r="M11" s="608"/>
      <c r="N11" s="608"/>
      <c r="O11" s="608"/>
      <c r="P11" s="608"/>
      <c r="Q11" s="609"/>
      <c r="R11" s="610">
        <v>391573</v>
      </c>
      <c r="S11" s="611"/>
      <c r="T11" s="611"/>
      <c r="U11" s="611"/>
      <c r="V11" s="611"/>
      <c r="W11" s="611"/>
      <c r="X11" s="611"/>
      <c r="Y11" s="612"/>
      <c r="Z11" s="613">
        <v>2.8</v>
      </c>
      <c r="AA11" s="614"/>
      <c r="AB11" s="614"/>
      <c r="AC11" s="615"/>
      <c r="AD11" s="616">
        <v>391573</v>
      </c>
      <c r="AE11" s="611"/>
      <c r="AF11" s="611"/>
      <c r="AG11" s="611"/>
      <c r="AH11" s="611"/>
      <c r="AI11" s="611"/>
      <c r="AJ11" s="611"/>
      <c r="AK11" s="612"/>
      <c r="AL11" s="613">
        <v>6.2</v>
      </c>
      <c r="AM11" s="614"/>
      <c r="AN11" s="614"/>
      <c r="AO11" s="638"/>
      <c r="AP11" s="607" t="s">
        <v>245</v>
      </c>
      <c r="AQ11" s="608"/>
      <c r="AR11" s="608"/>
      <c r="AS11" s="608"/>
      <c r="AT11" s="608"/>
      <c r="AU11" s="608"/>
      <c r="AV11" s="608"/>
      <c r="AW11" s="608"/>
      <c r="AX11" s="608"/>
      <c r="AY11" s="608"/>
      <c r="AZ11" s="608"/>
      <c r="BA11" s="608"/>
      <c r="BB11" s="608"/>
      <c r="BC11" s="608"/>
      <c r="BD11" s="608"/>
      <c r="BE11" s="608"/>
      <c r="BF11" s="609"/>
      <c r="BG11" s="610">
        <v>93288</v>
      </c>
      <c r="BH11" s="611"/>
      <c r="BI11" s="611"/>
      <c r="BJ11" s="611"/>
      <c r="BK11" s="611"/>
      <c r="BL11" s="611"/>
      <c r="BM11" s="611"/>
      <c r="BN11" s="612"/>
      <c r="BO11" s="636">
        <v>5.8</v>
      </c>
      <c r="BP11" s="636"/>
      <c r="BQ11" s="636"/>
      <c r="BR11" s="636"/>
      <c r="BS11" s="637">
        <v>26359</v>
      </c>
      <c r="BT11" s="637"/>
      <c r="BU11" s="637"/>
      <c r="BV11" s="637"/>
      <c r="BW11" s="637"/>
      <c r="BX11" s="637"/>
      <c r="BY11" s="637"/>
      <c r="BZ11" s="637"/>
      <c r="CA11" s="637"/>
      <c r="CB11" s="682"/>
      <c r="CD11" s="607" t="s">
        <v>246</v>
      </c>
      <c r="CE11" s="608"/>
      <c r="CF11" s="608"/>
      <c r="CG11" s="608"/>
      <c r="CH11" s="608"/>
      <c r="CI11" s="608"/>
      <c r="CJ11" s="608"/>
      <c r="CK11" s="608"/>
      <c r="CL11" s="608"/>
      <c r="CM11" s="608"/>
      <c r="CN11" s="608"/>
      <c r="CO11" s="608"/>
      <c r="CP11" s="608"/>
      <c r="CQ11" s="609"/>
      <c r="CR11" s="610">
        <v>734589</v>
      </c>
      <c r="CS11" s="611"/>
      <c r="CT11" s="611"/>
      <c r="CU11" s="611"/>
      <c r="CV11" s="611"/>
      <c r="CW11" s="611"/>
      <c r="CX11" s="611"/>
      <c r="CY11" s="612"/>
      <c r="CZ11" s="636">
        <v>5.2</v>
      </c>
      <c r="DA11" s="636"/>
      <c r="DB11" s="636"/>
      <c r="DC11" s="636"/>
      <c r="DD11" s="616">
        <v>246771</v>
      </c>
      <c r="DE11" s="611"/>
      <c r="DF11" s="611"/>
      <c r="DG11" s="611"/>
      <c r="DH11" s="611"/>
      <c r="DI11" s="611"/>
      <c r="DJ11" s="611"/>
      <c r="DK11" s="611"/>
      <c r="DL11" s="611"/>
      <c r="DM11" s="611"/>
      <c r="DN11" s="611"/>
      <c r="DO11" s="611"/>
      <c r="DP11" s="612"/>
      <c r="DQ11" s="616">
        <v>331586</v>
      </c>
      <c r="DR11" s="611"/>
      <c r="DS11" s="611"/>
      <c r="DT11" s="611"/>
      <c r="DU11" s="611"/>
      <c r="DV11" s="611"/>
      <c r="DW11" s="611"/>
      <c r="DX11" s="611"/>
      <c r="DY11" s="611"/>
      <c r="DZ11" s="611"/>
      <c r="EA11" s="611"/>
      <c r="EB11" s="611"/>
      <c r="EC11" s="648"/>
    </row>
    <row r="12" spans="2:143" ht="11.25" customHeight="1" x14ac:dyDescent="0.15">
      <c r="B12" s="607" t="s">
        <v>247</v>
      </c>
      <c r="C12" s="608"/>
      <c r="D12" s="608"/>
      <c r="E12" s="608"/>
      <c r="F12" s="608"/>
      <c r="G12" s="608"/>
      <c r="H12" s="608"/>
      <c r="I12" s="608"/>
      <c r="J12" s="608"/>
      <c r="K12" s="608"/>
      <c r="L12" s="608"/>
      <c r="M12" s="608"/>
      <c r="N12" s="608"/>
      <c r="O12" s="608"/>
      <c r="P12" s="608"/>
      <c r="Q12" s="609"/>
      <c r="R12" s="610">
        <v>9928</v>
      </c>
      <c r="S12" s="611"/>
      <c r="T12" s="611"/>
      <c r="U12" s="611"/>
      <c r="V12" s="611"/>
      <c r="W12" s="611"/>
      <c r="X12" s="611"/>
      <c r="Y12" s="612"/>
      <c r="Z12" s="636">
        <v>0.1</v>
      </c>
      <c r="AA12" s="636"/>
      <c r="AB12" s="636"/>
      <c r="AC12" s="636"/>
      <c r="AD12" s="637">
        <v>9928</v>
      </c>
      <c r="AE12" s="637"/>
      <c r="AF12" s="637"/>
      <c r="AG12" s="637"/>
      <c r="AH12" s="637"/>
      <c r="AI12" s="637"/>
      <c r="AJ12" s="637"/>
      <c r="AK12" s="637"/>
      <c r="AL12" s="613">
        <v>0.2</v>
      </c>
      <c r="AM12" s="614"/>
      <c r="AN12" s="614"/>
      <c r="AO12" s="638"/>
      <c r="AP12" s="607" t="s">
        <v>248</v>
      </c>
      <c r="AQ12" s="608"/>
      <c r="AR12" s="608"/>
      <c r="AS12" s="608"/>
      <c r="AT12" s="608"/>
      <c r="AU12" s="608"/>
      <c r="AV12" s="608"/>
      <c r="AW12" s="608"/>
      <c r="AX12" s="608"/>
      <c r="AY12" s="608"/>
      <c r="AZ12" s="608"/>
      <c r="BA12" s="608"/>
      <c r="BB12" s="608"/>
      <c r="BC12" s="608"/>
      <c r="BD12" s="608"/>
      <c r="BE12" s="608"/>
      <c r="BF12" s="609"/>
      <c r="BG12" s="610">
        <v>718235</v>
      </c>
      <c r="BH12" s="611"/>
      <c r="BI12" s="611"/>
      <c r="BJ12" s="611"/>
      <c r="BK12" s="611"/>
      <c r="BL12" s="611"/>
      <c r="BM12" s="611"/>
      <c r="BN12" s="612"/>
      <c r="BO12" s="636">
        <v>44.8</v>
      </c>
      <c r="BP12" s="636"/>
      <c r="BQ12" s="636"/>
      <c r="BR12" s="636"/>
      <c r="BS12" s="637" t="s">
        <v>128</v>
      </c>
      <c r="BT12" s="637"/>
      <c r="BU12" s="637"/>
      <c r="BV12" s="637"/>
      <c r="BW12" s="637"/>
      <c r="BX12" s="637"/>
      <c r="BY12" s="637"/>
      <c r="BZ12" s="637"/>
      <c r="CA12" s="637"/>
      <c r="CB12" s="682"/>
      <c r="CD12" s="607" t="s">
        <v>249</v>
      </c>
      <c r="CE12" s="608"/>
      <c r="CF12" s="608"/>
      <c r="CG12" s="608"/>
      <c r="CH12" s="608"/>
      <c r="CI12" s="608"/>
      <c r="CJ12" s="608"/>
      <c r="CK12" s="608"/>
      <c r="CL12" s="608"/>
      <c r="CM12" s="608"/>
      <c r="CN12" s="608"/>
      <c r="CO12" s="608"/>
      <c r="CP12" s="608"/>
      <c r="CQ12" s="609"/>
      <c r="CR12" s="610">
        <v>3179666</v>
      </c>
      <c r="CS12" s="611"/>
      <c r="CT12" s="611"/>
      <c r="CU12" s="611"/>
      <c r="CV12" s="611"/>
      <c r="CW12" s="611"/>
      <c r="CX12" s="611"/>
      <c r="CY12" s="612"/>
      <c r="CZ12" s="636">
        <v>22.5</v>
      </c>
      <c r="DA12" s="636"/>
      <c r="DB12" s="636"/>
      <c r="DC12" s="636"/>
      <c r="DD12" s="616" t="s">
        <v>128</v>
      </c>
      <c r="DE12" s="611"/>
      <c r="DF12" s="611"/>
      <c r="DG12" s="611"/>
      <c r="DH12" s="611"/>
      <c r="DI12" s="611"/>
      <c r="DJ12" s="611"/>
      <c r="DK12" s="611"/>
      <c r="DL12" s="611"/>
      <c r="DM12" s="611"/>
      <c r="DN12" s="611"/>
      <c r="DO12" s="611"/>
      <c r="DP12" s="612"/>
      <c r="DQ12" s="616">
        <v>150058</v>
      </c>
      <c r="DR12" s="611"/>
      <c r="DS12" s="611"/>
      <c r="DT12" s="611"/>
      <c r="DU12" s="611"/>
      <c r="DV12" s="611"/>
      <c r="DW12" s="611"/>
      <c r="DX12" s="611"/>
      <c r="DY12" s="611"/>
      <c r="DZ12" s="611"/>
      <c r="EA12" s="611"/>
      <c r="EB12" s="611"/>
      <c r="EC12" s="648"/>
    </row>
    <row r="13" spans="2:143" ht="11.25" customHeight="1" x14ac:dyDescent="0.15">
      <c r="B13" s="607" t="s">
        <v>250</v>
      </c>
      <c r="C13" s="608"/>
      <c r="D13" s="608"/>
      <c r="E13" s="608"/>
      <c r="F13" s="608"/>
      <c r="G13" s="608"/>
      <c r="H13" s="608"/>
      <c r="I13" s="608"/>
      <c r="J13" s="608"/>
      <c r="K13" s="608"/>
      <c r="L13" s="608"/>
      <c r="M13" s="608"/>
      <c r="N13" s="608"/>
      <c r="O13" s="608"/>
      <c r="P13" s="608"/>
      <c r="Q13" s="609"/>
      <c r="R13" s="610" t="s">
        <v>128</v>
      </c>
      <c r="S13" s="611"/>
      <c r="T13" s="611"/>
      <c r="U13" s="611"/>
      <c r="V13" s="611"/>
      <c r="W13" s="611"/>
      <c r="X13" s="611"/>
      <c r="Y13" s="612"/>
      <c r="Z13" s="636" t="s">
        <v>128</v>
      </c>
      <c r="AA13" s="636"/>
      <c r="AB13" s="636"/>
      <c r="AC13" s="636"/>
      <c r="AD13" s="637" t="s">
        <v>128</v>
      </c>
      <c r="AE13" s="637"/>
      <c r="AF13" s="637"/>
      <c r="AG13" s="637"/>
      <c r="AH13" s="637"/>
      <c r="AI13" s="637"/>
      <c r="AJ13" s="637"/>
      <c r="AK13" s="637"/>
      <c r="AL13" s="613" t="s">
        <v>128</v>
      </c>
      <c r="AM13" s="614"/>
      <c r="AN13" s="614"/>
      <c r="AO13" s="638"/>
      <c r="AP13" s="607" t="s">
        <v>251</v>
      </c>
      <c r="AQ13" s="608"/>
      <c r="AR13" s="608"/>
      <c r="AS13" s="608"/>
      <c r="AT13" s="608"/>
      <c r="AU13" s="608"/>
      <c r="AV13" s="608"/>
      <c r="AW13" s="608"/>
      <c r="AX13" s="608"/>
      <c r="AY13" s="608"/>
      <c r="AZ13" s="608"/>
      <c r="BA13" s="608"/>
      <c r="BB13" s="608"/>
      <c r="BC13" s="608"/>
      <c r="BD13" s="608"/>
      <c r="BE13" s="608"/>
      <c r="BF13" s="609"/>
      <c r="BG13" s="610">
        <v>713557</v>
      </c>
      <c r="BH13" s="611"/>
      <c r="BI13" s="611"/>
      <c r="BJ13" s="611"/>
      <c r="BK13" s="611"/>
      <c r="BL13" s="611"/>
      <c r="BM13" s="611"/>
      <c r="BN13" s="612"/>
      <c r="BO13" s="636">
        <v>44.5</v>
      </c>
      <c r="BP13" s="636"/>
      <c r="BQ13" s="636"/>
      <c r="BR13" s="636"/>
      <c r="BS13" s="637" t="s">
        <v>128</v>
      </c>
      <c r="BT13" s="637"/>
      <c r="BU13" s="637"/>
      <c r="BV13" s="637"/>
      <c r="BW13" s="637"/>
      <c r="BX13" s="637"/>
      <c r="BY13" s="637"/>
      <c r="BZ13" s="637"/>
      <c r="CA13" s="637"/>
      <c r="CB13" s="682"/>
      <c r="CD13" s="607" t="s">
        <v>252</v>
      </c>
      <c r="CE13" s="608"/>
      <c r="CF13" s="608"/>
      <c r="CG13" s="608"/>
      <c r="CH13" s="608"/>
      <c r="CI13" s="608"/>
      <c r="CJ13" s="608"/>
      <c r="CK13" s="608"/>
      <c r="CL13" s="608"/>
      <c r="CM13" s="608"/>
      <c r="CN13" s="608"/>
      <c r="CO13" s="608"/>
      <c r="CP13" s="608"/>
      <c r="CQ13" s="609"/>
      <c r="CR13" s="610">
        <v>950499</v>
      </c>
      <c r="CS13" s="611"/>
      <c r="CT13" s="611"/>
      <c r="CU13" s="611"/>
      <c r="CV13" s="611"/>
      <c r="CW13" s="611"/>
      <c r="CX13" s="611"/>
      <c r="CY13" s="612"/>
      <c r="CZ13" s="636">
        <v>6.7</v>
      </c>
      <c r="DA13" s="636"/>
      <c r="DB13" s="636"/>
      <c r="DC13" s="636"/>
      <c r="DD13" s="616">
        <v>162315</v>
      </c>
      <c r="DE13" s="611"/>
      <c r="DF13" s="611"/>
      <c r="DG13" s="611"/>
      <c r="DH13" s="611"/>
      <c r="DI13" s="611"/>
      <c r="DJ13" s="611"/>
      <c r="DK13" s="611"/>
      <c r="DL13" s="611"/>
      <c r="DM13" s="611"/>
      <c r="DN13" s="611"/>
      <c r="DO13" s="611"/>
      <c r="DP13" s="612"/>
      <c r="DQ13" s="616">
        <v>768960</v>
      </c>
      <c r="DR13" s="611"/>
      <c r="DS13" s="611"/>
      <c r="DT13" s="611"/>
      <c r="DU13" s="611"/>
      <c r="DV13" s="611"/>
      <c r="DW13" s="611"/>
      <c r="DX13" s="611"/>
      <c r="DY13" s="611"/>
      <c r="DZ13" s="611"/>
      <c r="EA13" s="611"/>
      <c r="EB13" s="611"/>
      <c r="EC13" s="648"/>
    </row>
    <row r="14" spans="2:143" ht="11.25" customHeight="1" x14ac:dyDescent="0.15">
      <c r="B14" s="607" t="s">
        <v>253</v>
      </c>
      <c r="C14" s="608"/>
      <c r="D14" s="608"/>
      <c r="E14" s="608"/>
      <c r="F14" s="608"/>
      <c r="G14" s="608"/>
      <c r="H14" s="608"/>
      <c r="I14" s="608"/>
      <c r="J14" s="608"/>
      <c r="K14" s="608"/>
      <c r="L14" s="608"/>
      <c r="M14" s="608"/>
      <c r="N14" s="608"/>
      <c r="O14" s="608"/>
      <c r="P14" s="608"/>
      <c r="Q14" s="609"/>
      <c r="R14" s="610" t="s">
        <v>128</v>
      </c>
      <c r="S14" s="611"/>
      <c r="T14" s="611"/>
      <c r="U14" s="611"/>
      <c r="V14" s="611"/>
      <c r="W14" s="611"/>
      <c r="X14" s="611"/>
      <c r="Y14" s="612"/>
      <c r="Z14" s="636" t="s">
        <v>128</v>
      </c>
      <c r="AA14" s="636"/>
      <c r="AB14" s="636"/>
      <c r="AC14" s="636"/>
      <c r="AD14" s="637" t="s">
        <v>128</v>
      </c>
      <c r="AE14" s="637"/>
      <c r="AF14" s="637"/>
      <c r="AG14" s="637"/>
      <c r="AH14" s="637"/>
      <c r="AI14" s="637"/>
      <c r="AJ14" s="637"/>
      <c r="AK14" s="637"/>
      <c r="AL14" s="613" t="s">
        <v>128</v>
      </c>
      <c r="AM14" s="614"/>
      <c r="AN14" s="614"/>
      <c r="AO14" s="638"/>
      <c r="AP14" s="607" t="s">
        <v>254</v>
      </c>
      <c r="AQ14" s="608"/>
      <c r="AR14" s="608"/>
      <c r="AS14" s="608"/>
      <c r="AT14" s="608"/>
      <c r="AU14" s="608"/>
      <c r="AV14" s="608"/>
      <c r="AW14" s="608"/>
      <c r="AX14" s="608"/>
      <c r="AY14" s="608"/>
      <c r="AZ14" s="608"/>
      <c r="BA14" s="608"/>
      <c r="BB14" s="608"/>
      <c r="BC14" s="608"/>
      <c r="BD14" s="608"/>
      <c r="BE14" s="608"/>
      <c r="BF14" s="609"/>
      <c r="BG14" s="610">
        <v>48207</v>
      </c>
      <c r="BH14" s="611"/>
      <c r="BI14" s="611"/>
      <c r="BJ14" s="611"/>
      <c r="BK14" s="611"/>
      <c r="BL14" s="611"/>
      <c r="BM14" s="611"/>
      <c r="BN14" s="612"/>
      <c r="BO14" s="636">
        <v>3</v>
      </c>
      <c r="BP14" s="636"/>
      <c r="BQ14" s="636"/>
      <c r="BR14" s="636"/>
      <c r="BS14" s="637" t="s">
        <v>128</v>
      </c>
      <c r="BT14" s="637"/>
      <c r="BU14" s="637"/>
      <c r="BV14" s="637"/>
      <c r="BW14" s="637"/>
      <c r="BX14" s="637"/>
      <c r="BY14" s="637"/>
      <c r="BZ14" s="637"/>
      <c r="CA14" s="637"/>
      <c r="CB14" s="682"/>
      <c r="CD14" s="607" t="s">
        <v>255</v>
      </c>
      <c r="CE14" s="608"/>
      <c r="CF14" s="608"/>
      <c r="CG14" s="608"/>
      <c r="CH14" s="608"/>
      <c r="CI14" s="608"/>
      <c r="CJ14" s="608"/>
      <c r="CK14" s="608"/>
      <c r="CL14" s="608"/>
      <c r="CM14" s="608"/>
      <c r="CN14" s="608"/>
      <c r="CO14" s="608"/>
      <c r="CP14" s="608"/>
      <c r="CQ14" s="609"/>
      <c r="CR14" s="610">
        <v>520710</v>
      </c>
      <c r="CS14" s="611"/>
      <c r="CT14" s="611"/>
      <c r="CU14" s="611"/>
      <c r="CV14" s="611"/>
      <c r="CW14" s="611"/>
      <c r="CX14" s="611"/>
      <c r="CY14" s="612"/>
      <c r="CZ14" s="636">
        <v>3.7</v>
      </c>
      <c r="DA14" s="636"/>
      <c r="DB14" s="636"/>
      <c r="DC14" s="636"/>
      <c r="DD14" s="616">
        <v>90755</v>
      </c>
      <c r="DE14" s="611"/>
      <c r="DF14" s="611"/>
      <c r="DG14" s="611"/>
      <c r="DH14" s="611"/>
      <c r="DI14" s="611"/>
      <c r="DJ14" s="611"/>
      <c r="DK14" s="611"/>
      <c r="DL14" s="611"/>
      <c r="DM14" s="611"/>
      <c r="DN14" s="611"/>
      <c r="DO14" s="611"/>
      <c r="DP14" s="612"/>
      <c r="DQ14" s="616">
        <v>471500</v>
      </c>
      <c r="DR14" s="611"/>
      <c r="DS14" s="611"/>
      <c r="DT14" s="611"/>
      <c r="DU14" s="611"/>
      <c r="DV14" s="611"/>
      <c r="DW14" s="611"/>
      <c r="DX14" s="611"/>
      <c r="DY14" s="611"/>
      <c r="DZ14" s="611"/>
      <c r="EA14" s="611"/>
      <c r="EB14" s="611"/>
      <c r="EC14" s="648"/>
    </row>
    <row r="15" spans="2:143" ht="11.25" customHeight="1" x14ac:dyDescent="0.15">
      <c r="B15" s="607" t="s">
        <v>256</v>
      </c>
      <c r="C15" s="608"/>
      <c r="D15" s="608"/>
      <c r="E15" s="608"/>
      <c r="F15" s="608"/>
      <c r="G15" s="608"/>
      <c r="H15" s="608"/>
      <c r="I15" s="608"/>
      <c r="J15" s="608"/>
      <c r="K15" s="608"/>
      <c r="L15" s="608"/>
      <c r="M15" s="608"/>
      <c r="N15" s="608"/>
      <c r="O15" s="608"/>
      <c r="P15" s="608"/>
      <c r="Q15" s="609"/>
      <c r="R15" s="610" t="s">
        <v>128</v>
      </c>
      <c r="S15" s="611"/>
      <c r="T15" s="611"/>
      <c r="U15" s="611"/>
      <c r="V15" s="611"/>
      <c r="W15" s="611"/>
      <c r="X15" s="611"/>
      <c r="Y15" s="612"/>
      <c r="Z15" s="636" t="s">
        <v>128</v>
      </c>
      <c r="AA15" s="636"/>
      <c r="AB15" s="636"/>
      <c r="AC15" s="636"/>
      <c r="AD15" s="637" t="s">
        <v>128</v>
      </c>
      <c r="AE15" s="637"/>
      <c r="AF15" s="637"/>
      <c r="AG15" s="637"/>
      <c r="AH15" s="637"/>
      <c r="AI15" s="637"/>
      <c r="AJ15" s="637"/>
      <c r="AK15" s="637"/>
      <c r="AL15" s="613" t="s">
        <v>128</v>
      </c>
      <c r="AM15" s="614"/>
      <c r="AN15" s="614"/>
      <c r="AO15" s="638"/>
      <c r="AP15" s="607" t="s">
        <v>257</v>
      </c>
      <c r="AQ15" s="608"/>
      <c r="AR15" s="608"/>
      <c r="AS15" s="608"/>
      <c r="AT15" s="608"/>
      <c r="AU15" s="608"/>
      <c r="AV15" s="608"/>
      <c r="AW15" s="608"/>
      <c r="AX15" s="608"/>
      <c r="AY15" s="608"/>
      <c r="AZ15" s="608"/>
      <c r="BA15" s="608"/>
      <c r="BB15" s="608"/>
      <c r="BC15" s="608"/>
      <c r="BD15" s="608"/>
      <c r="BE15" s="608"/>
      <c r="BF15" s="609"/>
      <c r="BG15" s="610">
        <v>169865</v>
      </c>
      <c r="BH15" s="611"/>
      <c r="BI15" s="611"/>
      <c r="BJ15" s="611"/>
      <c r="BK15" s="611"/>
      <c r="BL15" s="611"/>
      <c r="BM15" s="611"/>
      <c r="BN15" s="612"/>
      <c r="BO15" s="636">
        <v>10.6</v>
      </c>
      <c r="BP15" s="636"/>
      <c r="BQ15" s="636"/>
      <c r="BR15" s="636"/>
      <c r="BS15" s="637" t="s">
        <v>128</v>
      </c>
      <c r="BT15" s="637"/>
      <c r="BU15" s="637"/>
      <c r="BV15" s="637"/>
      <c r="BW15" s="637"/>
      <c r="BX15" s="637"/>
      <c r="BY15" s="637"/>
      <c r="BZ15" s="637"/>
      <c r="CA15" s="637"/>
      <c r="CB15" s="682"/>
      <c r="CD15" s="607" t="s">
        <v>258</v>
      </c>
      <c r="CE15" s="608"/>
      <c r="CF15" s="608"/>
      <c r="CG15" s="608"/>
      <c r="CH15" s="608"/>
      <c r="CI15" s="608"/>
      <c r="CJ15" s="608"/>
      <c r="CK15" s="608"/>
      <c r="CL15" s="608"/>
      <c r="CM15" s="608"/>
      <c r="CN15" s="608"/>
      <c r="CO15" s="608"/>
      <c r="CP15" s="608"/>
      <c r="CQ15" s="609"/>
      <c r="CR15" s="610">
        <v>992583</v>
      </c>
      <c r="CS15" s="611"/>
      <c r="CT15" s="611"/>
      <c r="CU15" s="611"/>
      <c r="CV15" s="611"/>
      <c r="CW15" s="611"/>
      <c r="CX15" s="611"/>
      <c r="CY15" s="612"/>
      <c r="CZ15" s="636">
        <v>7</v>
      </c>
      <c r="DA15" s="636"/>
      <c r="DB15" s="636"/>
      <c r="DC15" s="636"/>
      <c r="DD15" s="616">
        <v>61754</v>
      </c>
      <c r="DE15" s="611"/>
      <c r="DF15" s="611"/>
      <c r="DG15" s="611"/>
      <c r="DH15" s="611"/>
      <c r="DI15" s="611"/>
      <c r="DJ15" s="611"/>
      <c r="DK15" s="611"/>
      <c r="DL15" s="611"/>
      <c r="DM15" s="611"/>
      <c r="DN15" s="611"/>
      <c r="DO15" s="611"/>
      <c r="DP15" s="612"/>
      <c r="DQ15" s="616">
        <v>790086</v>
      </c>
      <c r="DR15" s="611"/>
      <c r="DS15" s="611"/>
      <c r="DT15" s="611"/>
      <c r="DU15" s="611"/>
      <c r="DV15" s="611"/>
      <c r="DW15" s="611"/>
      <c r="DX15" s="611"/>
      <c r="DY15" s="611"/>
      <c r="DZ15" s="611"/>
      <c r="EA15" s="611"/>
      <c r="EB15" s="611"/>
      <c r="EC15" s="648"/>
    </row>
    <row r="16" spans="2:143" ht="11.25" customHeight="1" x14ac:dyDescent="0.15">
      <c r="B16" s="607" t="s">
        <v>259</v>
      </c>
      <c r="C16" s="608"/>
      <c r="D16" s="608"/>
      <c r="E16" s="608"/>
      <c r="F16" s="608"/>
      <c r="G16" s="608"/>
      <c r="H16" s="608"/>
      <c r="I16" s="608"/>
      <c r="J16" s="608"/>
      <c r="K16" s="608"/>
      <c r="L16" s="608"/>
      <c r="M16" s="608"/>
      <c r="N16" s="608"/>
      <c r="O16" s="608"/>
      <c r="P16" s="608"/>
      <c r="Q16" s="609"/>
      <c r="R16" s="610">
        <v>6401</v>
      </c>
      <c r="S16" s="611"/>
      <c r="T16" s="611"/>
      <c r="U16" s="611"/>
      <c r="V16" s="611"/>
      <c r="W16" s="611"/>
      <c r="X16" s="611"/>
      <c r="Y16" s="612"/>
      <c r="Z16" s="636">
        <v>0</v>
      </c>
      <c r="AA16" s="636"/>
      <c r="AB16" s="636"/>
      <c r="AC16" s="636"/>
      <c r="AD16" s="637">
        <v>6401</v>
      </c>
      <c r="AE16" s="637"/>
      <c r="AF16" s="637"/>
      <c r="AG16" s="637"/>
      <c r="AH16" s="637"/>
      <c r="AI16" s="637"/>
      <c r="AJ16" s="637"/>
      <c r="AK16" s="637"/>
      <c r="AL16" s="613">
        <v>0.1</v>
      </c>
      <c r="AM16" s="614"/>
      <c r="AN16" s="614"/>
      <c r="AO16" s="638"/>
      <c r="AP16" s="607" t="s">
        <v>260</v>
      </c>
      <c r="AQ16" s="608"/>
      <c r="AR16" s="608"/>
      <c r="AS16" s="608"/>
      <c r="AT16" s="608"/>
      <c r="AU16" s="608"/>
      <c r="AV16" s="608"/>
      <c r="AW16" s="608"/>
      <c r="AX16" s="608"/>
      <c r="AY16" s="608"/>
      <c r="AZ16" s="608"/>
      <c r="BA16" s="608"/>
      <c r="BB16" s="608"/>
      <c r="BC16" s="608"/>
      <c r="BD16" s="608"/>
      <c r="BE16" s="608"/>
      <c r="BF16" s="609"/>
      <c r="BG16" s="610" t="s">
        <v>128</v>
      </c>
      <c r="BH16" s="611"/>
      <c r="BI16" s="611"/>
      <c r="BJ16" s="611"/>
      <c r="BK16" s="611"/>
      <c r="BL16" s="611"/>
      <c r="BM16" s="611"/>
      <c r="BN16" s="612"/>
      <c r="BO16" s="636" t="s">
        <v>128</v>
      </c>
      <c r="BP16" s="636"/>
      <c r="BQ16" s="636"/>
      <c r="BR16" s="636"/>
      <c r="BS16" s="637" t="s">
        <v>128</v>
      </c>
      <c r="BT16" s="637"/>
      <c r="BU16" s="637"/>
      <c r="BV16" s="637"/>
      <c r="BW16" s="637"/>
      <c r="BX16" s="637"/>
      <c r="BY16" s="637"/>
      <c r="BZ16" s="637"/>
      <c r="CA16" s="637"/>
      <c r="CB16" s="682"/>
      <c r="CD16" s="607" t="s">
        <v>261</v>
      </c>
      <c r="CE16" s="608"/>
      <c r="CF16" s="608"/>
      <c r="CG16" s="608"/>
      <c r="CH16" s="608"/>
      <c r="CI16" s="608"/>
      <c r="CJ16" s="608"/>
      <c r="CK16" s="608"/>
      <c r="CL16" s="608"/>
      <c r="CM16" s="608"/>
      <c r="CN16" s="608"/>
      <c r="CO16" s="608"/>
      <c r="CP16" s="608"/>
      <c r="CQ16" s="609"/>
      <c r="CR16" s="610" t="s">
        <v>128</v>
      </c>
      <c r="CS16" s="611"/>
      <c r="CT16" s="611"/>
      <c r="CU16" s="611"/>
      <c r="CV16" s="611"/>
      <c r="CW16" s="611"/>
      <c r="CX16" s="611"/>
      <c r="CY16" s="612"/>
      <c r="CZ16" s="636" t="s">
        <v>128</v>
      </c>
      <c r="DA16" s="636"/>
      <c r="DB16" s="636"/>
      <c r="DC16" s="636"/>
      <c r="DD16" s="616" t="s">
        <v>128</v>
      </c>
      <c r="DE16" s="611"/>
      <c r="DF16" s="611"/>
      <c r="DG16" s="611"/>
      <c r="DH16" s="611"/>
      <c r="DI16" s="611"/>
      <c r="DJ16" s="611"/>
      <c r="DK16" s="611"/>
      <c r="DL16" s="611"/>
      <c r="DM16" s="611"/>
      <c r="DN16" s="611"/>
      <c r="DO16" s="611"/>
      <c r="DP16" s="612"/>
      <c r="DQ16" s="616" t="s">
        <v>128</v>
      </c>
      <c r="DR16" s="611"/>
      <c r="DS16" s="611"/>
      <c r="DT16" s="611"/>
      <c r="DU16" s="611"/>
      <c r="DV16" s="611"/>
      <c r="DW16" s="611"/>
      <c r="DX16" s="611"/>
      <c r="DY16" s="611"/>
      <c r="DZ16" s="611"/>
      <c r="EA16" s="611"/>
      <c r="EB16" s="611"/>
      <c r="EC16" s="648"/>
    </row>
    <row r="17" spans="2:133" ht="11.25" customHeight="1" x14ac:dyDescent="0.15">
      <c r="B17" s="607" t="s">
        <v>262</v>
      </c>
      <c r="C17" s="608"/>
      <c r="D17" s="608"/>
      <c r="E17" s="608"/>
      <c r="F17" s="608"/>
      <c r="G17" s="608"/>
      <c r="H17" s="608"/>
      <c r="I17" s="608"/>
      <c r="J17" s="608"/>
      <c r="K17" s="608"/>
      <c r="L17" s="608"/>
      <c r="M17" s="608"/>
      <c r="N17" s="608"/>
      <c r="O17" s="608"/>
      <c r="P17" s="608"/>
      <c r="Q17" s="609"/>
      <c r="R17" s="610">
        <v>22923</v>
      </c>
      <c r="S17" s="611"/>
      <c r="T17" s="611"/>
      <c r="U17" s="611"/>
      <c r="V17" s="611"/>
      <c r="W17" s="611"/>
      <c r="X17" s="611"/>
      <c r="Y17" s="612"/>
      <c r="Z17" s="636">
        <v>0.2</v>
      </c>
      <c r="AA17" s="636"/>
      <c r="AB17" s="636"/>
      <c r="AC17" s="636"/>
      <c r="AD17" s="637">
        <v>22923</v>
      </c>
      <c r="AE17" s="637"/>
      <c r="AF17" s="637"/>
      <c r="AG17" s="637"/>
      <c r="AH17" s="637"/>
      <c r="AI17" s="637"/>
      <c r="AJ17" s="637"/>
      <c r="AK17" s="637"/>
      <c r="AL17" s="613">
        <v>0.4</v>
      </c>
      <c r="AM17" s="614"/>
      <c r="AN17" s="614"/>
      <c r="AO17" s="638"/>
      <c r="AP17" s="607" t="s">
        <v>263</v>
      </c>
      <c r="AQ17" s="608"/>
      <c r="AR17" s="608"/>
      <c r="AS17" s="608"/>
      <c r="AT17" s="608"/>
      <c r="AU17" s="608"/>
      <c r="AV17" s="608"/>
      <c r="AW17" s="608"/>
      <c r="AX17" s="608"/>
      <c r="AY17" s="608"/>
      <c r="AZ17" s="608"/>
      <c r="BA17" s="608"/>
      <c r="BB17" s="608"/>
      <c r="BC17" s="608"/>
      <c r="BD17" s="608"/>
      <c r="BE17" s="608"/>
      <c r="BF17" s="609"/>
      <c r="BG17" s="610" t="s">
        <v>128</v>
      </c>
      <c r="BH17" s="611"/>
      <c r="BI17" s="611"/>
      <c r="BJ17" s="611"/>
      <c r="BK17" s="611"/>
      <c r="BL17" s="611"/>
      <c r="BM17" s="611"/>
      <c r="BN17" s="612"/>
      <c r="BO17" s="636" t="s">
        <v>128</v>
      </c>
      <c r="BP17" s="636"/>
      <c r="BQ17" s="636"/>
      <c r="BR17" s="636"/>
      <c r="BS17" s="637" t="s">
        <v>128</v>
      </c>
      <c r="BT17" s="637"/>
      <c r="BU17" s="637"/>
      <c r="BV17" s="637"/>
      <c r="BW17" s="637"/>
      <c r="BX17" s="637"/>
      <c r="BY17" s="637"/>
      <c r="BZ17" s="637"/>
      <c r="CA17" s="637"/>
      <c r="CB17" s="682"/>
      <c r="CD17" s="607" t="s">
        <v>264</v>
      </c>
      <c r="CE17" s="608"/>
      <c r="CF17" s="608"/>
      <c r="CG17" s="608"/>
      <c r="CH17" s="608"/>
      <c r="CI17" s="608"/>
      <c r="CJ17" s="608"/>
      <c r="CK17" s="608"/>
      <c r="CL17" s="608"/>
      <c r="CM17" s="608"/>
      <c r="CN17" s="608"/>
      <c r="CO17" s="608"/>
      <c r="CP17" s="608"/>
      <c r="CQ17" s="609"/>
      <c r="CR17" s="610">
        <v>1236777</v>
      </c>
      <c r="CS17" s="611"/>
      <c r="CT17" s="611"/>
      <c r="CU17" s="611"/>
      <c r="CV17" s="611"/>
      <c r="CW17" s="611"/>
      <c r="CX17" s="611"/>
      <c r="CY17" s="612"/>
      <c r="CZ17" s="636">
        <v>8.8000000000000007</v>
      </c>
      <c r="DA17" s="636"/>
      <c r="DB17" s="636"/>
      <c r="DC17" s="636"/>
      <c r="DD17" s="616" t="s">
        <v>128</v>
      </c>
      <c r="DE17" s="611"/>
      <c r="DF17" s="611"/>
      <c r="DG17" s="611"/>
      <c r="DH17" s="611"/>
      <c r="DI17" s="611"/>
      <c r="DJ17" s="611"/>
      <c r="DK17" s="611"/>
      <c r="DL17" s="611"/>
      <c r="DM17" s="611"/>
      <c r="DN17" s="611"/>
      <c r="DO17" s="611"/>
      <c r="DP17" s="612"/>
      <c r="DQ17" s="616">
        <v>1181721</v>
      </c>
      <c r="DR17" s="611"/>
      <c r="DS17" s="611"/>
      <c r="DT17" s="611"/>
      <c r="DU17" s="611"/>
      <c r="DV17" s="611"/>
      <c r="DW17" s="611"/>
      <c r="DX17" s="611"/>
      <c r="DY17" s="611"/>
      <c r="DZ17" s="611"/>
      <c r="EA17" s="611"/>
      <c r="EB17" s="611"/>
      <c r="EC17" s="648"/>
    </row>
    <row r="18" spans="2:133" ht="11.25" customHeight="1" x14ac:dyDescent="0.15">
      <c r="B18" s="607" t="s">
        <v>265</v>
      </c>
      <c r="C18" s="608"/>
      <c r="D18" s="608"/>
      <c r="E18" s="608"/>
      <c r="F18" s="608"/>
      <c r="G18" s="608"/>
      <c r="H18" s="608"/>
      <c r="I18" s="608"/>
      <c r="J18" s="608"/>
      <c r="K18" s="608"/>
      <c r="L18" s="608"/>
      <c r="M18" s="608"/>
      <c r="N18" s="608"/>
      <c r="O18" s="608"/>
      <c r="P18" s="608"/>
      <c r="Q18" s="609"/>
      <c r="R18" s="610">
        <v>96120</v>
      </c>
      <c r="S18" s="611"/>
      <c r="T18" s="611"/>
      <c r="U18" s="611"/>
      <c r="V18" s="611"/>
      <c r="W18" s="611"/>
      <c r="X18" s="611"/>
      <c r="Y18" s="612"/>
      <c r="Z18" s="636">
        <v>0.7</v>
      </c>
      <c r="AA18" s="636"/>
      <c r="AB18" s="636"/>
      <c r="AC18" s="636"/>
      <c r="AD18" s="637">
        <v>96120</v>
      </c>
      <c r="AE18" s="637"/>
      <c r="AF18" s="637"/>
      <c r="AG18" s="637"/>
      <c r="AH18" s="637"/>
      <c r="AI18" s="637"/>
      <c r="AJ18" s="637"/>
      <c r="AK18" s="637"/>
      <c r="AL18" s="613">
        <v>1.5</v>
      </c>
      <c r="AM18" s="614"/>
      <c r="AN18" s="614"/>
      <c r="AO18" s="638"/>
      <c r="AP18" s="607" t="s">
        <v>266</v>
      </c>
      <c r="AQ18" s="608"/>
      <c r="AR18" s="608"/>
      <c r="AS18" s="608"/>
      <c r="AT18" s="608"/>
      <c r="AU18" s="608"/>
      <c r="AV18" s="608"/>
      <c r="AW18" s="608"/>
      <c r="AX18" s="608"/>
      <c r="AY18" s="608"/>
      <c r="AZ18" s="608"/>
      <c r="BA18" s="608"/>
      <c r="BB18" s="608"/>
      <c r="BC18" s="608"/>
      <c r="BD18" s="608"/>
      <c r="BE18" s="608"/>
      <c r="BF18" s="609"/>
      <c r="BG18" s="610" t="s">
        <v>128</v>
      </c>
      <c r="BH18" s="611"/>
      <c r="BI18" s="611"/>
      <c r="BJ18" s="611"/>
      <c r="BK18" s="611"/>
      <c r="BL18" s="611"/>
      <c r="BM18" s="611"/>
      <c r="BN18" s="612"/>
      <c r="BO18" s="636" t="s">
        <v>128</v>
      </c>
      <c r="BP18" s="636"/>
      <c r="BQ18" s="636"/>
      <c r="BR18" s="636"/>
      <c r="BS18" s="637" t="s">
        <v>128</v>
      </c>
      <c r="BT18" s="637"/>
      <c r="BU18" s="637"/>
      <c r="BV18" s="637"/>
      <c r="BW18" s="637"/>
      <c r="BX18" s="637"/>
      <c r="BY18" s="637"/>
      <c r="BZ18" s="637"/>
      <c r="CA18" s="637"/>
      <c r="CB18" s="682"/>
      <c r="CD18" s="607" t="s">
        <v>267</v>
      </c>
      <c r="CE18" s="608"/>
      <c r="CF18" s="608"/>
      <c r="CG18" s="608"/>
      <c r="CH18" s="608"/>
      <c r="CI18" s="608"/>
      <c r="CJ18" s="608"/>
      <c r="CK18" s="608"/>
      <c r="CL18" s="608"/>
      <c r="CM18" s="608"/>
      <c r="CN18" s="608"/>
      <c r="CO18" s="608"/>
      <c r="CP18" s="608"/>
      <c r="CQ18" s="609"/>
      <c r="CR18" s="610" t="s">
        <v>128</v>
      </c>
      <c r="CS18" s="611"/>
      <c r="CT18" s="611"/>
      <c r="CU18" s="611"/>
      <c r="CV18" s="611"/>
      <c r="CW18" s="611"/>
      <c r="CX18" s="611"/>
      <c r="CY18" s="612"/>
      <c r="CZ18" s="636" t="s">
        <v>128</v>
      </c>
      <c r="DA18" s="636"/>
      <c r="DB18" s="636"/>
      <c r="DC18" s="636"/>
      <c r="DD18" s="616" t="s">
        <v>128</v>
      </c>
      <c r="DE18" s="611"/>
      <c r="DF18" s="611"/>
      <c r="DG18" s="611"/>
      <c r="DH18" s="611"/>
      <c r="DI18" s="611"/>
      <c r="DJ18" s="611"/>
      <c r="DK18" s="611"/>
      <c r="DL18" s="611"/>
      <c r="DM18" s="611"/>
      <c r="DN18" s="611"/>
      <c r="DO18" s="611"/>
      <c r="DP18" s="612"/>
      <c r="DQ18" s="616" t="s">
        <v>128</v>
      </c>
      <c r="DR18" s="611"/>
      <c r="DS18" s="611"/>
      <c r="DT18" s="611"/>
      <c r="DU18" s="611"/>
      <c r="DV18" s="611"/>
      <c r="DW18" s="611"/>
      <c r="DX18" s="611"/>
      <c r="DY18" s="611"/>
      <c r="DZ18" s="611"/>
      <c r="EA18" s="611"/>
      <c r="EB18" s="611"/>
      <c r="EC18" s="648"/>
    </row>
    <row r="19" spans="2:133" ht="11.25" customHeight="1" x14ac:dyDescent="0.15">
      <c r="B19" s="607" t="s">
        <v>268</v>
      </c>
      <c r="C19" s="608"/>
      <c r="D19" s="608"/>
      <c r="E19" s="608"/>
      <c r="F19" s="608"/>
      <c r="G19" s="608"/>
      <c r="H19" s="608"/>
      <c r="I19" s="608"/>
      <c r="J19" s="608"/>
      <c r="K19" s="608"/>
      <c r="L19" s="608"/>
      <c r="M19" s="608"/>
      <c r="N19" s="608"/>
      <c r="O19" s="608"/>
      <c r="P19" s="608"/>
      <c r="Q19" s="609"/>
      <c r="R19" s="610">
        <v>5927</v>
      </c>
      <c r="S19" s="611"/>
      <c r="T19" s="611"/>
      <c r="U19" s="611"/>
      <c r="V19" s="611"/>
      <c r="W19" s="611"/>
      <c r="X19" s="611"/>
      <c r="Y19" s="612"/>
      <c r="Z19" s="636">
        <v>0</v>
      </c>
      <c r="AA19" s="636"/>
      <c r="AB19" s="636"/>
      <c r="AC19" s="636"/>
      <c r="AD19" s="637">
        <v>5927</v>
      </c>
      <c r="AE19" s="637"/>
      <c r="AF19" s="637"/>
      <c r="AG19" s="637"/>
      <c r="AH19" s="637"/>
      <c r="AI19" s="637"/>
      <c r="AJ19" s="637"/>
      <c r="AK19" s="637"/>
      <c r="AL19" s="613">
        <v>0.1</v>
      </c>
      <c r="AM19" s="614"/>
      <c r="AN19" s="614"/>
      <c r="AO19" s="638"/>
      <c r="AP19" s="607" t="s">
        <v>269</v>
      </c>
      <c r="AQ19" s="608"/>
      <c r="AR19" s="608"/>
      <c r="AS19" s="608"/>
      <c r="AT19" s="608"/>
      <c r="AU19" s="608"/>
      <c r="AV19" s="608"/>
      <c r="AW19" s="608"/>
      <c r="AX19" s="608"/>
      <c r="AY19" s="608"/>
      <c r="AZ19" s="608"/>
      <c r="BA19" s="608"/>
      <c r="BB19" s="608"/>
      <c r="BC19" s="608"/>
      <c r="BD19" s="608"/>
      <c r="BE19" s="608"/>
      <c r="BF19" s="609"/>
      <c r="BG19" s="610">
        <v>4843</v>
      </c>
      <c r="BH19" s="611"/>
      <c r="BI19" s="611"/>
      <c r="BJ19" s="611"/>
      <c r="BK19" s="611"/>
      <c r="BL19" s="611"/>
      <c r="BM19" s="611"/>
      <c r="BN19" s="612"/>
      <c r="BO19" s="636">
        <v>0.3</v>
      </c>
      <c r="BP19" s="636"/>
      <c r="BQ19" s="636"/>
      <c r="BR19" s="636"/>
      <c r="BS19" s="637" t="s">
        <v>128</v>
      </c>
      <c r="BT19" s="637"/>
      <c r="BU19" s="637"/>
      <c r="BV19" s="637"/>
      <c r="BW19" s="637"/>
      <c r="BX19" s="637"/>
      <c r="BY19" s="637"/>
      <c r="BZ19" s="637"/>
      <c r="CA19" s="637"/>
      <c r="CB19" s="682"/>
      <c r="CD19" s="607" t="s">
        <v>270</v>
      </c>
      <c r="CE19" s="608"/>
      <c r="CF19" s="608"/>
      <c r="CG19" s="608"/>
      <c r="CH19" s="608"/>
      <c r="CI19" s="608"/>
      <c r="CJ19" s="608"/>
      <c r="CK19" s="608"/>
      <c r="CL19" s="608"/>
      <c r="CM19" s="608"/>
      <c r="CN19" s="608"/>
      <c r="CO19" s="608"/>
      <c r="CP19" s="608"/>
      <c r="CQ19" s="609"/>
      <c r="CR19" s="610" t="s">
        <v>128</v>
      </c>
      <c r="CS19" s="611"/>
      <c r="CT19" s="611"/>
      <c r="CU19" s="611"/>
      <c r="CV19" s="611"/>
      <c r="CW19" s="611"/>
      <c r="CX19" s="611"/>
      <c r="CY19" s="612"/>
      <c r="CZ19" s="636" t="s">
        <v>128</v>
      </c>
      <c r="DA19" s="636"/>
      <c r="DB19" s="636"/>
      <c r="DC19" s="636"/>
      <c r="DD19" s="616" t="s">
        <v>128</v>
      </c>
      <c r="DE19" s="611"/>
      <c r="DF19" s="611"/>
      <c r="DG19" s="611"/>
      <c r="DH19" s="611"/>
      <c r="DI19" s="611"/>
      <c r="DJ19" s="611"/>
      <c r="DK19" s="611"/>
      <c r="DL19" s="611"/>
      <c r="DM19" s="611"/>
      <c r="DN19" s="611"/>
      <c r="DO19" s="611"/>
      <c r="DP19" s="612"/>
      <c r="DQ19" s="616" t="s">
        <v>128</v>
      </c>
      <c r="DR19" s="611"/>
      <c r="DS19" s="611"/>
      <c r="DT19" s="611"/>
      <c r="DU19" s="611"/>
      <c r="DV19" s="611"/>
      <c r="DW19" s="611"/>
      <c r="DX19" s="611"/>
      <c r="DY19" s="611"/>
      <c r="DZ19" s="611"/>
      <c r="EA19" s="611"/>
      <c r="EB19" s="611"/>
      <c r="EC19" s="648"/>
    </row>
    <row r="20" spans="2:133" ht="11.25" customHeight="1" x14ac:dyDescent="0.15">
      <c r="B20" s="607" t="s">
        <v>271</v>
      </c>
      <c r="C20" s="608"/>
      <c r="D20" s="608"/>
      <c r="E20" s="608"/>
      <c r="F20" s="608"/>
      <c r="G20" s="608"/>
      <c r="H20" s="608"/>
      <c r="I20" s="608"/>
      <c r="J20" s="608"/>
      <c r="K20" s="608"/>
      <c r="L20" s="608"/>
      <c r="M20" s="608"/>
      <c r="N20" s="608"/>
      <c r="O20" s="608"/>
      <c r="P20" s="608"/>
      <c r="Q20" s="609"/>
      <c r="R20" s="610">
        <v>1778</v>
      </c>
      <c r="S20" s="611"/>
      <c r="T20" s="611"/>
      <c r="U20" s="611"/>
      <c r="V20" s="611"/>
      <c r="W20" s="611"/>
      <c r="X20" s="611"/>
      <c r="Y20" s="612"/>
      <c r="Z20" s="636">
        <v>0</v>
      </c>
      <c r="AA20" s="636"/>
      <c r="AB20" s="636"/>
      <c r="AC20" s="636"/>
      <c r="AD20" s="637">
        <v>1778</v>
      </c>
      <c r="AE20" s="637"/>
      <c r="AF20" s="637"/>
      <c r="AG20" s="637"/>
      <c r="AH20" s="637"/>
      <c r="AI20" s="637"/>
      <c r="AJ20" s="637"/>
      <c r="AK20" s="637"/>
      <c r="AL20" s="613">
        <v>0</v>
      </c>
      <c r="AM20" s="614"/>
      <c r="AN20" s="614"/>
      <c r="AO20" s="638"/>
      <c r="AP20" s="607" t="s">
        <v>272</v>
      </c>
      <c r="AQ20" s="608"/>
      <c r="AR20" s="608"/>
      <c r="AS20" s="608"/>
      <c r="AT20" s="608"/>
      <c r="AU20" s="608"/>
      <c r="AV20" s="608"/>
      <c r="AW20" s="608"/>
      <c r="AX20" s="608"/>
      <c r="AY20" s="608"/>
      <c r="AZ20" s="608"/>
      <c r="BA20" s="608"/>
      <c r="BB20" s="608"/>
      <c r="BC20" s="608"/>
      <c r="BD20" s="608"/>
      <c r="BE20" s="608"/>
      <c r="BF20" s="609"/>
      <c r="BG20" s="610">
        <v>4843</v>
      </c>
      <c r="BH20" s="611"/>
      <c r="BI20" s="611"/>
      <c r="BJ20" s="611"/>
      <c r="BK20" s="611"/>
      <c r="BL20" s="611"/>
      <c r="BM20" s="611"/>
      <c r="BN20" s="612"/>
      <c r="BO20" s="636">
        <v>0.3</v>
      </c>
      <c r="BP20" s="636"/>
      <c r="BQ20" s="636"/>
      <c r="BR20" s="636"/>
      <c r="BS20" s="637" t="s">
        <v>128</v>
      </c>
      <c r="BT20" s="637"/>
      <c r="BU20" s="637"/>
      <c r="BV20" s="637"/>
      <c r="BW20" s="637"/>
      <c r="BX20" s="637"/>
      <c r="BY20" s="637"/>
      <c r="BZ20" s="637"/>
      <c r="CA20" s="637"/>
      <c r="CB20" s="682"/>
      <c r="CD20" s="607" t="s">
        <v>273</v>
      </c>
      <c r="CE20" s="608"/>
      <c r="CF20" s="608"/>
      <c r="CG20" s="608"/>
      <c r="CH20" s="608"/>
      <c r="CI20" s="608"/>
      <c r="CJ20" s="608"/>
      <c r="CK20" s="608"/>
      <c r="CL20" s="608"/>
      <c r="CM20" s="608"/>
      <c r="CN20" s="608"/>
      <c r="CO20" s="608"/>
      <c r="CP20" s="608"/>
      <c r="CQ20" s="609"/>
      <c r="CR20" s="610">
        <v>14107528</v>
      </c>
      <c r="CS20" s="611"/>
      <c r="CT20" s="611"/>
      <c r="CU20" s="611"/>
      <c r="CV20" s="611"/>
      <c r="CW20" s="611"/>
      <c r="CX20" s="611"/>
      <c r="CY20" s="612"/>
      <c r="CZ20" s="636">
        <v>100</v>
      </c>
      <c r="DA20" s="636"/>
      <c r="DB20" s="636"/>
      <c r="DC20" s="636"/>
      <c r="DD20" s="616">
        <v>1495854</v>
      </c>
      <c r="DE20" s="611"/>
      <c r="DF20" s="611"/>
      <c r="DG20" s="611"/>
      <c r="DH20" s="611"/>
      <c r="DI20" s="611"/>
      <c r="DJ20" s="611"/>
      <c r="DK20" s="611"/>
      <c r="DL20" s="611"/>
      <c r="DM20" s="611"/>
      <c r="DN20" s="611"/>
      <c r="DO20" s="611"/>
      <c r="DP20" s="612"/>
      <c r="DQ20" s="616">
        <v>7155208</v>
      </c>
      <c r="DR20" s="611"/>
      <c r="DS20" s="611"/>
      <c r="DT20" s="611"/>
      <c r="DU20" s="611"/>
      <c r="DV20" s="611"/>
      <c r="DW20" s="611"/>
      <c r="DX20" s="611"/>
      <c r="DY20" s="611"/>
      <c r="DZ20" s="611"/>
      <c r="EA20" s="611"/>
      <c r="EB20" s="611"/>
      <c r="EC20" s="648"/>
    </row>
    <row r="21" spans="2:133" ht="11.25" customHeight="1" x14ac:dyDescent="0.15">
      <c r="B21" s="607" t="s">
        <v>274</v>
      </c>
      <c r="C21" s="608"/>
      <c r="D21" s="608"/>
      <c r="E21" s="608"/>
      <c r="F21" s="608"/>
      <c r="G21" s="608"/>
      <c r="H21" s="608"/>
      <c r="I21" s="608"/>
      <c r="J21" s="608"/>
      <c r="K21" s="608"/>
      <c r="L21" s="608"/>
      <c r="M21" s="608"/>
      <c r="N21" s="608"/>
      <c r="O21" s="608"/>
      <c r="P21" s="608"/>
      <c r="Q21" s="609"/>
      <c r="R21" s="610">
        <v>1119</v>
      </c>
      <c r="S21" s="611"/>
      <c r="T21" s="611"/>
      <c r="U21" s="611"/>
      <c r="V21" s="611"/>
      <c r="W21" s="611"/>
      <c r="X21" s="611"/>
      <c r="Y21" s="612"/>
      <c r="Z21" s="636">
        <v>0</v>
      </c>
      <c r="AA21" s="636"/>
      <c r="AB21" s="636"/>
      <c r="AC21" s="636"/>
      <c r="AD21" s="637">
        <v>1119</v>
      </c>
      <c r="AE21" s="637"/>
      <c r="AF21" s="637"/>
      <c r="AG21" s="637"/>
      <c r="AH21" s="637"/>
      <c r="AI21" s="637"/>
      <c r="AJ21" s="637"/>
      <c r="AK21" s="637"/>
      <c r="AL21" s="613">
        <v>0</v>
      </c>
      <c r="AM21" s="614"/>
      <c r="AN21" s="614"/>
      <c r="AO21" s="638"/>
      <c r="AP21" s="607" t="s">
        <v>275</v>
      </c>
      <c r="AQ21" s="683"/>
      <c r="AR21" s="683"/>
      <c r="AS21" s="683"/>
      <c r="AT21" s="683"/>
      <c r="AU21" s="683"/>
      <c r="AV21" s="683"/>
      <c r="AW21" s="683"/>
      <c r="AX21" s="683"/>
      <c r="AY21" s="683"/>
      <c r="AZ21" s="683"/>
      <c r="BA21" s="683"/>
      <c r="BB21" s="683"/>
      <c r="BC21" s="683"/>
      <c r="BD21" s="683"/>
      <c r="BE21" s="683"/>
      <c r="BF21" s="684"/>
      <c r="BG21" s="610">
        <v>4843</v>
      </c>
      <c r="BH21" s="611"/>
      <c r="BI21" s="611"/>
      <c r="BJ21" s="611"/>
      <c r="BK21" s="611"/>
      <c r="BL21" s="611"/>
      <c r="BM21" s="611"/>
      <c r="BN21" s="612"/>
      <c r="BO21" s="636">
        <v>0.3</v>
      </c>
      <c r="BP21" s="636"/>
      <c r="BQ21" s="636"/>
      <c r="BR21" s="636"/>
      <c r="BS21" s="637" t="s">
        <v>128</v>
      </c>
      <c r="BT21" s="637"/>
      <c r="BU21" s="637"/>
      <c r="BV21" s="637"/>
      <c r="BW21" s="637"/>
      <c r="BX21" s="637"/>
      <c r="BY21" s="637"/>
      <c r="BZ21" s="637"/>
      <c r="CA21" s="637"/>
      <c r="CB21" s="682"/>
      <c r="CD21" s="587"/>
      <c r="CE21" s="588"/>
      <c r="CF21" s="588"/>
      <c r="CG21" s="588"/>
      <c r="CH21" s="588"/>
      <c r="CI21" s="588"/>
      <c r="CJ21" s="588"/>
      <c r="CK21" s="588"/>
      <c r="CL21" s="588"/>
      <c r="CM21" s="588"/>
      <c r="CN21" s="588"/>
      <c r="CO21" s="588"/>
      <c r="CP21" s="588"/>
      <c r="CQ21" s="589"/>
      <c r="CR21" s="690"/>
      <c r="CS21" s="691"/>
      <c r="CT21" s="691"/>
      <c r="CU21" s="691"/>
      <c r="CV21" s="691"/>
      <c r="CW21" s="691"/>
      <c r="CX21" s="691"/>
      <c r="CY21" s="692"/>
      <c r="CZ21" s="693"/>
      <c r="DA21" s="693"/>
      <c r="DB21" s="693"/>
      <c r="DC21" s="693"/>
      <c r="DD21" s="694"/>
      <c r="DE21" s="691"/>
      <c r="DF21" s="691"/>
      <c r="DG21" s="691"/>
      <c r="DH21" s="691"/>
      <c r="DI21" s="691"/>
      <c r="DJ21" s="691"/>
      <c r="DK21" s="691"/>
      <c r="DL21" s="691"/>
      <c r="DM21" s="691"/>
      <c r="DN21" s="691"/>
      <c r="DO21" s="691"/>
      <c r="DP21" s="692"/>
      <c r="DQ21" s="694"/>
      <c r="DR21" s="691"/>
      <c r="DS21" s="691"/>
      <c r="DT21" s="691"/>
      <c r="DU21" s="691"/>
      <c r="DV21" s="691"/>
      <c r="DW21" s="691"/>
      <c r="DX21" s="691"/>
      <c r="DY21" s="691"/>
      <c r="DZ21" s="691"/>
      <c r="EA21" s="691"/>
      <c r="EB21" s="691"/>
      <c r="EC21" s="698"/>
    </row>
    <row r="22" spans="2:133" ht="11.25" customHeight="1" x14ac:dyDescent="0.15">
      <c r="B22" s="667" t="s">
        <v>276</v>
      </c>
      <c r="C22" s="668"/>
      <c r="D22" s="668"/>
      <c r="E22" s="668"/>
      <c r="F22" s="668"/>
      <c r="G22" s="668"/>
      <c r="H22" s="668"/>
      <c r="I22" s="668"/>
      <c r="J22" s="668"/>
      <c r="K22" s="668"/>
      <c r="L22" s="668"/>
      <c r="M22" s="668"/>
      <c r="N22" s="668"/>
      <c r="O22" s="668"/>
      <c r="P22" s="668"/>
      <c r="Q22" s="669"/>
      <c r="R22" s="610">
        <v>87296</v>
      </c>
      <c r="S22" s="611"/>
      <c r="T22" s="611"/>
      <c r="U22" s="611"/>
      <c r="V22" s="611"/>
      <c r="W22" s="611"/>
      <c r="X22" s="611"/>
      <c r="Y22" s="612"/>
      <c r="Z22" s="636">
        <v>0.6</v>
      </c>
      <c r="AA22" s="636"/>
      <c r="AB22" s="636"/>
      <c r="AC22" s="636"/>
      <c r="AD22" s="637">
        <v>87296</v>
      </c>
      <c r="AE22" s="637"/>
      <c r="AF22" s="637"/>
      <c r="AG22" s="637"/>
      <c r="AH22" s="637"/>
      <c r="AI22" s="637"/>
      <c r="AJ22" s="637"/>
      <c r="AK22" s="637"/>
      <c r="AL22" s="613">
        <v>1.3999999761581421</v>
      </c>
      <c r="AM22" s="614"/>
      <c r="AN22" s="614"/>
      <c r="AO22" s="638"/>
      <c r="AP22" s="607" t="s">
        <v>277</v>
      </c>
      <c r="AQ22" s="683"/>
      <c r="AR22" s="683"/>
      <c r="AS22" s="683"/>
      <c r="AT22" s="683"/>
      <c r="AU22" s="683"/>
      <c r="AV22" s="683"/>
      <c r="AW22" s="683"/>
      <c r="AX22" s="683"/>
      <c r="AY22" s="683"/>
      <c r="AZ22" s="683"/>
      <c r="BA22" s="683"/>
      <c r="BB22" s="683"/>
      <c r="BC22" s="683"/>
      <c r="BD22" s="683"/>
      <c r="BE22" s="683"/>
      <c r="BF22" s="684"/>
      <c r="BG22" s="610" t="s">
        <v>128</v>
      </c>
      <c r="BH22" s="611"/>
      <c r="BI22" s="611"/>
      <c r="BJ22" s="611"/>
      <c r="BK22" s="611"/>
      <c r="BL22" s="611"/>
      <c r="BM22" s="611"/>
      <c r="BN22" s="612"/>
      <c r="BO22" s="636" t="s">
        <v>128</v>
      </c>
      <c r="BP22" s="636"/>
      <c r="BQ22" s="636"/>
      <c r="BR22" s="636"/>
      <c r="BS22" s="637" t="s">
        <v>128</v>
      </c>
      <c r="BT22" s="637"/>
      <c r="BU22" s="637"/>
      <c r="BV22" s="637"/>
      <c r="BW22" s="637"/>
      <c r="BX22" s="637"/>
      <c r="BY22" s="637"/>
      <c r="BZ22" s="637"/>
      <c r="CA22" s="637"/>
      <c r="CB22" s="682"/>
      <c r="CD22" s="663" t="s">
        <v>278</v>
      </c>
      <c r="CE22" s="664"/>
      <c r="CF22" s="664"/>
      <c r="CG22" s="664"/>
      <c r="CH22" s="664"/>
      <c r="CI22" s="664"/>
      <c r="CJ22" s="664"/>
      <c r="CK22" s="664"/>
      <c r="CL22" s="664"/>
      <c r="CM22" s="664"/>
      <c r="CN22" s="664"/>
      <c r="CO22" s="664"/>
      <c r="CP22" s="664"/>
      <c r="CQ22" s="664"/>
      <c r="CR22" s="664"/>
      <c r="CS22" s="664"/>
      <c r="CT22" s="664"/>
      <c r="CU22" s="664"/>
      <c r="CV22" s="664"/>
      <c r="CW22" s="664"/>
      <c r="CX22" s="664"/>
      <c r="CY22" s="664"/>
      <c r="CZ22" s="664"/>
      <c r="DA22" s="664"/>
      <c r="DB22" s="664"/>
      <c r="DC22" s="664"/>
      <c r="DD22" s="664"/>
      <c r="DE22" s="664"/>
      <c r="DF22" s="664"/>
      <c r="DG22" s="664"/>
      <c r="DH22" s="664"/>
      <c r="DI22" s="664"/>
      <c r="DJ22" s="664"/>
      <c r="DK22" s="664"/>
      <c r="DL22" s="664"/>
      <c r="DM22" s="664"/>
      <c r="DN22" s="664"/>
      <c r="DO22" s="664"/>
      <c r="DP22" s="664"/>
      <c r="DQ22" s="664"/>
      <c r="DR22" s="664"/>
      <c r="DS22" s="664"/>
      <c r="DT22" s="664"/>
      <c r="DU22" s="664"/>
      <c r="DV22" s="664"/>
      <c r="DW22" s="664"/>
      <c r="DX22" s="664"/>
      <c r="DY22" s="664"/>
      <c r="DZ22" s="664"/>
      <c r="EA22" s="664"/>
      <c r="EB22" s="664"/>
      <c r="EC22" s="665"/>
    </row>
    <row r="23" spans="2:133" ht="11.25" customHeight="1" x14ac:dyDescent="0.15">
      <c r="B23" s="607" t="s">
        <v>279</v>
      </c>
      <c r="C23" s="608"/>
      <c r="D23" s="608"/>
      <c r="E23" s="608"/>
      <c r="F23" s="608"/>
      <c r="G23" s="608"/>
      <c r="H23" s="608"/>
      <c r="I23" s="608"/>
      <c r="J23" s="608"/>
      <c r="K23" s="608"/>
      <c r="L23" s="608"/>
      <c r="M23" s="608"/>
      <c r="N23" s="608"/>
      <c r="O23" s="608"/>
      <c r="P23" s="608"/>
      <c r="Q23" s="609"/>
      <c r="R23" s="610">
        <v>4437212</v>
      </c>
      <c r="S23" s="611"/>
      <c r="T23" s="611"/>
      <c r="U23" s="611"/>
      <c r="V23" s="611"/>
      <c r="W23" s="611"/>
      <c r="X23" s="611"/>
      <c r="Y23" s="612"/>
      <c r="Z23" s="636">
        <v>31.2</v>
      </c>
      <c r="AA23" s="636"/>
      <c r="AB23" s="636"/>
      <c r="AC23" s="636"/>
      <c r="AD23" s="637">
        <v>4086811</v>
      </c>
      <c r="AE23" s="637"/>
      <c r="AF23" s="637"/>
      <c r="AG23" s="637"/>
      <c r="AH23" s="637"/>
      <c r="AI23" s="637"/>
      <c r="AJ23" s="637"/>
      <c r="AK23" s="637"/>
      <c r="AL23" s="613">
        <v>64.3</v>
      </c>
      <c r="AM23" s="614"/>
      <c r="AN23" s="614"/>
      <c r="AO23" s="638"/>
      <c r="AP23" s="607" t="s">
        <v>280</v>
      </c>
      <c r="AQ23" s="683"/>
      <c r="AR23" s="683"/>
      <c r="AS23" s="683"/>
      <c r="AT23" s="683"/>
      <c r="AU23" s="683"/>
      <c r="AV23" s="683"/>
      <c r="AW23" s="683"/>
      <c r="AX23" s="683"/>
      <c r="AY23" s="683"/>
      <c r="AZ23" s="683"/>
      <c r="BA23" s="683"/>
      <c r="BB23" s="683"/>
      <c r="BC23" s="683"/>
      <c r="BD23" s="683"/>
      <c r="BE23" s="683"/>
      <c r="BF23" s="684"/>
      <c r="BG23" s="610" t="s">
        <v>128</v>
      </c>
      <c r="BH23" s="611"/>
      <c r="BI23" s="611"/>
      <c r="BJ23" s="611"/>
      <c r="BK23" s="611"/>
      <c r="BL23" s="611"/>
      <c r="BM23" s="611"/>
      <c r="BN23" s="612"/>
      <c r="BO23" s="636" t="s">
        <v>128</v>
      </c>
      <c r="BP23" s="636"/>
      <c r="BQ23" s="636"/>
      <c r="BR23" s="636"/>
      <c r="BS23" s="637" t="s">
        <v>128</v>
      </c>
      <c r="BT23" s="637"/>
      <c r="BU23" s="637"/>
      <c r="BV23" s="637"/>
      <c r="BW23" s="637"/>
      <c r="BX23" s="637"/>
      <c r="BY23" s="637"/>
      <c r="BZ23" s="637"/>
      <c r="CA23" s="637"/>
      <c r="CB23" s="682"/>
      <c r="CD23" s="663" t="s">
        <v>220</v>
      </c>
      <c r="CE23" s="664"/>
      <c r="CF23" s="664"/>
      <c r="CG23" s="664"/>
      <c r="CH23" s="664"/>
      <c r="CI23" s="664"/>
      <c r="CJ23" s="664"/>
      <c r="CK23" s="664"/>
      <c r="CL23" s="664"/>
      <c r="CM23" s="664"/>
      <c r="CN23" s="664"/>
      <c r="CO23" s="664"/>
      <c r="CP23" s="664"/>
      <c r="CQ23" s="665"/>
      <c r="CR23" s="663" t="s">
        <v>281</v>
      </c>
      <c r="CS23" s="664"/>
      <c r="CT23" s="664"/>
      <c r="CU23" s="664"/>
      <c r="CV23" s="664"/>
      <c r="CW23" s="664"/>
      <c r="CX23" s="664"/>
      <c r="CY23" s="665"/>
      <c r="CZ23" s="663" t="s">
        <v>282</v>
      </c>
      <c r="DA23" s="664"/>
      <c r="DB23" s="664"/>
      <c r="DC23" s="665"/>
      <c r="DD23" s="663" t="s">
        <v>283</v>
      </c>
      <c r="DE23" s="664"/>
      <c r="DF23" s="664"/>
      <c r="DG23" s="664"/>
      <c r="DH23" s="664"/>
      <c r="DI23" s="664"/>
      <c r="DJ23" s="664"/>
      <c r="DK23" s="665"/>
      <c r="DL23" s="695" t="s">
        <v>284</v>
      </c>
      <c r="DM23" s="696"/>
      <c r="DN23" s="696"/>
      <c r="DO23" s="696"/>
      <c r="DP23" s="696"/>
      <c r="DQ23" s="696"/>
      <c r="DR23" s="696"/>
      <c r="DS23" s="696"/>
      <c r="DT23" s="696"/>
      <c r="DU23" s="696"/>
      <c r="DV23" s="697"/>
      <c r="DW23" s="663" t="s">
        <v>285</v>
      </c>
      <c r="DX23" s="664"/>
      <c r="DY23" s="664"/>
      <c r="DZ23" s="664"/>
      <c r="EA23" s="664"/>
      <c r="EB23" s="664"/>
      <c r="EC23" s="665"/>
    </row>
    <row r="24" spans="2:133" ht="11.25" customHeight="1" x14ac:dyDescent="0.15">
      <c r="B24" s="607" t="s">
        <v>286</v>
      </c>
      <c r="C24" s="608"/>
      <c r="D24" s="608"/>
      <c r="E24" s="608"/>
      <c r="F24" s="608"/>
      <c r="G24" s="608"/>
      <c r="H24" s="608"/>
      <c r="I24" s="608"/>
      <c r="J24" s="608"/>
      <c r="K24" s="608"/>
      <c r="L24" s="608"/>
      <c r="M24" s="608"/>
      <c r="N24" s="608"/>
      <c r="O24" s="608"/>
      <c r="P24" s="608"/>
      <c r="Q24" s="609"/>
      <c r="R24" s="610">
        <v>4086811</v>
      </c>
      <c r="S24" s="611"/>
      <c r="T24" s="611"/>
      <c r="U24" s="611"/>
      <c r="V24" s="611"/>
      <c r="W24" s="611"/>
      <c r="X24" s="611"/>
      <c r="Y24" s="612"/>
      <c r="Z24" s="636">
        <v>28.7</v>
      </c>
      <c r="AA24" s="636"/>
      <c r="AB24" s="636"/>
      <c r="AC24" s="636"/>
      <c r="AD24" s="637">
        <v>4086811</v>
      </c>
      <c r="AE24" s="637"/>
      <c r="AF24" s="637"/>
      <c r="AG24" s="637"/>
      <c r="AH24" s="637"/>
      <c r="AI24" s="637"/>
      <c r="AJ24" s="637"/>
      <c r="AK24" s="637"/>
      <c r="AL24" s="613">
        <v>64.3</v>
      </c>
      <c r="AM24" s="614"/>
      <c r="AN24" s="614"/>
      <c r="AO24" s="638"/>
      <c r="AP24" s="607" t="s">
        <v>287</v>
      </c>
      <c r="AQ24" s="683"/>
      <c r="AR24" s="683"/>
      <c r="AS24" s="683"/>
      <c r="AT24" s="683"/>
      <c r="AU24" s="683"/>
      <c r="AV24" s="683"/>
      <c r="AW24" s="683"/>
      <c r="AX24" s="683"/>
      <c r="AY24" s="683"/>
      <c r="AZ24" s="683"/>
      <c r="BA24" s="683"/>
      <c r="BB24" s="683"/>
      <c r="BC24" s="683"/>
      <c r="BD24" s="683"/>
      <c r="BE24" s="683"/>
      <c r="BF24" s="684"/>
      <c r="BG24" s="610" t="s">
        <v>128</v>
      </c>
      <c r="BH24" s="611"/>
      <c r="BI24" s="611"/>
      <c r="BJ24" s="611"/>
      <c r="BK24" s="611"/>
      <c r="BL24" s="611"/>
      <c r="BM24" s="611"/>
      <c r="BN24" s="612"/>
      <c r="BO24" s="636" t="s">
        <v>128</v>
      </c>
      <c r="BP24" s="636"/>
      <c r="BQ24" s="636"/>
      <c r="BR24" s="636"/>
      <c r="BS24" s="637" t="s">
        <v>128</v>
      </c>
      <c r="BT24" s="637"/>
      <c r="BU24" s="637"/>
      <c r="BV24" s="637"/>
      <c r="BW24" s="637"/>
      <c r="BX24" s="637"/>
      <c r="BY24" s="637"/>
      <c r="BZ24" s="637"/>
      <c r="CA24" s="637"/>
      <c r="CB24" s="682"/>
      <c r="CD24" s="660" t="s">
        <v>288</v>
      </c>
      <c r="CE24" s="661"/>
      <c r="CF24" s="661"/>
      <c r="CG24" s="661"/>
      <c r="CH24" s="661"/>
      <c r="CI24" s="661"/>
      <c r="CJ24" s="661"/>
      <c r="CK24" s="661"/>
      <c r="CL24" s="661"/>
      <c r="CM24" s="661"/>
      <c r="CN24" s="661"/>
      <c r="CO24" s="661"/>
      <c r="CP24" s="661"/>
      <c r="CQ24" s="662"/>
      <c r="CR24" s="657">
        <v>4893492</v>
      </c>
      <c r="CS24" s="658"/>
      <c r="CT24" s="658"/>
      <c r="CU24" s="658"/>
      <c r="CV24" s="658"/>
      <c r="CW24" s="658"/>
      <c r="CX24" s="658"/>
      <c r="CY24" s="686"/>
      <c r="CZ24" s="687">
        <v>34.700000000000003</v>
      </c>
      <c r="DA24" s="673"/>
      <c r="DB24" s="673"/>
      <c r="DC24" s="689"/>
      <c r="DD24" s="685">
        <v>3595523</v>
      </c>
      <c r="DE24" s="658"/>
      <c r="DF24" s="658"/>
      <c r="DG24" s="658"/>
      <c r="DH24" s="658"/>
      <c r="DI24" s="658"/>
      <c r="DJ24" s="658"/>
      <c r="DK24" s="686"/>
      <c r="DL24" s="685">
        <v>3584165</v>
      </c>
      <c r="DM24" s="658"/>
      <c r="DN24" s="658"/>
      <c r="DO24" s="658"/>
      <c r="DP24" s="658"/>
      <c r="DQ24" s="658"/>
      <c r="DR24" s="658"/>
      <c r="DS24" s="658"/>
      <c r="DT24" s="658"/>
      <c r="DU24" s="658"/>
      <c r="DV24" s="686"/>
      <c r="DW24" s="687">
        <v>54.4</v>
      </c>
      <c r="DX24" s="673"/>
      <c r="DY24" s="673"/>
      <c r="DZ24" s="673"/>
      <c r="EA24" s="673"/>
      <c r="EB24" s="673"/>
      <c r="EC24" s="688"/>
    </row>
    <row r="25" spans="2:133" ht="11.25" customHeight="1" x14ac:dyDescent="0.15">
      <c r="B25" s="607" t="s">
        <v>289</v>
      </c>
      <c r="C25" s="608"/>
      <c r="D25" s="608"/>
      <c r="E25" s="608"/>
      <c r="F25" s="608"/>
      <c r="G25" s="608"/>
      <c r="H25" s="608"/>
      <c r="I25" s="608"/>
      <c r="J25" s="608"/>
      <c r="K25" s="608"/>
      <c r="L25" s="608"/>
      <c r="M25" s="608"/>
      <c r="N25" s="608"/>
      <c r="O25" s="608"/>
      <c r="P25" s="608"/>
      <c r="Q25" s="609"/>
      <c r="R25" s="610">
        <v>350401</v>
      </c>
      <c r="S25" s="611"/>
      <c r="T25" s="611"/>
      <c r="U25" s="611"/>
      <c r="V25" s="611"/>
      <c r="W25" s="611"/>
      <c r="X25" s="611"/>
      <c r="Y25" s="612"/>
      <c r="Z25" s="636">
        <v>2.5</v>
      </c>
      <c r="AA25" s="636"/>
      <c r="AB25" s="636"/>
      <c r="AC25" s="636"/>
      <c r="AD25" s="637" t="s">
        <v>128</v>
      </c>
      <c r="AE25" s="637"/>
      <c r="AF25" s="637"/>
      <c r="AG25" s="637"/>
      <c r="AH25" s="637"/>
      <c r="AI25" s="637"/>
      <c r="AJ25" s="637"/>
      <c r="AK25" s="637"/>
      <c r="AL25" s="613" t="s">
        <v>128</v>
      </c>
      <c r="AM25" s="614"/>
      <c r="AN25" s="614"/>
      <c r="AO25" s="638"/>
      <c r="AP25" s="607" t="s">
        <v>290</v>
      </c>
      <c r="AQ25" s="683"/>
      <c r="AR25" s="683"/>
      <c r="AS25" s="683"/>
      <c r="AT25" s="683"/>
      <c r="AU25" s="683"/>
      <c r="AV25" s="683"/>
      <c r="AW25" s="683"/>
      <c r="AX25" s="683"/>
      <c r="AY25" s="683"/>
      <c r="AZ25" s="683"/>
      <c r="BA25" s="683"/>
      <c r="BB25" s="683"/>
      <c r="BC25" s="683"/>
      <c r="BD25" s="683"/>
      <c r="BE25" s="683"/>
      <c r="BF25" s="684"/>
      <c r="BG25" s="610" t="s">
        <v>128</v>
      </c>
      <c r="BH25" s="611"/>
      <c r="BI25" s="611"/>
      <c r="BJ25" s="611"/>
      <c r="BK25" s="611"/>
      <c r="BL25" s="611"/>
      <c r="BM25" s="611"/>
      <c r="BN25" s="612"/>
      <c r="BO25" s="636" t="s">
        <v>128</v>
      </c>
      <c r="BP25" s="636"/>
      <c r="BQ25" s="636"/>
      <c r="BR25" s="636"/>
      <c r="BS25" s="637" t="s">
        <v>128</v>
      </c>
      <c r="BT25" s="637"/>
      <c r="BU25" s="637"/>
      <c r="BV25" s="637"/>
      <c r="BW25" s="637"/>
      <c r="BX25" s="637"/>
      <c r="BY25" s="637"/>
      <c r="BZ25" s="637"/>
      <c r="CA25" s="637"/>
      <c r="CB25" s="682"/>
      <c r="CD25" s="607" t="s">
        <v>291</v>
      </c>
      <c r="CE25" s="608"/>
      <c r="CF25" s="608"/>
      <c r="CG25" s="608"/>
      <c r="CH25" s="608"/>
      <c r="CI25" s="608"/>
      <c r="CJ25" s="608"/>
      <c r="CK25" s="608"/>
      <c r="CL25" s="608"/>
      <c r="CM25" s="608"/>
      <c r="CN25" s="608"/>
      <c r="CO25" s="608"/>
      <c r="CP25" s="608"/>
      <c r="CQ25" s="609"/>
      <c r="CR25" s="610">
        <v>2258799</v>
      </c>
      <c r="CS25" s="620"/>
      <c r="CT25" s="620"/>
      <c r="CU25" s="620"/>
      <c r="CV25" s="620"/>
      <c r="CW25" s="620"/>
      <c r="CX25" s="620"/>
      <c r="CY25" s="621"/>
      <c r="CZ25" s="613">
        <v>16</v>
      </c>
      <c r="DA25" s="622"/>
      <c r="DB25" s="622"/>
      <c r="DC25" s="623"/>
      <c r="DD25" s="616">
        <v>2146990</v>
      </c>
      <c r="DE25" s="620"/>
      <c r="DF25" s="620"/>
      <c r="DG25" s="620"/>
      <c r="DH25" s="620"/>
      <c r="DI25" s="620"/>
      <c r="DJ25" s="620"/>
      <c r="DK25" s="621"/>
      <c r="DL25" s="616">
        <v>2135638</v>
      </c>
      <c r="DM25" s="620"/>
      <c r="DN25" s="620"/>
      <c r="DO25" s="620"/>
      <c r="DP25" s="620"/>
      <c r="DQ25" s="620"/>
      <c r="DR25" s="620"/>
      <c r="DS25" s="620"/>
      <c r="DT25" s="620"/>
      <c r="DU25" s="620"/>
      <c r="DV25" s="621"/>
      <c r="DW25" s="613">
        <v>32.4</v>
      </c>
      <c r="DX25" s="622"/>
      <c r="DY25" s="622"/>
      <c r="DZ25" s="622"/>
      <c r="EA25" s="622"/>
      <c r="EB25" s="622"/>
      <c r="EC25" s="649"/>
    </row>
    <row r="26" spans="2:133" ht="11.25" customHeight="1" x14ac:dyDescent="0.15">
      <c r="B26" s="607" t="s">
        <v>292</v>
      </c>
      <c r="C26" s="608"/>
      <c r="D26" s="608"/>
      <c r="E26" s="608"/>
      <c r="F26" s="608"/>
      <c r="G26" s="608"/>
      <c r="H26" s="608"/>
      <c r="I26" s="608"/>
      <c r="J26" s="608"/>
      <c r="K26" s="608"/>
      <c r="L26" s="608"/>
      <c r="M26" s="608"/>
      <c r="N26" s="608"/>
      <c r="O26" s="608"/>
      <c r="P26" s="608"/>
      <c r="Q26" s="609"/>
      <c r="R26" s="610" t="s">
        <v>128</v>
      </c>
      <c r="S26" s="611"/>
      <c r="T26" s="611"/>
      <c r="U26" s="611"/>
      <c r="V26" s="611"/>
      <c r="W26" s="611"/>
      <c r="X26" s="611"/>
      <c r="Y26" s="612"/>
      <c r="Z26" s="636" t="s">
        <v>128</v>
      </c>
      <c r="AA26" s="636"/>
      <c r="AB26" s="636"/>
      <c r="AC26" s="636"/>
      <c r="AD26" s="637" t="s">
        <v>128</v>
      </c>
      <c r="AE26" s="637"/>
      <c r="AF26" s="637"/>
      <c r="AG26" s="637"/>
      <c r="AH26" s="637"/>
      <c r="AI26" s="637"/>
      <c r="AJ26" s="637"/>
      <c r="AK26" s="637"/>
      <c r="AL26" s="613" t="s">
        <v>128</v>
      </c>
      <c r="AM26" s="614"/>
      <c r="AN26" s="614"/>
      <c r="AO26" s="638"/>
      <c r="AP26" s="607" t="s">
        <v>293</v>
      </c>
      <c r="AQ26" s="683"/>
      <c r="AR26" s="683"/>
      <c r="AS26" s="683"/>
      <c r="AT26" s="683"/>
      <c r="AU26" s="683"/>
      <c r="AV26" s="683"/>
      <c r="AW26" s="683"/>
      <c r="AX26" s="683"/>
      <c r="AY26" s="683"/>
      <c r="AZ26" s="683"/>
      <c r="BA26" s="683"/>
      <c r="BB26" s="683"/>
      <c r="BC26" s="683"/>
      <c r="BD26" s="683"/>
      <c r="BE26" s="683"/>
      <c r="BF26" s="684"/>
      <c r="BG26" s="610" t="s">
        <v>128</v>
      </c>
      <c r="BH26" s="611"/>
      <c r="BI26" s="611"/>
      <c r="BJ26" s="611"/>
      <c r="BK26" s="611"/>
      <c r="BL26" s="611"/>
      <c r="BM26" s="611"/>
      <c r="BN26" s="612"/>
      <c r="BO26" s="636" t="s">
        <v>128</v>
      </c>
      <c r="BP26" s="636"/>
      <c r="BQ26" s="636"/>
      <c r="BR26" s="636"/>
      <c r="BS26" s="637" t="s">
        <v>128</v>
      </c>
      <c r="BT26" s="637"/>
      <c r="BU26" s="637"/>
      <c r="BV26" s="637"/>
      <c r="BW26" s="637"/>
      <c r="BX26" s="637"/>
      <c r="BY26" s="637"/>
      <c r="BZ26" s="637"/>
      <c r="CA26" s="637"/>
      <c r="CB26" s="682"/>
      <c r="CD26" s="607" t="s">
        <v>294</v>
      </c>
      <c r="CE26" s="608"/>
      <c r="CF26" s="608"/>
      <c r="CG26" s="608"/>
      <c r="CH26" s="608"/>
      <c r="CI26" s="608"/>
      <c r="CJ26" s="608"/>
      <c r="CK26" s="608"/>
      <c r="CL26" s="608"/>
      <c r="CM26" s="608"/>
      <c r="CN26" s="608"/>
      <c r="CO26" s="608"/>
      <c r="CP26" s="608"/>
      <c r="CQ26" s="609"/>
      <c r="CR26" s="610">
        <v>1524743</v>
      </c>
      <c r="CS26" s="611"/>
      <c r="CT26" s="611"/>
      <c r="CU26" s="611"/>
      <c r="CV26" s="611"/>
      <c r="CW26" s="611"/>
      <c r="CX26" s="611"/>
      <c r="CY26" s="612"/>
      <c r="CZ26" s="613">
        <v>10.8</v>
      </c>
      <c r="DA26" s="622"/>
      <c r="DB26" s="622"/>
      <c r="DC26" s="623"/>
      <c r="DD26" s="616">
        <v>1449268</v>
      </c>
      <c r="DE26" s="611"/>
      <c r="DF26" s="611"/>
      <c r="DG26" s="611"/>
      <c r="DH26" s="611"/>
      <c r="DI26" s="611"/>
      <c r="DJ26" s="611"/>
      <c r="DK26" s="612"/>
      <c r="DL26" s="616" t="s">
        <v>128</v>
      </c>
      <c r="DM26" s="611"/>
      <c r="DN26" s="611"/>
      <c r="DO26" s="611"/>
      <c r="DP26" s="611"/>
      <c r="DQ26" s="611"/>
      <c r="DR26" s="611"/>
      <c r="DS26" s="611"/>
      <c r="DT26" s="611"/>
      <c r="DU26" s="611"/>
      <c r="DV26" s="612"/>
      <c r="DW26" s="613" t="s">
        <v>128</v>
      </c>
      <c r="DX26" s="622"/>
      <c r="DY26" s="622"/>
      <c r="DZ26" s="622"/>
      <c r="EA26" s="622"/>
      <c r="EB26" s="622"/>
      <c r="EC26" s="649"/>
    </row>
    <row r="27" spans="2:133" ht="11.25" customHeight="1" x14ac:dyDescent="0.15">
      <c r="B27" s="607" t="s">
        <v>295</v>
      </c>
      <c r="C27" s="608"/>
      <c r="D27" s="608"/>
      <c r="E27" s="608"/>
      <c r="F27" s="608"/>
      <c r="G27" s="608"/>
      <c r="H27" s="608"/>
      <c r="I27" s="608"/>
      <c r="J27" s="608"/>
      <c r="K27" s="608"/>
      <c r="L27" s="608"/>
      <c r="M27" s="608"/>
      <c r="N27" s="608"/>
      <c r="O27" s="608"/>
      <c r="P27" s="608"/>
      <c r="Q27" s="609"/>
      <c r="R27" s="610">
        <v>6684498</v>
      </c>
      <c r="S27" s="611"/>
      <c r="T27" s="611"/>
      <c r="U27" s="611"/>
      <c r="V27" s="611"/>
      <c r="W27" s="611"/>
      <c r="X27" s="611"/>
      <c r="Y27" s="612"/>
      <c r="Z27" s="636">
        <v>47</v>
      </c>
      <c r="AA27" s="636"/>
      <c r="AB27" s="636"/>
      <c r="AC27" s="636"/>
      <c r="AD27" s="637">
        <v>6334097</v>
      </c>
      <c r="AE27" s="637"/>
      <c r="AF27" s="637"/>
      <c r="AG27" s="637"/>
      <c r="AH27" s="637"/>
      <c r="AI27" s="637"/>
      <c r="AJ27" s="637"/>
      <c r="AK27" s="637"/>
      <c r="AL27" s="613">
        <v>99.699996948242188</v>
      </c>
      <c r="AM27" s="614"/>
      <c r="AN27" s="614"/>
      <c r="AO27" s="638"/>
      <c r="AP27" s="607" t="s">
        <v>296</v>
      </c>
      <c r="AQ27" s="608"/>
      <c r="AR27" s="608"/>
      <c r="AS27" s="608"/>
      <c r="AT27" s="608"/>
      <c r="AU27" s="608"/>
      <c r="AV27" s="608"/>
      <c r="AW27" s="608"/>
      <c r="AX27" s="608"/>
      <c r="AY27" s="608"/>
      <c r="AZ27" s="608"/>
      <c r="BA27" s="608"/>
      <c r="BB27" s="608"/>
      <c r="BC27" s="608"/>
      <c r="BD27" s="608"/>
      <c r="BE27" s="608"/>
      <c r="BF27" s="609"/>
      <c r="BG27" s="610">
        <v>1603927</v>
      </c>
      <c r="BH27" s="611"/>
      <c r="BI27" s="611"/>
      <c r="BJ27" s="611"/>
      <c r="BK27" s="611"/>
      <c r="BL27" s="611"/>
      <c r="BM27" s="611"/>
      <c r="BN27" s="612"/>
      <c r="BO27" s="636">
        <v>100</v>
      </c>
      <c r="BP27" s="636"/>
      <c r="BQ27" s="636"/>
      <c r="BR27" s="636"/>
      <c r="BS27" s="637">
        <v>35208</v>
      </c>
      <c r="BT27" s="637"/>
      <c r="BU27" s="637"/>
      <c r="BV27" s="637"/>
      <c r="BW27" s="637"/>
      <c r="BX27" s="637"/>
      <c r="BY27" s="637"/>
      <c r="BZ27" s="637"/>
      <c r="CA27" s="637"/>
      <c r="CB27" s="682"/>
      <c r="CD27" s="607" t="s">
        <v>297</v>
      </c>
      <c r="CE27" s="608"/>
      <c r="CF27" s="608"/>
      <c r="CG27" s="608"/>
      <c r="CH27" s="608"/>
      <c r="CI27" s="608"/>
      <c r="CJ27" s="608"/>
      <c r="CK27" s="608"/>
      <c r="CL27" s="608"/>
      <c r="CM27" s="608"/>
      <c r="CN27" s="608"/>
      <c r="CO27" s="608"/>
      <c r="CP27" s="608"/>
      <c r="CQ27" s="609"/>
      <c r="CR27" s="610">
        <v>1397916</v>
      </c>
      <c r="CS27" s="620"/>
      <c r="CT27" s="620"/>
      <c r="CU27" s="620"/>
      <c r="CV27" s="620"/>
      <c r="CW27" s="620"/>
      <c r="CX27" s="620"/>
      <c r="CY27" s="621"/>
      <c r="CZ27" s="613">
        <v>9.9</v>
      </c>
      <c r="DA27" s="622"/>
      <c r="DB27" s="622"/>
      <c r="DC27" s="623"/>
      <c r="DD27" s="616">
        <v>266812</v>
      </c>
      <c r="DE27" s="620"/>
      <c r="DF27" s="620"/>
      <c r="DG27" s="620"/>
      <c r="DH27" s="620"/>
      <c r="DI27" s="620"/>
      <c r="DJ27" s="620"/>
      <c r="DK27" s="621"/>
      <c r="DL27" s="616">
        <v>266806</v>
      </c>
      <c r="DM27" s="620"/>
      <c r="DN27" s="620"/>
      <c r="DO27" s="620"/>
      <c r="DP27" s="620"/>
      <c r="DQ27" s="620"/>
      <c r="DR27" s="620"/>
      <c r="DS27" s="620"/>
      <c r="DT27" s="620"/>
      <c r="DU27" s="620"/>
      <c r="DV27" s="621"/>
      <c r="DW27" s="613">
        <v>4</v>
      </c>
      <c r="DX27" s="622"/>
      <c r="DY27" s="622"/>
      <c r="DZ27" s="622"/>
      <c r="EA27" s="622"/>
      <c r="EB27" s="622"/>
      <c r="EC27" s="649"/>
    </row>
    <row r="28" spans="2:133" ht="11.25" customHeight="1" x14ac:dyDescent="0.15">
      <c r="B28" s="607" t="s">
        <v>298</v>
      </c>
      <c r="C28" s="608"/>
      <c r="D28" s="608"/>
      <c r="E28" s="608"/>
      <c r="F28" s="608"/>
      <c r="G28" s="608"/>
      <c r="H28" s="608"/>
      <c r="I28" s="608"/>
      <c r="J28" s="608"/>
      <c r="K28" s="608"/>
      <c r="L28" s="608"/>
      <c r="M28" s="608"/>
      <c r="N28" s="608"/>
      <c r="O28" s="608"/>
      <c r="P28" s="608"/>
      <c r="Q28" s="609"/>
      <c r="R28" s="610">
        <v>1510</v>
      </c>
      <c r="S28" s="611"/>
      <c r="T28" s="611"/>
      <c r="U28" s="611"/>
      <c r="V28" s="611"/>
      <c r="W28" s="611"/>
      <c r="X28" s="611"/>
      <c r="Y28" s="612"/>
      <c r="Z28" s="636">
        <v>0</v>
      </c>
      <c r="AA28" s="636"/>
      <c r="AB28" s="636"/>
      <c r="AC28" s="636"/>
      <c r="AD28" s="637">
        <v>1510</v>
      </c>
      <c r="AE28" s="637"/>
      <c r="AF28" s="637"/>
      <c r="AG28" s="637"/>
      <c r="AH28" s="637"/>
      <c r="AI28" s="637"/>
      <c r="AJ28" s="637"/>
      <c r="AK28" s="637"/>
      <c r="AL28" s="613">
        <v>0</v>
      </c>
      <c r="AM28" s="614"/>
      <c r="AN28" s="614"/>
      <c r="AO28" s="638"/>
      <c r="AP28" s="607"/>
      <c r="AQ28" s="608"/>
      <c r="AR28" s="608"/>
      <c r="AS28" s="608"/>
      <c r="AT28" s="608"/>
      <c r="AU28" s="608"/>
      <c r="AV28" s="608"/>
      <c r="AW28" s="608"/>
      <c r="AX28" s="608"/>
      <c r="AY28" s="608"/>
      <c r="AZ28" s="608"/>
      <c r="BA28" s="608"/>
      <c r="BB28" s="608"/>
      <c r="BC28" s="608"/>
      <c r="BD28" s="608"/>
      <c r="BE28" s="608"/>
      <c r="BF28" s="609"/>
      <c r="BG28" s="610"/>
      <c r="BH28" s="611"/>
      <c r="BI28" s="611"/>
      <c r="BJ28" s="611"/>
      <c r="BK28" s="611"/>
      <c r="BL28" s="611"/>
      <c r="BM28" s="611"/>
      <c r="BN28" s="612"/>
      <c r="BO28" s="636"/>
      <c r="BP28" s="636"/>
      <c r="BQ28" s="636"/>
      <c r="BR28" s="636"/>
      <c r="BS28" s="616"/>
      <c r="BT28" s="611"/>
      <c r="BU28" s="611"/>
      <c r="BV28" s="611"/>
      <c r="BW28" s="611"/>
      <c r="BX28" s="611"/>
      <c r="BY28" s="611"/>
      <c r="BZ28" s="611"/>
      <c r="CA28" s="611"/>
      <c r="CB28" s="648"/>
      <c r="CD28" s="607" t="s">
        <v>299</v>
      </c>
      <c r="CE28" s="608"/>
      <c r="CF28" s="608"/>
      <c r="CG28" s="608"/>
      <c r="CH28" s="608"/>
      <c r="CI28" s="608"/>
      <c r="CJ28" s="608"/>
      <c r="CK28" s="608"/>
      <c r="CL28" s="608"/>
      <c r="CM28" s="608"/>
      <c r="CN28" s="608"/>
      <c r="CO28" s="608"/>
      <c r="CP28" s="608"/>
      <c r="CQ28" s="609"/>
      <c r="CR28" s="610">
        <v>1236777</v>
      </c>
      <c r="CS28" s="611"/>
      <c r="CT28" s="611"/>
      <c r="CU28" s="611"/>
      <c r="CV28" s="611"/>
      <c r="CW28" s="611"/>
      <c r="CX28" s="611"/>
      <c r="CY28" s="612"/>
      <c r="CZ28" s="613">
        <v>8.8000000000000007</v>
      </c>
      <c r="DA28" s="622"/>
      <c r="DB28" s="622"/>
      <c r="DC28" s="623"/>
      <c r="DD28" s="616">
        <v>1181721</v>
      </c>
      <c r="DE28" s="611"/>
      <c r="DF28" s="611"/>
      <c r="DG28" s="611"/>
      <c r="DH28" s="611"/>
      <c r="DI28" s="611"/>
      <c r="DJ28" s="611"/>
      <c r="DK28" s="612"/>
      <c r="DL28" s="616">
        <v>1181721</v>
      </c>
      <c r="DM28" s="611"/>
      <c r="DN28" s="611"/>
      <c r="DO28" s="611"/>
      <c r="DP28" s="611"/>
      <c r="DQ28" s="611"/>
      <c r="DR28" s="611"/>
      <c r="DS28" s="611"/>
      <c r="DT28" s="611"/>
      <c r="DU28" s="611"/>
      <c r="DV28" s="612"/>
      <c r="DW28" s="613">
        <v>17.899999999999999</v>
      </c>
      <c r="DX28" s="622"/>
      <c r="DY28" s="622"/>
      <c r="DZ28" s="622"/>
      <c r="EA28" s="622"/>
      <c r="EB28" s="622"/>
      <c r="EC28" s="649"/>
    </row>
    <row r="29" spans="2:133" ht="11.25" customHeight="1" x14ac:dyDescent="0.15">
      <c r="B29" s="607" t="s">
        <v>300</v>
      </c>
      <c r="C29" s="608"/>
      <c r="D29" s="608"/>
      <c r="E29" s="608"/>
      <c r="F29" s="608"/>
      <c r="G29" s="608"/>
      <c r="H29" s="608"/>
      <c r="I29" s="608"/>
      <c r="J29" s="608"/>
      <c r="K29" s="608"/>
      <c r="L29" s="608"/>
      <c r="M29" s="608"/>
      <c r="N29" s="608"/>
      <c r="O29" s="608"/>
      <c r="P29" s="608"/>
      <c r="Q29" s="609"/>
      <c r="R29" s="610">
        <v>214343</v>
      </c>
      <c r="S29" s="611"/>
      <c r="T29" s="611"/>
      <c r="U29" s="611"/>
      <c r="V29" s="611"/>
      <c r="W29" s="611"/>
      <c r="X29" s="611"/>
      <c r="Y29" s="612"/>
      <c r="Z29" s="636">
        <v>1.5</v>
      </c>
      <c r="AA29" s="636"/>
      <c r="AB29" s="636"/>
      <c r="AC29" s="636"/>
      <c r="AD29" s="637" t="s">
        <v>128</v>
      </c>
      <c r="AE29" s="637"/>
      <c r="AF29" s="637"/>
      <c r="AG29" s="637"/>
      <c r="AH29" s="637"/>
      <c r="AI29" s="637"/>
      <c r="AJ29" s="637"/>
      <c r="AK29" s="637"/>
      <c r="AL29" s="613" t="s">
        <v>128</v>
      </c>
      <c r="AM29" s="614"/>
      <c r="AN29" s="614"/>
      <c r="AO29" s="638"/>
      <c r="AP29" s="587"/>
      <c r="AQ29" s="588"/>
      <c r="AR29" s="588"/>
      <c r="AS29" s="588"/>
      <c r="AT29" s="588"/>
      <c r="AU29" s="588"/>
      <c r="AV29" s="588"/>
      <c r="AW29" s="588"/>
      <c r="AX29" s="588"/>
      <c r="AY29" s="588"/>
      <c r="AZ29" s="588"/>
      <c r="BA29" s="588"/>
      <c r="BB29" s="588"/>
      <c r="BC29" s="588"/>
      <c r="BD29" s="588"/>
      <c r="BE29" s="588"/>
      <c r="BF29" s="589"/>
      <c r="BG29" s="610"/>
      <c r="BH29" s="611"/>
      <c r="BI29" s="611"/>
      <c r="BJ29" s="611"/>
      <c r="BK29" s="611"/>
      <c r="BL29" s="611"/>
      <c r="BM29" s="611"/>
      <c r="BN29" s="612"/>
      <c r="BO29" s="636"/>
      <c r="BP29" s="636"/>
      <c r="BQ29" s="636"/>
      <c r="BR29" s="636"/>
      <c r="BS29" s="637"/>
      <c r="BT29" s="637"/>
      <c r="BU29" s="637"/>
      <c r="BV29" s="637"/>
      <c r="BW29" s="637"/>
      <c r="BX29" s="637"/>
      <c r="BY29" s="637"/>
      <c r="BZ29" s="637"/>
      <c r="CA29" s="637"/>
      <c r="CB29" s="682"/>
      <c r="CD29" s="630" t="s">
        <v>301</v>
      </c>
      <c r="CE29" s="631"/>
      <c r="CF29" s="607" t="s">
        <v>69</v>
      </c>
      <c r="CG29" s="608"/>
      <c r="CH29" s="608"/>
      <c r="CI29" s="608"/>
      <c r="CJ29" s="608"/>
      <c r="CK29" s="608"/>
      <c r="CL29" s="608"/>
      <c r="CM29" s="608"/>
      <c r="CN29" s="608"/>
      <c r="CO29" s="608"/>
      <c r="CP29" s="608"/>
      <c r="CQ29" s="609"/>
      <c r="CR29" s="610">
        <v>1236777</v>
      </c>
      <c r="CS29" s="620"/>
      <c r="CT29" s="620"/>
      <c r="CU29" s="620"/>
      <c r="CV29" s="620"/>
      <c r="CW29" s="620"/>
      <c r="CX29" s="620"/>
      <c r="CY29" s="621"/>
      <c r="CZ29" s="613">
        <v>8.8000000000000007</v>
      </c>
      <c r="DA29" s="622"/>
      <c r="DB29" s="622"/>
      <c r="DC29" s="623"/>
      <c r="DD29" s="616">
        <v>1181721</v>
      </c>
      <c r="DE29" s="620"/>
      <c r="DF29" s="620"/>
      <c r="DG29" s="620"/>
      <c r="DH29" s="620"/>
      <c r="DI29" s="620"/>
      <c r="DJ29" s="620"/>
      <c r="DK29" s="621"/>
      <c r="DL29" s="616">
        <v>1181721</v>
      </c>
      <c r="DM29" s="620"/>
      <c r="DN29" s="620"/>
      <c r="DO29" s="620"/>
      <c r="DP29" s="620"/>
      <c r="DQ29" s="620"/>
      <c r="DR29" s="620"/>
      <c r="DS29" s="620"/>
      <c r="DT29" s="620"/>
      <c r="DU29" s="620"/>
      <c r="DV29" s="621"/>
      <c r="DW29" s="613">
        <v>17.899999999999999</v>
      </c>
      <c r="DX29" s="622"/>
      <c r="DY29" s="622"/>
      <c r="DZ29" s="622"/>
      <c r="EA29" s="622"/>
      <c r="EB29" s="622"/>
      <c r="EC29" s="649"/>
    </row>
    <row r="30" spans="2:133" ht="11.25" customHeight="1" x14ac:dyDescent="0.15">
      <c r="B30" s="607" t="s">
        <v>302</v>
      </c>
      <c r="C30" s="608"/>
      <c r="D30" s="608"/>
      <c r="E30" s="608"/>
      <c r="F30" s="608"/>
      <c r="G30" s="608"/>
      <c r="H30" s="608"/>
      <c r="I30" s="608"/>
      <c r="J30" s="608"/>
      <c r="K30" s="608"/>
      <c r="L30" s="608"/>
      <c r="M30" s="608"/>
      <c r="N30" s="608"/>
      <c r="O30" s="608"/>
      <c r="P30" s="608"/>
      <c r="Q30" s="609"/>
      <c r="R30" s="610">
        <v>182983</v>
      </c>
      <c r="S30" s="611"/>
      <c r="T30" s="611"/>
      <c r="U30" s="611"/>
      <c r="V30" s="611"/>
      <c r="W30" s="611"/>
      <c r="X30" s="611"/>
      <c r="Y30" s="612"/>
      <c r="Z30" s="636">
        <v>1.3</v>
      </c>
      <c r="AA30" s="636"/>
      <c r="AB30" s="636"/>
      <c r="AC30" s="636"/>
      <c r="AD30" s="637">
        <v>76</v>
      </c>
      <c r="AE30" s="637"/>
      <c r="AF30" s="637"/>
      <c r="AG30" s="637"/>
      <c r="AH30" s="637"/>
      <c r="AI30" s="637"/>
      <c r="AJ30" s="637"/>
      <c r="AK30" s="637"/>
      <c r="AL30" s="613">
        <v>0</v>
      </c>
      <c r="AM30" s="614"/>
      <c r="AN30" s="614"/>
      <c r="AO30" s="638"/>
      <c r="AP30" s="663" t="s">
        <v>220</v>
      </c>
      <c r="AQ30" s="664"/>
      <c r="AR30" s="664"/>
      <c r="AS30" s="664"/>
      <c r="AT30" s="664"/>
      <c r="AU30" s="664"/>
      <c r="AV30" s="664"/>
      <c r="AW30" s="664"/>
      <c r="AX30" s="664"/>
      <c r="AY30" s="664"/>
      <c r="AZ30" s="664"/>
      <c r="BA30" s="664"/>
      <c r="BB30" s="664"/>
      <c r="BC30" s="664"/>
      <c r="BD30" s="664"/>
      <c r="BE30" s="664"/>
      <c r="BF30" s="665"/>
      <c r="BG30" s="663" t="s">
        <v>303</v>
      </c>
      <c r="BH30" s="680"/>
      <c r="BI30" s="680"/>
      <c r="BJ30" s="680"/>
      <c r="BK30" s="680"/>
      <c r="BL30" s="680"/>
      <c r="BM30" s="680"/>
      <c r="BN30" s="680"/>
      <c r="BO30" s="680"/>
      <c r="BP30" s="680"/>
      <c r="BQ30" s="681"/>
      <c r="BR30" s="663" t="s">
        <v>304</v>
      </c>
      <c r="BS30" s="680"/>
      <c r="BT30" s="680"/>
      <c r="BU30" s="680"/>
      <c r="BV30" s="680"/>
      <c r="BW30" s="680"/>
      <c r="BX30" s="680"/>
      <c r="BY30" s="680"/>
      <c r="BZ30" s="680"/>
      <c r="CA30" s="680"/>
      <c r="CB30" s="681"/>
      <c r="CD30" s="632"/>
      <c r="CE30" s="633"/>
      <c r="CF30" s="607" t="s">
        <v>305</v>
      </c>
      <c r="CG30" s="608"/>
      <c r="CH30" s="608"/>
      <c r="CI30" s="608"/>
      <c r="CJ30" s="608"/>
      <c r="CK30" s="608"/>
      <c r="CL30" s="608"/>
      <c r="CM30" s="608"/>
      <c r="CN30" s="608"/>
      <c r="CO30" s="608"/>
      <c r="CP30" s="608"/>
      <c r="CQ30" s="609"/>
      <c r="CR30" s="610">
        <v>1192566</v>
      </c>
      <c r="CS30" s="611"/>
      <c r="CT30" s="611"/>
      <c r="CU30" s="611"/>
      <c r="CV30" s="611"/>
      <c r="CW30" s="611"/>
      <c r="CX30" s="611"/>
      <c r="CY30" s="612"/>
      <c r="CZ30" s="613">
        <v>8.5</v>
      </c>
      <c r="DA30" s="622"/>
      <c r="DB30" s="622"/>
      <c r="DC30" s="623"/>
      <c r="DD30" s="616">
        <v>1141625</v>
      </c>
      <c r="DE30" s="611"/>
      <c r="DF30" s="611"/>
      <c r="DG30" s="611"/>
      <c r="DH30" s="611"/>
      <c r="DI30" s="611"/>
      <c r="DJ30" s="611"/>
      <c r="DK30" s="612"/>
      <c r="DL30" s="616">
        <v>1141625</v>
      </c>
      <c r="DM30" s="611"/>
      <c r="DN30" s="611"/>
      <c r="DO30" s="611"/>
      <c r="DP30" s="611"/>
      <c r="DQ30" s="611"/>
      <c r="DR30" s="611"/>
      <c r="DS30" s="611"/>
      <c r="DT30" s="611"/>
      <c r="DU30" s="611"/>
      <c r="DV30" s="612"/>
      <c r="DW30" s="613">
        <v>17.3</v>
      </c>
      <c r="DX30" s="622"/>
      <c r="DY30" s="622"/>
      <c r="DZ30" s="622"/>
      <c r="EA30" s="622"/>
      <c r="EB30" s="622"/>
      <c r="EC30" s="649"/>
    </row>
    <row r="31" spans="2:133" ht="11.25" customHeight="1" x14ac:dyDescent="0.15">
      <c r="B31" s="607" t="s">
        <v>306</v>
      </c>
      <c r="C31" s="608"/>
      <c r="D31" s="608"/>
      <c r="E31" s="608"/>
      <c r="F31" s="608"/>
      <c r="G31" s="608"/>
      <c r="H31" s="608"/>
      <c r="I31" s="608"/>
      <c r="J31" s="608"/>
      <c r="K31" s="608"/>
      <c r="L31" s="608"/>
      <c r="M31" s="608"/>
      <c r="N31" s="608"/>
      <c r="O31" s="608"/>
      <c r="P31" s="608"/>
      <c r="Q31" s="609"/>
      <c r="R31" s="610">
        <v>185687</v>
      </c>
      <c r="S31" s="611"/>
      <c r="T31" s="611"/>
      <c r="U31" s="611"/>
      <c r="V31" s="611"/>
      <c r="W31" s="611"/>
      <c r="X31" s="611"/>
      <c r="Y31" s="612"/>
      <c r="Z31" s="636">
        <v>1.3</v>
      </c>
      <c r="AA31" s="636"/>
      <c r="AB31" s="636"/>
      <c r="AC31" s="636"/>
      <c r="AD31" s="637">
        <v>475</v>
      </c>
      <c r="AE31" s="637"/>
      <c r="AF31" s="637"/>
      <c r="AG31" s="637"/>
      <c r="AH31" s="637"/>
      <c r="AI31" s="637"/>
      <c r="AJ31" s="637"/>
      <c r="AK31" s="637"/>
      <c r="AL31" s="613">
        <v>0</v>
      </c>
      <c r="AM31" s="614"/>
      <c r="AN31" s="614"/>
      <c r="AO31" s="638"/>
      <c r="AP31" s="675" t="s">
        <v>307</v>
      </c>
      <c r="AQ31" s="676"/>
      <c r="AR31" s="676"/>
      <c r="AS31" s="676"/>
      <c r="AT31" s="677" t="s">
        <v>308</v>
      </c>
      <c r="AU31" s="347"/>
      <c r="AV31" s="347"/>
      <c r="AW31" s="347"/>
      <c r="AX31" s="660" t="s">
        <v>186</v>
      </c>
      <c r="AY31" s="661"/>
      <c r="AZ31" s="661"/>
      <c r="BA31" s="661"/>
      <c r="BB31" s="661"/>
      <c r="BC31" s="661"/>
      <c r="BD31" s="661"/>
      <c r="BE31" s="661"/>
      <c r="BF31" s="662"/>
      <c r="BG31" s="671">
        <v>97.7</v>
      </c>
      <c r="BH31" s="672"/>
      <c r="BI31" s="672"/>
      <c r="BJ31" s="672"/>
      <c r="BK31" s="672"/>
      <c r="BL31" s="672"/>
      <c r="BM31" s="673">
        <v>89.8</v>
      </c>
      <c r="BN31" s="672"/>
      <c r="BO31" s="672"/>
      <c r="BP31" s="672"/>
      <c r="BQ31" s="674"/>
      <c r="BR31" s="671">
        <v>94.8</v>
      </c>
      <c r="BS31" s="672"/>
      <c r="BT31" s="672"/>
      <c r="BU31" s="672"/>
      <c r="BV31" s="672"/>
      <c r="BW31" s="672"/>
      <c r="BX31" s="673">
        <v>87.3</v>
      </c>
      <c r="BY31" s="672"/>
      <c r="BZ31" s="672"/>
      <c r="CA31" s="672"/>
      <c r="CB31" s="674"/>
      <c r="CD31" s="632"/>
      <c r="CE31" s="633"/>
      <c r="CF31" s="607" t="s">
        <v>309</v>
      </c>
      <c r="CG31" s="608"/>
      <c r="CH31" s="608"/>
      <c r="CI31" s="608"/>
      <c r="CJ31" s="608"/>
      <c r="CK31" s="608"/>
      <c r="CL31" s="608"/>
      <c r="CM31" s="608"/>
      <c r="CN31" s="608"/>
      <c r="CO31" s="608"/>
      <c r="CP31" s="608"/>
      <c r="CQ31" s="609"/>
      <c r="CR31" s="610">
        <v>44211</v>
      </c>
      <c r="CS31" s="620"/>
      <c r="CT31" s="620"/>
      <c r="CU31" s="620"/>
      <c r="CV31" s="620"/>
      <c r="CW31" s="620"/>
      <c r="CX31" s="620"/>
      <c r="CY31" s="621"/>
      <c r="CZ31" s="613">
        <v>0.3</v>
      </c>
      <c r="DA31" s="622"/>
      <c r="DB31" s="622"/>
      <c r="DC31" s="623"/>
      <c r="DD31" s="616">
        <v>40096</v>
      </c>
      <c r="DE31" s="620"/>
      <c r="DF31" s="620"/>
      <c r="DG31" s="620"/>
      <c r="DH31" s="620"/>
      <c r="DI31" s="620"/>
      <c r="DJ31" s="620"/>
      <c r="DK31" s="621"/>
      <c r="DL31" s="616">
        <v>40096</v>
      </c>
      <c r="DM31" s="620"/>
      <c r="DN31" s="620"/>
      <c r="DO31" s="620"/>
      <c r="DP31" s="620"/>
      <c r="DQ31" s="620"/>
      <c r="DR31" s="620"/>
      <c r="DS31" s="620"/>
      <c r="DT31" s="620"/>
      <c r="DU31" s="620"/>
      <c r="DV31" s="621"/>
      <c r="DW31" s="613">
        <v>0.6</v>
      </c>
      <c r="DX31" s="622"/>
      <c r="DY31" s="622"/>
      <c r="DZ31" s="622"/>
      <c r="EA31" s="622"/>
      <c r="EB31" s="622"/>
      <c r="EC31" s="649"/>
    </row>
    <row r="32" spans="2:133" ht="11.25" customHeight="1" x14ac:dyDescent="0.15">
      <c r="B32" s="607" t="s">
        <v>310</v>
      </c>
      <c r="C32" s="608"/>
      <c r="D32" s="608"/>
      <c r="E32" s="608"/>
      <c r="F32" s="608"/>
      <c r="G32" s="608"/>
      <c r="H32" s="608"/>
      <c r="I32" s="608"/>
      <c r="J32" s="608"/>
      <c r="K32" s="608"/>
      <c r="L32" s="608"/>
      <c r="M32" s="608"/>
      <c r="N32" s="608"/>
      <c r="O32" s="608"/>
      <c r="P32" s="608"/>
      <c r="Q32" s="609"/>
      <c r="R32" s="610">
        <v>1594964</v>
      </c>
      <c r="S32" s="611"/>
      <c r="T32" s="611"/>
      <c r="U32" s="611"/>
      <c r="V32" s="611"/>
      <c r="W32" s="611"/>
      <c r="X32" s="611"/>
      <c r="Y32" s="612"/>
      <c r="Z32" s="636">
        <v>11.2</v>
      </c>
      <c r="AA32" s="636"/>
      <c r="AB32" s="636"/>
      <c r="AC32" s="636"/>
      <c r="AD32" s="637" t="s">
        <v>128</v>
      </c>
      <c r="AE32" s="637"/>
      <c r="AF32" s="637"/>
      <c r="AG32" s="637"/>
      <c r="AH32" s="637"/>
      <c r="AI32" s="637"/>
      <c r="AJ32" s="637"/>
      <c r="AK32" s="637"/>
      <c r="AL32" s="613" t="s">
        <v>128</v>
      </c>
      <c r="AM32" s="614"/>
      <c r="AN32" s="614"/>
      <c r="AO32" s="638"/>
      <c r="AP32" s="650"/>
      <c r="AQ32" s="651"/>
      <c r="AR32" s="651"/>
      <c r="AS32" s="651"/>
      <c r="AT32" s="678"/>
      <c r="AU32" s="205" t="s">
        <v>311</v>
      </c>
      <c r="AX32" s="607" t="s">
        <v>312</v>
      </c>
      <c r="AY32" s="608"/>
      <c r="AZ32" s="608"/>
      <c r="BA32" s="608"/>
      <c r="BB32" s="608"/>
      <c r="BC32" s="608"/>
      <c r="BD32" s="608"/>
      <c r="BE32" s="608"/>
      <c r="BF32" s="609"/>
      <c r="BG32" s="670">
        <v>98.4</v>
      </c>
      <c r="BH32" s="620"/>
      <c r="BI32" s="620"/>
      <c r="BJ32" s="620"/>
      <c r="BK32" s="620"/>
      <c r="BL32" s="620"/>
      <c r="BM32" s="614">
        <v>91.7</v>
      </c>
      <c r="BN32" s="620"/>
      <c r="BO32" s="620"/>
      <c r="BP32" s="620"/>
      <c r="BQ32" s="647"/>
      <c r="BR32" s="670">
        <v>98</v>
      </c>
      <c r="BS32" s="620"/>
      <c r="BT32" s="620"/>
      <c r="BU32" s="620"/>
      <c r="BV32" s="620"/>
      <c r="BW32" s="620"/>
      <c r="BX32" s="614">
        <v>90.8</v>
      </c>
      <c r="BY32" s="620"/>
      <c r="BZ32" s="620"/>
      <c r="CA32" s="620"/>
      <c r="CB32" s="647"/>
      <c r="CD32" s="634"/>
      <c r="CE32" s="635"/>
      <c r="CF32" s="607" t="s">
        <v>313</v>
      </c>
      <c r="CG32" s="608"/>
      <c r="CH32" s="608"/>
      <c r="CI32" s="608"/>
      <c r="CJ32" s="608"/>
      <c r="CK32" s="608"/>
      <c r="CL32" s="608"/>
      <c r="CM32" s="608"/>
      <c r="CN32" s="608"/>
      <c r="CO32" s="608"/>
      <c r="CP32" s="608"/>
      <c r="CQ32" s="609"/>
      <c r="CR32" s="610" t="s">
        <v>128</v>
      </c>
      <c r="CS32" s="611"/>
      <c r="CT32" s="611"/>
      <c r="CU32" s="611"/>
      <c r="CV32" s="611"/>
      <c r="CW32" s="611"/>
      <c r="CX32" s="611"/>
      <c r="CY32" s="612"/>
      <c r="CZ32" s="613" t="s">
        <v>128</v>
      </c>
      <c r="DA32" s="622"/>
      <c r="DB32" s="622"/>
      <c r="DC32" s="623"/>
      <c r="DD32" s="616" t="s">
        <v>128</v>
      </c>
      <c r="DE32" s="611"/>
      <c r="DF32" s="611"/>
      <c r="DG32" s="611"/>
      <c r="DH32" s="611"/>
      <c r="DI32" s="611"/>
      <c r="DJ32" s="611"/>
      <c r="DK32" s="612"/>
      <c r="DL32" s="616" t="s">
        <v>128</v>
      </c>
      <c r="DM32" s="611"/>
      <c r="DN32" s="611"/>
      <c r="DO32" s="611"/>
      <c r="DP32" s="611"/>
      <c r="DQ32" s="611"/>
      <c r="DR32" s="611"/>
      <c r="DS32" s="611"/>
      <c r="DT32" s="611"/>
      <c r="DU32" s="611"/>
      <c r="DV32" s="612"/>
      <c r="DW32" s="613" t="s">
        <v>128</v>
      </c>
      <c r="DX32" s="622"/>
      <c r="DY32" s="622"/>
      <c r="DZ32" s="622"/>
      <c r="EA32" s="622"/>
      <c r="EB32" s="622"/>
      <c r="EC32" s="649"/>
    </row>
    <row r="33" spans="2:133" ht="11.25" customHeight="1" x14ac:dyDescent="0.15">
      <c r="B33" s="667" t="s">
        <v>314</v>
      </c>
      <c r="C33" s="668"/>
      <c r="D33" s="668"/>
      <c r="E33" s="668"/>
      <c r="F33" s="668"/>
      <c r="G33" s="668"/>
      <c r="H33" s="668"/>
      <c r="I33" s="668"/>
      <c r="J33" s="668"/>
      <c r="K33" s="668"/>
      <c r="L33" s="668"/>
      <c r="M33" s="668"/>
      <c r="N33" s="668"/>
      <c r="O33" s="668"/>
      <c r="P33" s="668"/>
      <c r="Q33" s="669"/>
      <c r="R33" s="610" t="s">
        <v>128</v>
      </c>
      <c r="S33" s="611"/>
      <c r="T33" s="611"/>
      <c r="U33" s="611"/>
      <c r="V33" s="611"/>
      <c r="W33" s="611"/>
      <c r="X33" s="611"/>
      <c r="Y33" s="612"/>
      <c r="Z33" s="636" t="s">
        <v>128</v>
      </c>
      <c r="AA33" s="636"/>
      <c r="AB33" s="636"/>
      <c r="AC33" s="636"/>
      <c r="AD33" s="637" t="s">
        <v>128</v>
      </c>
      <c r="AE33" s="637"/>
      <c r="AF33" s="637"/>
      <c r="AG33" s="637"/>
      <c r="AH33" s="637"/>
      <c r="AI33" s="637"/>
      <c r="AJ33" s="637"/>
      <c r="AK33" s="637"/>
      <c r="AL33" s="613" t="s">
        <v>128</v>
      </c>
      <c r="AM33" s="614"/>
      <c r="AN33" s="614"/>
      <c r="AO33" s="638"/>
      <c r="AP33" s="652"/>
      <c r="AQ33" s="653"/>
      <c r="AR33" s="653"/>
      <c r="AS33" s="653"/>
      <c r="AT33" s="679"/>
      <c r="AU33" s="343"/>
      <c r="AV33" s="343"/>
      <c r="AW33" s="343"/>
      <c r="AX33" s="587" t="s">
        <v>315</v>
      </c>
      <c r="AY33" s="588"/>
      <c r="AZ33" s="588"/>
      <c r="BA33" s="588"/>
      <c r="BB33" s="588"/>
      <c r="BC33" s="588"/>
      <c r="BD33" s="588"/>
      <c r="BE33" s="588"/>
      <c r="BF33" s="589"/>
      <c r="BG33" s="666">
        <v>96.4</v>
      </c>
      <c r="BH33" s="591"/>
      <c r="BI33" s="591"/>
      <c r="BJ33" s="591"/>
      <c r="BK33" s="591"/>
      <c r="BL33" s="591"/>
      <c r="BM33" s="628">
        <v>85.8</v>
      </c>
      <c r="BN33" s="591"/>
      <c r="BO33" s="591"/>
      <c r="BP33" s="591"/>
      <c r="BQ33" s="639"/>
      <c r="BR33" s="666">
        <v>90.9</v>
      </c>
      <c r="BS33" s="591"/>
      <c r="BT33" s="591"/>
      <c r="BU33" s="591"/>
      <c r="BV33" s="591"/>
      <c r="BW33" s="591"/>
      <c r="BX33" s="628">
        <v>81.8</v>
      </c>
      <c r="BY33" s="591"/>
      <c r="BZ33" s="591"/>
      <c r="CA33" s="591"/>
      <c r="CB33" s="639"/>
      <c r="CD33" s="607" t="s">
        <v>316</v>
      </c>
      <c r="CE33" s="608"/>
      <c r="CF33" s="608"/>
      <c r="CG33" s="608"/>
      <c r="CH33" s="608"/>
      <c r="CI33" s="608"/>
      <c r="CJ33" s="608"/>
      <c r="CK33" s="608"/>
      <c r="CL33" s="608"/>
      <c r="CM33" s="608"/>
      <c r="CN33" s="608"/>
      <c r="CO33" s="608"/>
      <c r="CP33" s="608"/>
      <c r="CQ33" s="609"/>
      <c r="CR33" s="610">
        <v>7718182</v>
      </c>
      <c r="CS33" s="620"/>
      <c r="CT33" s="620"/>
      <c r="CU33" s="620"/>
      <c r="CV33" s="620"/>
      <c r="CW33" s="620"/>
      <c r="CX33" s="620"/>
      <c r="CY33" s="621"/>
      <c r="CZ33" s="613">
        <v>54.7</v>
      </c>
      <c r="DA33" s="622"/>
      <c r="DB33" s="622"/>
      <c r="DC33" s="623"/>
      <c r="DD33" s="616">
        <v>3365624</v>
      </c>
      <c r="DE33" s="620"/>
      <c r="DF33" s="620"/>
      <c r="DG33" s="620"/>
      <c r="DH33" s="620"/>
      <c r="DI33" s="620"/>
      <c r="DJ33" s="620"/>
      <c r="DK33" s="621"/>
      <c r="DL33" s="616">
        <v>2405732</v>
      </c>
      <c r="DM33" s="620"/>
      <c r="DN33" s="620"/>
      <c r="DO33" s="620"/>
      <c r="DP33" s="620"/>
      <c r="DQ33" s="620"/>
      <c r="DR33" s="620"/>
      <c r="DS33" s="620"/>
      <c r="DT33" s="620"/>
      <c r="DU33" s="620"/>
      <c r="DV33" s="621"/>
      <c r="DW33" s="613">
        <v>36.5</v>
      </c>
      <c r="DX33" s="622"/>
      <c r="DY33" s="622"/>
      <c r="DZ33" s="622"/>
      <c r="EA33" s="622"/>
      <c r="EB33" s="622"/>
      <c r="EC33" s="649"/>
    </row>
    <row r="34" spans="2:133" ht="11.25" customHeight="1" x14ac:dyDescent="0.15">
      <c r="B34" s="607" t="s">
        <v>317</v>
      </c>
      <c r="C34" s="608"/>
      <c r="D34" s="608"/>
      <c r="E34" s="608"/>
      <c r="F34" s="608"/>
      <c r="G34" s="608"/>
      <c r="H34" s="608"/>
      <c r="I34" s="608"/>
      <c r="J34" s="608"/>
      <c r="K34" s="608"/>
      <c r="L34" s="608"/>
      <c r="M34" s="608"/>
      <c r="N34" s="608"/>
      <c r="O34" s="608"/>
      <c r="P34" s="608"/>
      <c r="Q34" s="609"/>
      <c r="R34" s="610">
        <v>604418</v>
      </c>
      <c r="S34" s="611"/>
      <c r="T34" s="611"/>
      <c r="U34" s="611"/>
      <c r="V34" s="611"/>
      <c r="W34" s="611"/>
      <c r="X34" s="611"/>
      <c r="Y34" s="612"/>
      <c r="Z34" s="636">
        <v>4.2</v>
      </c>
      <c r="AA34" s="636"/>
      <c r="AB34" s="636"/>
      <c r="AC34" s="636"/>
      <c r="AD34" s="637" t="s">
        <v>128</v>
      </c>
      <c r="AE34" s="637"/>
      <c r="AF34" s="637"/>
      <c r="AG34" s="637"/>
      <c r="AH34" s="637"/>
      <c r="AI34" s="637"/>
      <c r="AJ34" s="637"/>
      <c r="AK34" s="637"/>
      <c r="AL34" s="613" t="s">
        <v>128</v>
      </c>
      <c r="AM34" s="614"/>
      <c r="AN34" s="614"/>
      <c r="AO34" s="638"/>
      <c r="AP34" s="209"/>
      <c r="AQ34" s="210"/>
      <c r="AS34" s="347"/>
      <c r="AT34" s="347"/>
      <c r="AU34" s="347"/>
      <c r="AV34" s="347"/>
      <c r="AW34" s="347"/>
      <c r="AX34" s="347"/>
      <c r="AY34" s="347"/>
      <c r="AZ34" s="347"/>
      <c r="BA34" s="347"/>
      <c r="BB34" s="347"/>
      <c r="BC34" s="347"/>
      <c r="BD34" s="347"/>
      <c r="BE34" s="347"/>
      <c r="BF34" s="347"/>
      <c r="BG34" s="210"/>
      <c r="BH34" s="210"/>
      <c r="BI34" s="210"/>
      <c r="BJ34" s="210"/>
      <c r="BK34" s="210"/>
      <c r="BL34" s="210"/>
      <c r="BM34" s="210"/>
      <c r="BN34" s="210"/>
      <c r="BO34" s="210"/>
      <c r="BP34" s="210"/>
      <c r="BQ34" s="210"/>
      <c r="BR34" s="210"/>
      <c r="BS34" s="210"/>
      <c r="BT34" s="210"/>
      <c r="BU34" s="210"/>
      <c r="BV34" s="210"/>
      <c r="BW34" s="210"/>
      <c r="BX34" s="210"/>
      <c r="BY34" s="210"/>
      <c r="BZ34" s="210"/>
      <c r="CA34" s="210"/>
      <c r="CB34" s="210"/>
      <c r="CD34" s="607" t="s">
        <v>318</v>
      </c>
      <c r="CE34" s="608"/>
      <c r="CF34" s="608"/>
      <c r="CG34" s="608"/>
      <c r="CH34" s="608"/>
      <c r="CI34" s="608"/>
      <c r="CJ34" s="608"/>
      <c r="CK34" s="608"/>
      <c r="CL34" s="608"/>
      <c r="CM34" s="608"/>
      <c r="CN34" s="608"/>
      <c r="CO34" s="608"/>
      <c r="CP34" s="608"/>
      <c r="CQ34" s="609"/>
      <c r="CR34" s="610">
        <v>3225319</v>
      </c>
      <c r="CS34" s="611"/>
      <c r="CT34" s="611"/>
      <c r="CU34" s="611"/>
      <c r="CV34" s="611"/>
      <c r="CW34" s="611"/>
      <c r="CX34" s="611"/>
      <c r="CY34" s="612"/>
      <c r="CZ34" s="613">
        <v>22.9</v>
      </c>
      <c r="DA34" s="622"/>
      <c r="DB34" s="622"/>
      <c r="DC34" s="623"/>
      <c r="DD34" s="616">
        <v>1098146</v>
      </c>
      <c r="DE34" s="611"/>
      <c r="DF34" s="611"/>
      <c r="DG34" s="611"/>
      <c r="DH34" s="611"/>
      <c r="DI34" s="611"/>
      <c r="DJ34" s="611"/>
      <c r="DK34" s="612"/>
      <c r="DL34" s="616">
        <v>914743</v>
      </c>
      <c r="DM34" s="611"/>
      <c r="DN34" s="611"/>
      <c r="DO34" s="611"/>
      <c r="DP34" s="611"/>
      <c r="DQ34" s="611"/>
      <c r="DR34" s="611"/>
      <c r="DS34" s="611"/>
      <c r="DT34" s="611"/>
      <c r="DU34" s="611"/>
      <c r="DV34" s="612"/>
      <c r="DW34" s="613">
        <v>13.9</v>
      </c>
      <c r="DX34" s="622"/>
      <c r="DY34" s="622"/>
      <c r="DZ34" s="622"/>
      <c r="EA34" s="622"/>
      <c r="EB34" s="622"/>
      <c r="EC34" s="649"/>
    </row>
    <row r="35" spans="2:133" ht="11.25" customHeight="1" x14ac:dyDescent="0.15">
      <c r="B35" s="607" t="s">
        <v>319</v>
      </c>
      <c r="C35" s="608"/>
      <c r="D35" s="608"/>
      <c r="E35" s="608"/>
      <c r="F35" s="608"/>
      <c r="G35" s="608"/>
      <c r="H35" s="608"/>
      <c r="I35" s="608"/>
      <c r="J35" s="608"/>
      <c r="K35" s="608"/>
      <c r="L35" s="608"/>
      <c r="M35" s="608"/>
      <c r="N35" s="608"/>
      <c r="O35" s="608"/>
      <c r="P35" s="608"/>
      <c r="Q35" s="609"/>
      <c r="R35" s="610">
        <v>26867</v>
      </c>
      <c r="S35" s="611"/>
      <c r="T35" s="611"/>
      <c r="U35" s="611"/>
      <c r="V35" s="611"/>
      <c r="W35" s="611"/>
      <c r="X35" s="611"/>
      <c r="Y35" s="612"/>
      <c r="Z35" s="636">
        <v>0.2</v>
      </c>
      <c r="AA35" s="636"/>
      <c r="AB35" s="636"/>
      <c r="AC35" s="636"/>
      <c r="AD35" s="637">
        <v>16040</v>
      </c>
      <c r="AE35" s="637"/>
      <c r="AF35" s="637"/>
      <c r="AG35" s="637"/>
      <c r="AH35" s="637"/>
      <c r="AI35" s="637"/>
      <c r="AJ35" s="637"/>
      <c r="AK35" s="637"/>
      <c r="AL35" s="613">
        <v>0.3</v>
      </c>
      <c r="AM35" s="614"/>
      <c r="AN35" s="614"/>
      <c r="AO35" s="638"/>
      <c r="AP35" s="211"/>
      <c r="AQ35" s="663" t="s">
        <v>320</v>
      </c>
      <c r="AR35" s="664"/>
      <c r="AS35" s="664"/>
      <c r="AT35" s="664"/>
      <c r="AU35" s="664"/>
      <c r="AV35" s="664"/>
      <c r="AW35" s="664"/>
      <c r="AX35" s="664"/>
      <c r="AY35" s="664"/>
      <c r="AZ35" s="664"/>
      <c r="BA35" s="664"/>
      <c r="BB35" s="664"/>
      <c r="BC35" s="664"/>
      <c r="BD35" s="664"/>
      <c r="BE35" s="664"/>
      <c r="BF35" s="665"/>
      <c r="BG35" s="663" t="s">
        <v>321</v>
      </c>
      <c r="BH35" s="664"/>
      <c r="BI35" s="664"/>
      <c r="BJ35" s="664"/>
      <c r="BK35" s="664"/>
      <c r="BL35" s="664"/>
      <c r="BM35" s="664"/>
      <c r="BN35" s="664"/>
      <c r="BO35" s="664"/>
      <c r="BP35" s="664"/>
      <c r="BQ35" s="664"/>
      <c r="BR35" s="664"/>
      <c r="BS35" s="664"/>
      <c r="BT35" s="664"/>
      <c r="BU35" s="664"/>
      <c r="BV35" s="664"/>
      <c r="BW35" s="664"/>
      <c r="BX35" s="664"/>
      <c r="BY35" s="664"/>
      <c r="BZ35" s="664"/>
      <c r="CA35" s="664"/>
      <c r="CB35" s="665"/>
      <c r="CD35" s="607" t="s">
        <v>322</v>
      </c>
      <c r="CE35" s="608"/>
      <c r="CF35" s="608"/>
      <c r="CG35" s="608"/>
      <c r="CH35" s="608"/>
      <c r="CI35" s="608"/>
      <c r="CJ35" s="608"/>
      <c r="CK35" s="608"/>
      <c r="CL35" s="608"/>
      <c r="CM35" s="608"/>
      <c r="CN35" s="608"/>
      <c r="CO35" s="608"/>
      <c r="CP35" s="608"/>
      <c r="CQ35" s="609"/>
      <c r="CR35" s="610">
        <v>275066</v>
      </c>
      <c r="CS35" s="620"/>
      <c r="CT35" s="620"/>
      <c r="CU35" s="620"/>
      <c r="CV35" s="620"/>
      <c r="CW35" s="620"/>
      <c r="CX35" s="620"/>
      <c r="CY35" s="621"/>
      <c r="CZ35" s="613">
        <v>1.9</v>
      </c>
      <c r="DA35" s="622"/>
      <c r="DB35" s="622"/>
      <c r="DC35" s="623"/>
      <c r="DD35" s="616">
        <v>249351</v>
      </c>
      <c r="DE35" s="620"/>
      <c r="DF35" s="620"/>
      <c r="DG35" s="620"/>
      <c r="DH35" s="620"/>
      <c r="DI35" s="620"/>
      <c r="DJ35" s="620"/>
      <c r="DK35" s="621"/>
      <c r="DL35" s="616">
        <v>157567</v>
      </c>
      <c r="DM35" s="620"/>
      <c r="DN35" s="620"/>
      <c r="DO35" s="620"/>
      <c r="DP35" s="620"/>
      <c r="DQ35" s="620"/>
      <c r="DR35" s="620"/>
      <c r="DS35" s="620"/>
      <c r="DT35" s="620"/>
      <c r="DU35" s="620"/>
      <c r="DV35" s="621"/>
      <c r="DW35" s="613">
        <v>2.4</v>
      </c>
      <c r="DX35" s="622"/>
      <c r="DY35" s="622"/>
      <c r="DZ35" s="622"/>
      <c r="EA35" s="622"/>
      <c r="EB35" s="622"/>
      <c r="EC35" s="649"/>
    </row>
    <row r="36" spans="2:133" ht="11.25" customHeight="1" x14ac:dyDescent="0.15">
      <c r="B36" s="607" t="s">
        <v>323</v>
      </c>
      <c r="C36" s="608"/>
      <c r="D36" s="608"/>
      <c r="E36" s="608"/>
      <c r="F36" s="608"/>
      <c r="G36" s="608"/>
      <c r="H36" s="608"/>
      <c r="I36" s="608"/>
      <c r="J36" s="608"/>
      <c r="K36" s="608"/>
      <c r="L36" s="608"/>
      <c r="M36" s="608"/>
      <c r="N36" s="608"/>
      <c r="O36" s="608"/>
      <c r="P36" s="608"/>
      <c r="Q36" s="609"/>
      <c r="R36" s="610">
        <v>2901053</v>
      </c>
      <c r="S36" s="611"/>
      <c r="T36" s="611"/>
      <c r="U36" s="611"/>
      <c r="V36" s="611"/>
      <c r="W36" s="611"/>
      <c r="X36" s="611"/>
      <c r="Y36" s="612"/>
      <c r="Z36" s="636">
        <v>20.399999999999999</v>
      </c>
      <c r="AA36" s="636"/>
      <c r="AB36" s="636"/>
      <c r="AC36" s="636"/>
      <c r="AD36" s="637" t="s">
        <v>128</v>
      </c>
      <c r="AE36" s="637"/>
      <c r="AF36" s="637"/>
      <c r="AG36" s="637"/>
      <c r="AH36" s="637"/>
      <c r="AI36" s="637"/>
      <c r="AJ36" s="637"/>
      <c r="AK36" s="637"/>
      <c r="AL36" s="613" t="s">
        <v>128</v>
      </c>
      <c r="AM36" s="614"/>
      <c r="AN36" s="614"/>
      <c r="AO36" s="638"/>
      <c r="AP36" s="211"/>
      <c r="AQ36" s="654" t="s">
        <v>324</v>
      </c>
      <c r="AR36" s="655"/>
      <c r="AS36" s="655"/>
      <c r="AT36" s="655"/>
      <c r="AU36" s="655"/>
      <c r="AV36" s="655"/>
      <c r="AW36" s="655"/>
      <c r="AX36" s="655"/>
      <c r="AY36" s="656"/>
      <c r="AZ36" s="657">
        <v>1661271</v>
      </c>
      <c r="BA36" s="658"/>
      <c r="BB36" s="658"/>
      <c r="BC36" s="658"/>
      <c r="BD36" s="658"/>
      <c r="BE36" s="658"/>
      <c r="BF36" s="659"/>
      <c r="BG36" s="660" t="s">
        <v>325</v>
      </c>
      <c r="BH36" s="661"/>
      <c r="BI36" s="661"/>
      <c r="BJ36" s="661"/>
      <c r="BK36" s="661"/>
      <c r="BL36" s="661"/>
      <c r="BM36" s="661"/>
      <c r="BN36" s="661"/>
      <c r="BO36" s="661"/>
      <c r="BP36" s="661"/>
      <c r="BQ36" s="661"/>
      <c r="BR36" s="661"/>
      <c r="BS36" s="661"/>
      <c r="BT36" s="661"/>
      <c r="BU36" s="662"/>
      <c r="BV36" s="657">
        <v>10079</v>
      </c>
      <c r="BW36" s="658"/>
      <c r="BX36" s="658"/>
      <c r="BY36" s="658"/>
      <c r="BZ36" s="658"/>
      <c r="CA36" s="658"/>
      <c r="CB36" s="659"/>
      <c r="CD36" s="607" t="s">
        <v>326</v>
      </c>
      <c r="CE36" s="608"/>
      <c r="CF36" s="608"/>
      <c r="CG36" s="608"/>
      <c r="CH36" s="608"/>
      <c r="CI36" s="608"/>
      <c r="CJ36" s="608"/>
      <c r="CK36" s="608"/>
      <c r="CL36" s="608"/>
      <c r="CM36" s="608"/>
      <c r="CN36" s="608"/>
      <c r="CO36" s="608"/>
      <c r="CP36" s="608"/>
      <c r="CQ36" s="609"/>
      <c r="CR36" s="610">
        <v>1294521</v>
      </c>
      <c r="CS36" s="611"/>
      <c r="CT36" s="611"/>
      <c r="CU36" s="611"/>
      <c r="CV36" s="611"/>
      <c r="CW36" s="611"/>
      <c r="CX36" s="611"/>
      <c r="CY36" s="612"/>
      <c r="CZ36" s="613">
        <v>9.1999999999999993</v>
      </c>
      <c r="DA36" s="622"/>
      <c r="DB36" s="622"/>
      <c r="DC36" s="623"/>
      <c r="DD36" s="616">
        <v>797677</v>
      </c>
      <c r="DE36" s="611"/>
      <c r="DF36" s="611"/>
      <c r="DG36" s="611"/>
      <c r="DH36" s="611"/>
      <c r="DI36" s="611"/>
      <c r="DJ36" s="611"/>
      <c r="DK36" s="612"/>
      <c r="DL36" s="616">
        <v>490483</v>
      </c>
      <c r="DM36" s="611"/>
      <c r="DN36" s="611"/>
      <c r="DO36" s="611"/>
      <c r="DP36" s="611"/>
      <c r="DQ36" s="611"/>
      <c r="DR36" s="611"/>
      <c r="DS36" s="611"/>
      <c r="DT36" s="611"/>
      <c r="DU36" s="611"/>
      <c r="DV36" s="612"/>
      <c r="DW36" s="613">
        <v>7.4</v>
      </c>
      <c r="DX36" s="622"/>
      <c r="DY36" s="622"/>
      <c r="DZ36" s="622"/>
      <c r="EA36" s="622"/>
      <c r="EB36" s="622"/>
      <c r="EC36" s="649"/>
    </row>
    <row r="37" spans="2:133" ht="11.25" customHeight="1" x14ac:dyDescent="0.15">
      <c r="B37" s="607" t="s">
        <v>327</v>
      </c>
      <c r="C37" s="608"/>
      <c r="D37" s="608"/>
      <c r="E37" s="608"/>
      <c r="F37" s="608"/>
      <c r="G37" s="608"/>
      <c r="H37" s="608"/>
      <c r="I37" s="608"/>
      <c r="J37" s="608"/>
      <c r="K37" s="608"/>
      <c r="L37" s="608"/>
      <c r="M37" s="608"/>
      <c r="N37" s="608"/>
      <c r="O37" s="608"/>
      <c r="P37" s="608"/>
      <c r="Q37" s="609"/>
      <c r="R37" s="610">
        <v>722879</v>
      </c>
      <c r="S37" s="611"/>
      <c r="T37" s="611"/>
      <c r="U37" s="611"/>
      <c r="V37" s="611"/>
      <c r="W37" s="611"/>
      <c r="X37" s="611"/>
      <c r="Y37" s="612"/>
      <c r="Z37" s="636">
        <v>5.0999999999999996</v>
      </c>
      <c r="AA37" s="636"/>
      <c r="AB37" s="636"/>
      <c r="AC37" s="636"/>
      <c r="AD37" s="637" t="s">
        <v>128</v>
      </c>
      <c r="AE37" s="637"/>
      <c r="AF37" s="637"/>
      <c r="AG37" s="637"/>
      <c r="AH37" s="637"/>
      <c r="AI37" s="637"/>
      <c r="AJ37" s="637"/>
      <c r="AK37" s="637"/>
      <c r="AL37" s="613" t="s">
        <v>128</v>
      </c>
      <c r="AM37" s="614"/>
      <c r="AN37" s="614"/>
      <c r="AO37" s="638"/>
      <c r="AQ37" s="644" t="s">
        <v>328</v>
      </c>
      <c r="AR37" s="645"/>
      <c r="AS37" s="645"/>
      <c r="AT37" s="645"/>
      <c r="AU37" s="645"/>
      <c r="AV37" s="645"/>
      <c r="AW37" s="645"/>
      <c r="AX37" s="645"/>
      <c r="AY37" s="646"/>
      <c r="AZ37" s="610">
        <v>394479</v>
      </c>
      <c r="BA37" s="611"/>
      <c r="BB37" s="611"/>
      <c r="BC37" s="611"/>
      <c r="BD37" s="620"/>
      <c r="BE37" s="620"/>
      <c r="BF37" s="647"/>
      <c r="BG37" s="607" t="s">
        <v>329</v>
      </c>
      <c r="BH37" s="608"/>
      <c r="BI37" s="608"/>
      <c r="BJ37" s="608"/>
      <c r="BK37" s="608"/>
      <c r="BL37" s="608"/>
      <c r="BM37" s="608"/>
      <c r="BN37" s="608"/>
      <c r="BO37" s="608"/>
      <c r="BP37" s="608"/>
      <c r="BQ37" s="608"/>
      <c r="BR37" s="608"/>
      <c r="BS37" s="608"/>
      <c r="BT37" s="608"/>
      <c r="BU37" s="609"/>
      <c r="BV37" s="610">
        <v>-9594</v>
      </c>
      <c r="BW37" s="611"/>
      <c r="BX37" s="611"/>
      <c r="BY37" s="611"/>
      <c r="BZ37" s="611"/>
      <c r="CA37" s="611"/>
      <c r="CB37" s="648"/>
      <c r="CD37" s="607" t="s">
        <v>330</v>
      </c>
      <c r="CE37" s="608"/>
      <c r="CF37" s="608"/>
      <c r="CG37" s="608"/>
      <c r="CH37" s="608"/>
      <c r="CI37" s="608"/>
      <c r="CJ37" s="608"/>
      <c r="CK37" s="608"/>
      <c r="CL37" s="608"/>
      <c r="CM37" s="608"/>
      <c r="CN37" s="608"/>
      <c r="CO37" s="608"/>
      <c r="CP37" s="608"/>
      <c r="CQ37" s="609"/>
      <c r="CR37" s="610">
        <v>160080</v>
      </c>
      <c r="CS37" s="620"/>
      <c r="CT37" s="620"/>
      <c r="CU37" s="620"/>
      <c r="CV37" s="620"/>
      <c r="CW37" s="620"/>
      <c r="CX37" s="620"/>
      <c r="CY37" s="621"/>
      <c r="CZ37" s="613">
        <v>1.1000000000000001</v>
      </c>
      <c r="DA37" s="622"/>
      <c r="DB37" s="622"/>
      <c r="DC37" s="623"/>
      <c r="DD37" s="616">
        <v>160080</v>
      </c>
      <c r="DE37" s="620"/>
      <c r="DF37" s="620"/>
      <c r="DG37" s="620"/>
      <c r="DH37" s="620"/>
      <c r="DI37" s="620"/>
      <c r="DJ37" s="620"/>
      <c r="DK37" s="621"/>
      <c r="DL37" s="616">
        <v>130241</v>
      </c>
      <c r="DM37" s="620"/>
      <c r="DN37" s="620"/>
      <c r="DO37" s="620"/>
      <c r="DP37" s="620"/>
      <c r="DQ37" s="620"/>
      <c r="DR37" s="620"/>
      <c r="DS37" s="620"/>
      <c r="DT37" s="620"/>
      <c r="DU37" s="620"/>
      <c r="DV37" s="621"/>
      <c r="DW37" s="613">
        <v>2</v>
      </c>
      <c r="DX37" s="622"/>
      <c r="DY37" s="622"/>
      <c r="DZ37" s="622"/>
      <c r="EA37" s="622"/>
      <c r="EB37" s="622"/>
      <c r="EC37" s="649"/>
    </row>
    <row r="38" spans="2:133" ht="11.25" customHeight="1" x14ac:dyDescent="0.15">
      <c r="B38" s="607" t="s">
        <v>331</v>
      </c>
      <c r="C38" s="608"/>
      <c r="D38" s="608"/>
      <c r="E38" s="608"/>
      <c r="F38" s="608"/>
      <c r="G38" s="608"/>
      <c r="H38" s="608"/>
      <c r="I38" s="608"/>
      <c r="J38" s="608"/>
      <c r="K38" s="608"/>
      <c r="L38" s="608"/>
      <c r="M38" s="608"/>
      <c r="N38" s="608"/>
      <c r="O38" s="608"/>
      <c r="P38" s="608"/>
      <c r="Q38" s="609"/>
      <c r="R38" s="610">
        <v>87378</v>
      </c>
      <c r="S38" s="611"/>
      <c r="T38" s="611"/>
      <c r="U38" s="611"/>
      <c r="V38" s="611"/>
      <c r="W38" s="611"/>
      <c r="X38" s="611"/>
      <c r="Y38" s="612"/>
      <c r="Z38" s="636">
        <v>0.6</v>
      </c>
      <c r="AA38" s="636"/>
      <c r="AB38" s="636"/>
      <c r="AC38" s="636"/>
      <c r="AD38" s="637" t="s">
        <v>128</v>
      </c>
      <c r="AE38" s="637"/>
      <c r="AF38" s="637"/>
      <c r="AG38" s="637"/>
      <c r="AH38" s="637"/>
      <c r="AI38" s="637"/>
      <c r="AJ38" s="637"/>
      <c r="AK38" s="637"/>
      <c r="AL38" s="613" t="s">
        <v>128</v>
      </c>
      <c r="AM38" s="614"/>
      <c r="AN38" s="614"/>
      <c r="AO38" s="638"/>
      <c r="AQ38" s="644" t="s">
        <v>332</v>
      </c>
      <c r="AR38" s="645"/>
      <c r="AS38" s="645"/>
      <c r="AT38" s="645"/>
      <c r="AU38" s="645"/>
      <c r="AV38" s="645"/>
      <c r="AW38" s="645"/>
      <c r="AX38" s="645"/>
      <c r="AY38" s="646"/>
      <c r="AZ38" s="610">
        <v>343666</v>
      </c>
      <c r="BA38" s="611"/>
      <c r="BB38" s="611"/>
      <c r="BC38" s="611"/>
      <c r="BD38" s="620"/>
      <c r="BE38" s="620"/>
      <c r="BF38" s="647"/>
      <c r="BG38" s="607" t="s">
        <v>333</v>
      </c>
      <c r="BH38" s="608"/>
      <c r="BI38" s="608"/>
      <c r="BJ38" s="608"/>
      <c r="BK38" s="608"/>
      <c r="BL38" s="608"/>
      <c r="BM38" s="608"/>
      <c r="BN38" s="608"/>
      <c r="BO38" s="608"/>
      <c r="BP38" s="608"/>
      <c r="BQ38" s="608"/>
      <c r="BR38" s="608"/>
      <c r="BS38" s="608"/>
      <c r="BT38" s="608"/>
      <c r="BU38" s="609"/>
      <c r="BV38" s="610">
        <v>2519</v>
      </c>
      <c r="BW38" s="611"/>
      <c r="BX38" s="611"/>
      <c r="BY38" s="611"/>
      <c r="BZ38" s="611"/>
      <c r="CA38" s="611"/>
      <c r="CB38" s="648"/>
      <c r="CD38" s="607" t="s">
        <v>334</v>
      </c>
      <c r="CE38" s="608"/>
      <c r="CF38" s="608"/>
      <c r="CG38" s="608"/>
      <c r="CH38" s="608"/>
      <c r="CI38" s="608"/>
      <c r="CJ38" s="608"/>
      <c r="CK38" s="608"/>
      <c r="CL38" s="608"/>
      <c r="CM38" s="608"/>
      <c r="CN38" s="608"/>
      <c r="CO38" s="608"/>
      <c r="CP38" s="608"/>
      <c r="CQ38" s="609"/>
      <c r="CR38" s="610">
        <v>922756</v>
      </c>
      <c r="CS38" s="611"/>
      <c r="CT38" s="611"/>
      <c r="CU38" s="611"/>
      <c r="CV38" s="611"/>
      <c r="CW38" s="611"/>
      <c r="CX38" s="611"/>
      <c r="CY38" s="612"/>
      <c r="CZ38" s="613">
        <v>6.5</v>
      </c>
      <c r="DA38" s="622"/>
      <c r="DB38" s="622"/>
      <c r="DC38" s="623"/>
      <c r="DD38" s="616">
        <v>738313</v>
      </c>
      <c r="DE38" s="611"/>
      <c r="DF38" s="611"/>
      <c r="DG38" s="611"/>
      <c r="DH38" s="611"/>
      <c r="DI38" s="611"/>
      <c r="DJ38" s="611"/>
      <c r="DK38" s="612"/>
      <c r="DL38" s="616">
        <v>675047</v>
      </c>
      <c r="DM38" s="611"/>
      <c r="DN38" s="611"/>
      <c r="DO38" s="611"/>
      <c r="DP38" s="611"/>
      <c r="DQ38" s="611"/>
      <c r="DR38" s="611"/>
      <c r="DS38" s="611"/>
      <c r="DT38" s="611"/>
      <c r="DU38" s="611"/>
      <c r="DV38" s="612"/>
      <c r="DW38" s="613">
        <v>10.199999999999999</v>
      </c>
      <c r="DX38" s="622"/>
      <c r="DY38" s="622"/>
      <c r="DZ38" s="622"/>
      <c r="EA38" s="622"/>
      <c r="EB38" s="622"/>
      <c r="EC38" s="649"/>
    </row>
    <row r="39" spans="2:133" ht="11.25" customHeight="1" x14ac:dyDescent="0.15">
      <c r="B39" s="607" t="s">
        <v>335</v>
      </c>
      <c r="C39" s="608"/>
      <c r="D39" s="608"/>
      <c r="E39" s="608"/>
      <c r="F39" s="608"/>
      <c r="G39" s="608"/>
      <c r="H39" s="608"/>
      <c r="I39" s="608"/>
      <c r="J39" s="608"/>
      <c r="K39" s="608"/>
      <c r="L39" s="608"/>
      <c r="M39" s="608"/>
      <c r="N39" s="608"/>
      <c r="O39" s="608"/>
      <c r="P39" s="608"/>
      <c r="Q39" s="609"/>
      <c r="R39" s="610">
        <v>102498</v>
      </c>
      <c r="S39" s="611"/>
      <c r="T39" s="611"/>
      <c r="U39" s="611"/>
      <c r="V39" s="611"/>
      <c r="W39" s="611"/>
      <c r="X39" s="611"/>
      <c r="Y39" s="612"/>
      <c r="Z39" s="636">
        <v>0.7</v>
      </c>
      <c r="AA39" s="636"/>
      <c r="AB39" s="636"/>
      <c r="AC39" s="636"/>
      <c r="AD39" s="637">
        <v>12</v>
      </c>
      <c r="AE39" s="637"/>
      <c r="AF39" s="637"/>
      <c r="AG39" s="637"/>
      <c r="AH39" s="637"/>
      <c r="AI39" s="637"/>
      <c r="AJ39" s="637"/>
      <c r="AK39" s="637"/>
      <c r="AL39" s="613">
        <v>0</v>
      </c>
      <c r="AM39" s="614"/>
      <c r="AN39" s="614"/>
      <c r="AO39" s="638"/>
      <c r="AQ39" s="644" t="s">
        <v>336</v>
      </c>
      <c r="AR39" s="645"/>
      <c r="AS39" s="645"/>
      <c r="AT39" s="645"/>
      <c r="AU39" s="645"/>
      <c r="AV39" s="645"/>
      <c r="AW39" s="645"/>
      <c r="AX39" s="645"/>
      <c r="AY39" s="646"/>
      <c r="AZ39" s="610">
        <v>66023</v>
      </c>
      <c r="BA39" s="611"/>
      <c r="BB39" s="611"/>
      <c r="BC39" s="611"/>
      <c r="BD39" s="620"/>
      <c r="BE39" s="620"/>
      <c r="BF39" s="647"/>
      <c r="BG39" s="607" t="s">
        <v>337</v>
      </c>
      <c r="BH39" s="608"/>
      <c r="BI39" s="608"/>
      <c r="BJ39" s="608"/>
      <c r="BK39" s="608"/>
      <c r="BL39" s="608"/>
      <c r="BM39" s="608"/>
      <c r="BN39" s="608"/>
      <c r="BO39" s="608"/>
      <c r="BP39" s="608"/>
      <c r="BQ39" s="608"/>
      <c r="BR39" s="608"/>
      <c r="BS39" s="608"/>
      <c r="BT39" s="608"/>
      <c r="BU39" s="609"/>
      <c r="BV39" s="610">
        <v>4334</v>
      </c>
      <c r="BW39" s="611"/>
      <c r="BX39" s="611"/>
      <c r="BY39" s="611"/>
      <c r="BZ39" s="611"/>
      <c r="CA39" s="611"/>
      <c r="CB39" s="648"/>
      <c r="CD39" s="607" t="s">
        <v>338</v>
      </c>
      <c r="CE39" s="608"/>
      <c r="CF39" s="608"/>
      <c r="CG39" s="608"/>
      <c r="CH39" s="608"/>
      <c r="CI39" s="608"/>
      <c r="CJ39" s="608"/>
      <c r="CK39" s="608"/>
      <c r="CL39" s="608"/>
      <c r="CM39" s="608"/>
      <c r="CN39" s="608"/>
      <c r="CO39" s="608"/>
      <c r="CP39" s="608"/>
      <c r="CQ39" s="609"/>
      <c r="CR39" s="610">
        <v>1805178</v>
      </c>
      <c r="CS39" s="620"/>
      <c r="CT39" s="620"/>
      <c r="CU39" s="620"/>
      <c r="CV39" s="620"/>
      <c r="CW39" s="620"/>
      <c r="CX39" s="620"/>
      <c r="CY39" s="621"/>
      <c r="CZ39" s="613">
        <v>12.8</v>
      </c>
      <c r="DA39" s="622"/>
      <c r="DB39" s="622"/>
      <c r="DC39" s="623"/>
      <c r="DD39" s="616">
        <v>286795</v>
      </c>
      <c r="DE39" s="620"/>
      <c r="DF39" s="620"/>
      <c r="DG39" s="620"/>
      <c r="DH39" s="620"/>
      <c r="DI39" s="620"/>
      <c r="DJ39" s="620"/>
      <c r="DK39" s="621"/>
      <c r="DL39" s="616" t="s">
        <v>128</v>
      </c>
      <c r="DM39" s="620"/>
      <c r="DN39" s="620"/>
      <c r="DO39" s="620"/>
      <c r="DP39" s="620"/>
      <c r="DQ39" s="620"/>
      <c r="DR39" s="620"/>
      <c r="DS39" s="620"/>
      <c r="DT39" s="620"/>
      <c r="DU39" s="620"/>
      <c r="DV39" s="621"/>
      <c r="DW39" s="613" t="s">
        <v>128</v>
      </c>
      <c r="DX39" s="622"/>
      <c r="DY39" s="622"/>
      <c r="DZ39" s="622"/>
      <c r="EA39" s="622"/>
      <c r="EB39" s="622"/>
      <c r="EC39" s="649"/>
    </row>
    <row r="40" spans="2:133" ht="11.25" customHeight="1" x14ac:dyDescent="0.15">
      <c r="B40" s="607" t="s">
        <v>339</v>
      </c>
      <c r="C40" s="608"/>
      <c r="D40" s="608"/>
      <c r="E40" s="608"/>
      <c r="F40" s="608"/>
      <c r="G40" s="608"/>
      <c r="H40" s="608"/>
      <c r="I40" s="608"/>
      <c r="J40" s="608"/>
      <c r="K40" s="608"/>
      <c r="L40" s="608"/>
      <c r="M40" s="608"/>
      <c r="N40" s="608"/>
      <c r="O40" s="608"/>
      <c r="P40" s="608"/>
      <c r="Q40" s="609"/>
      <c r="R40" s="610">
        <v>923290</v>
      </c>
      <c r="S40" s="611"/>
      <c r="T40" s="611"/>
      <c r="U40" s="611"/>
      <c r="V40" s="611"/>
      <c r="W40" s="611"/>
      <c r="X40" s="611"/>
      <c r="Y40" s="612"/>
      <c r="Z40" s="636">
        <v>6.5</v>
      </c>
      <c r="AA40" s="636"/>
      <c r="AB40" s="636"/>
      <c r="AC40" s="636"/>
      <c r="AD40" s="637" t="s">
        <v>128</v>
      </c>
      <c r="AE40" s="637"/>
      <c r="AF40" s="637"/>
      <c r="AG40" s="637"/>
      <c r="AH40" s="637"/>
      <c r="AI40" s="637"/>
      <c r="AJ40" s="637"/>
      <c r="AK40" s="637"/>
      <c r="AL40" s="613" t="s">
        <v>128</v>
      </c>
      <c r="AM40" s="614"/>
      <c r="AN40" s="614"/>
      <c r="AO40" s="638"/>
      <c r="AQ40" s="644" t="s">
        <v>340</v>
      </c>
      <c r="AR40" s="645"/>
      <c r="AS40" s="645"/>
      <c r="AT40" s="645"/>
      <c r="AU40" s="645"/>
      <c r="AV40" s="645"/>
      <c r="AW40" s="645"/>
      <c r="AX40" s="645"/>
      <c r="AY40" s="646"/>
      <c r="AZ40" s="610">
        <v>370</v>
      </c>
      <c r="BA40" s="611"/>
      <c r="BB40" s="611"/>
      <c r="BC40" s="611"/>
      <c r="BD40" s="620"/>
      <c r="BE40" s="620"/>
      <c r="BF40" s="647"/>
      <c r="BG40" s="650" t="s">
        <v>341</v>
      </c>
      <c r="BH40" s="651"/>
      <c r="BI40" s="651"/>
      <c r="BJ40" s="651"/>
      <c r="BK40" s="651"/>
      <c r="BL40" s="345"/>
      <c r="BM40" s="608" t="s">
        <v>342</v>
      </c>
      <c r="BN40" s="608"/>
      <c r="BO40" s="608"/>
      <c r="BP40" s="608"/>
      <c r="BQ40" s="608"/>
      <c r="BR40" s="608"/>
      <c r="BS40" s="608"/>
      <c r="BT40" s="608"/>
      <c r="BU40" s="609"/>
      <c r="BV40" s="610">
        <v>101</v>
      </c>
      <c r="BW40" s="611"/>
      <c r="BX40" s="611"/>
      <c r="BY40" s="611"/>
      <c r="BZ40" s="611"/>
      <c r="CA40" s="611"/>
      <c r="CB40" s="648"/>
      <c r="CD40" s="607" t="s">
        <v>343</v>
      </c>
      <c r="CE40" s="608"/>
      <c r="CF40" s="608"/>
      <c r="CG40" s="608"/>
      <c r="CH40" s="608"/>
      <c r="CI40" s="608"/>
      <c r="CJ40" s="608"/>
      <c r="CK40" s="608"/>
      <c r="CL40" s="608"/>
      <c r="CM40" s="608"/>
      <c r="CN40" s="608"/>
      <c r="CO40" s="608"/>
      <c r="CP40" s="608"/>
      <c r="CQ40" s="609"/>
      <c r="CR40" s="610">
        <v>195342</v>
      </c>
      <c r="CS40" s="611"/>
      <c r="CT40" s="611"/>
      <c r="CU40" s="611"/>
      <c r="CV40" s="611"/>
      <c r="CW40" s="611"/>
      <c r="CX40" s="611"/>
      <c r="CY40" s="612"/>
      <c r="CZ40" s="613">
        <v>1.4</v>
      </c>
      <c r="DA40" s="622"/>
      <c r="DB40" s="622"/>
      <c r="DC40" s="623"/>
      <c r="DD40" s="616">
        <v>195342</v>
      </c>
      <c r="DE40" s="611"/>
      <c r="DF40" s="611"/>
      <c r="DG40" s="611"/>
      <c r="DH40" s="611"/>
      <c r="DI40" s="611"/>
      <c r="DJ40" s="611"/>
      <c r="DK40" s="612"/>
      <c r="DL40" s="616">
        <v>167892</v>
      </c>
      <c r="DM40" s="611"/>
      <c r="DN40" s="611"/>
      <c r="DO40" s="611"/>
      <c r="DP40" s="611"/>
      <c r="DQ40" s="611"/>
      <c r="DR40" s="611"/>
      <c r="DS40" s="611"/>
      <c r="DT40" s="611"/>
      <c r="DU40" s="611"/>
      <c r="DV40" s="612"/>
      <c r="DW40" s="613">
        <v>2.5</v>
      </c>
      <c r="DX40" s="622"/>
      <c r="DY40" s="622"/>
      <c r="DZ40" s="622"/>
      <c r="EA40" s="622"/>
      <c r="EB40" s="622"/>
      <c r="EC40" s="649"/>
    </row>
    <row r="41" spans="2:133" ht="11.25" customHeight="1" x14ac:dyDescent="0.15">
      <c r="B41" s="607" t="s">
        <v>344</v>
      </c>
      <c r="C41" s="608"/>
      <c r="D41" s="608"/>
      <c r="E41" s="608"/>
      <c r="F41" s="608"/>
      <c r="G41" s="608"/>
      <c r="H41" s="608"/>
      <c r="I41" s="608"/>
      <c r="J41" s="608"/>
      <c r="K41" s="608"/>
      <c r="L41" s="608"/>
      <c r="M41" s="608"/>
      <c r="N41" s="608"/>
      <c r="O41" s="608"/>
      <c r="P41" s="608"/>
      <c r="Q41" s="609"/>
      <c r="R41" s="610" t="s">
        <v>128</v>
      </c>
      <c r="S41" s="611"/>
      <c r="T41" s="611"/>
      <c r="U41" s="611"/>
      <c r="V41" s="611"/>
      <c r="W41" s="611"/>
      <c r="X41" s="611"/>
      <c r="Y41" s="612"/>
      <c r="Z41" s="636" t="s">
        <v>128</v>
      </c>
      <c r="AA41" s="636"/>
      <c r="AB41" s="636"/>
      <c r="AC41" s="636"/>
      <c r="AD41" s="637" t="s">
        <v>128</v>
      </c>
      <c r="AE41" s="637"/>
      <c r="AF41" s="637"/>
      <c r="AG41" s="637"/>
      <c r="AH41" s="637"/>
      <c r="AI41" s="637"/>
      <c r="AJ41" s="637"/>
      <c r="AK41" s="637"/>
      <c r="AL41" s="613" t="s">
        <v>128</v>
      </c>
      <c r="AM41" s="614"/>
      <c r="AN41" s="614"/>
      <c r="AO41" s="638"/>
      <c r="AQ41" s="644" t="s">
        <v>345</v>
      </c>
      <c r="AR41" s="645"/>
      <c r="AS41" s="645"/>
      <c r="AT41" s="645"/>
      <c r="AU41" s="645"/>
      <c r="AV41" s="645"/>
      <c r="AW41" s="645"/>
      <c r="AX41" s="645"/>
      <c r="AY41" s="646"/>
      <c r="AZ41" s="610">
        <v>203848</v>
      </c>
      <c r="BA41" s="611"/>
      <c r="BB41" s="611"/>
      <c r="BC41" s="611"/>
      <c r="BD41" s="620"/>
      <c r="BE41" s="620"/>
      <c r="BF41" s="647"/>
      <c r="BG41" s="650"/>
      <c r="BH41" s="651"/>
      <c r="BI41" s="651"/>
      <c r="BJ41" s="651"/>
      <c r="BK41" s="651"/>
      <c r="BL41" s="345"/>
      <c r="BM41" s="608" t="s">
        <v>346</v>
      </c>
      <c r="BN41" s="608"/>
      <c r="BO41" s="608"/>
      <c r="BP41" s="608"/>
      <c r="BQ41" s="608"/>
      <c r="BR41" s="608"/>
      <c r="BS41" s="608"/>
      <c r="BT41" s="608"/>
      <c r="BU41" s="609"/>
      <c r="BV41" s="610" t="s">
        <v>128</v>
      </c>
      <c r="BW41" s="611"/>
      <c r="BX41" s="611"/>
      <c r="BY41" s="611"/>
      <c r="BZ41" s="611"/>
      <c r="CA41" s="611"/>
      <c r="CB41" s="648"/>
      <c r="CD41" s="607" t="s">
        <v>347</v>
      </c>
      <c r="CE41" s="608"/>
      <c r="CF41" s="608"/>
      <c r="CG41" s="608"/>
      <c r="CH41" s="608"/>
      <c r="CI41" s="608"/>
      <c r="CJ41" s="608"/>
      <c r="CK41" s="608"/>
      <c r="CL41" s="608"/>
      <c r="CM41" s="608"/>
      <c r="CN41" s="608"/>
      <c r="CO41" s="608"/>
      <c r="CP41" s="608"/>
      <c r="CQ41" s="609"/>
      <c r="CR41" s="610" t="s">
        <v>128</v>
      </c>
      <c r="CS41" s="620"/>
      <c r="CT41" s="620"/>
      <c r="CU41" s="620"/>
      <c r="CV41" s="620"/>
      <c r="CW41" s="620"/>
      <c r="CX41" s="620"/>
      <c r="CY41" s="621"/>
      <c r="CZ41" s="613" t="s">
        <v>128</v>
      </c>
      <c r="DA41" s="622"/>
      <c r="DB41" s="622"/>
      <c r="DC41" s="623"/>
      <c r="DD41" s="616" t="s">
        <v>128</v>
      </c>
      <c r="DE41" s="620"/>
      <c r="DF41" s="620"/>
      <c r="DG41" s="620"/>
      <c r="DH41" s="620"/>
      <c r="DI41" s="620"/>
      <c r="DJ41" s="620"/>
      <c r="DK41" s="621"/>
      <c r="DL41" s="617"/>
      <c r="DM41" s="618"/>
      <c r="DN41" s="618"/>
      <c r="DO41" s="618"/>
      <c r="DP41" s="618"/>
      <c r="DQ41" s="618"/>
      <c r="DR41" s="618"/>
      <c r="DS41" s="618"/>
      <c r="DT41" s="618"/>
      <c r="DU41" s="618"/>
      <c r="DV41" s="619"/>
      <c r="DW41" s="603"/>
      <c r="DX41" s="604"/>
      <c r="DY41" s="604"/>
      <c r="DZ41" s="604"/>
      <c r="EA41" s="604"/>
      <c r="EB41" s="604"/>
      <c r="EC41" s="605"/>
    </row>
    <row r="42" spans="2:133" ht="11.25" customHeight="1" x14ac:dyDescent="0.15">
      <c r="B42" s="607" t="s">
        <v>348</v>
      </c>
      <c r="C42" s="608"/>
      <c r="D42" s="608"/>
      <c r="E42" s="608"/>
      <c r="F42" s="608"/>
      <c r="G42" s="608"/>
      <c r="H42" s="608"/>
      <c r="I42" s="608"/>
      <c r="J42" s="608"/>
      <c r="K42" s="608"/>
      <c r="L42" s="608"/>
      <c r="M42" s="608"/>
      <c r="N42" s="608"/>
      <c r="O42" s="608"/>
      <c r="P42" s="608"/>
      <c r="Q42" s="609"/>
      <c r="R42" s="610" t="s">
        <v>128</v>
      </c>
      <c r="S42" s="611"/>
      <c r="T42" s="611"/>
      <c r="U42" s="611"/>
      <c r="V42" s="611"/>
      <c r="W42" s="611"/>
      <c r="X42" s="611"/>
      <c r="Y42" s="612"/>
      <c r="Z42" s="636" t="s">
        <v>128</v>
      </c>
      <c r="AA42" s="636"/>
      <c r="AB42" s="636"/>
      <c r="AC42" s="636"/>
      <c r="AD42" s="637" t="s">
        <v>128</v>
      </c>
      <c r="AE42" s="637"/>
      <c r="AF42" s="637"/>
      <c r="AG42" s="637"/>
      <c r="AH42" s="637"/>
      <c r="AI42" s="637"/>
      <c r="AJ42" s="637"/>
      <c r="AK42" s="637"/>
      <c r="AL42" s="613" t="s">
        <v>128</v>
      </c>
      <c r="AM42" s="614"/>
      <c r="AN42" s="614"/>
      <c r="AO42" s="638"/>
      <c r="AQ42" s="641" t="s">
        <v>349</v>
      </c>
      <c r="AR42" s="642"/>
      <c r="AS42" s="642"/>
      <c r="AT42" s="642"/>
      <c r="AU42" s="642"/>
      <c r="AV42" s="642"/>
      <c r="AW42" s="642"/>
      <c r="AX42" s="642"/>
      <c r="AY42" s="643"/>
      <c r="AZ42" s="590">
        <v>652885</v>
      </c>
      <c r="BA42" s="624"/>
      <c r="BB42" s="624"/>
      <c r="BC42" s="624"/>
      <c r="BD42" s="591"/>
      <c r="BE42" s="591"/>
      <c r="BF42" s="639"/>
      <c r="BG42" s="652"/>
      <c r="BH42" s="653"/>
      <c r="BI42" s="653"/>
      <c r="BJ42" s="653"/>
      <c r="BK42" s="653"/>
      <c r="BL42" s="346"/>
      <c r="BM42" s="588" t="s">
        <v>350</v>
      </c>
      <c r="BN42" s="588"/>
      <c r="BO42" s="588"/>
      <c r="BP42" s="588"/>
      <c r="BQ42" s="588"/>
      <c r="BR42" s="588"/>
      <c r="BS42" s="588"/>
      <c r="BT42" s="588"/>
      <c r="BU42" s="589"/>
      <c r="BV42" s="590">
        <v>385</v>
      </c>
      <c r="BW42" s="624"/>
      <c r="BX42" s="624"/>
      <c r="BY42" s="624"/>
      <c r="BZ42" s="624"/>
      <c r="CA42" s="624"/>
      <c r="CB42" s="640"/>
      <c r="CD42" s="607" t="s">
        <v>351</v>
      </c>
      <c r="CE42" s="608"/>
      <c r="CF42" s="608"/>
      <c r="CG42" s="608"/>
      <c r="CH42" s="608"/>
      <c r="CI42" s="608"/>
      <c r="CJ42" s="608"/>
      <c r="CK42" s="608"/>
      <c r="CL42" s="608"/>
      <c r="CM42" s="608"/>
      <c r="CN42" s="608"/>
      <c r="CO42" s="608"/>
      <c r="CP42" s="608"/>
      <c r="CQ42" s="609"/>
      <c r="CR42" s="610">
        <v>1495854</v>
      </c>
      <c r="CS42" s="620"/>
      <c r="CT42" s="620"/>
      <c r="CU42" s="620"/>
      <c r="CV42" s="620"/>
      <c r="CW42" s="620"/>
      <c r="CX42" s="620"/>
      <c r="CY42" s="621"/>
      <c r="CZ42" s="613">
        <v>10.6</v>
      </c>
      <c r="DA42" s="622"/>
      <c r="DB42" s="622"/>
      <c r="DC42" s="623"/>
      <c r="DD42" s="616">
        <v>194061</v>
      </c>
      <c r="DE42" s="620"/>
      <c r="DF42" s="620"/>
      <c r="DG42" s="620"/>
      <c r="DH42" s="620"/>
      <c r="DI42" s="620"/>
      <c r="DJ42" s="620"/>
      <c r="DK42" s="621"/>
      <c r="DL42" s="617"/>
      <c r="DM42" s="618"/>
      <c r="DN42" s="618"/>
      <c r="DO42" s="618"/>
      <c r="DP42" s="618"/>
      <c r="DQ42" s="618"/>
      <c r="DR42" s="618"/>
      <c r="DS42" s="618"/>
      <c r="DT42" s="618"/>
      <c r="DU42" s="618"/>
      <c r="DV42" s="619"/>
      <c r="DW42" s="603"/>
      <c r="DX42" s="604"/>
      <c r="DY42" s="604"/>
      <c r="DZ42" s="604"/>
      <c r="EA42" s="604"/>
      <c r="EB42" s="604"/>
      <c r="EC42" s="605"/>
    </row>
    <row r="43" spans="2:133" ht="11.25" customHeight="1" x14ac:dyDescent="0.15">
      <c r="B43" s="607" t="s">
        <v>352</v>
      </c>
      <c r="C43" s="608"/>
      <c r="D43" s="608"/>
      <c r="E43" s="608"/>
      <c r="F43" s="608"/>
      <c r="G43" s="608"/>
      <c r="H43" s="608"/>
      <c r="I43" s="608"/>
      <c r="J43" s="608"/>
      <c r="K43" s="608"/>
      <c r="L43" s="608"/>
      <c r="M43" s="608"/>
      <c r="N43" s="608"/>
      <c r="O43" s="608"/>
      <c r="P43" s="608"/>
      <c r="Q43" s="609"/>
      <c r="R43" s="610">
        <v>241190</v>
      </c>
      <c r="S43" s="611"/>
      <c r="T43" s="611"/>
      <c r="U43" s="611"/>
      <c r="V43" s="611"/>
      <c r="W43" s="611"/>
      <c r="X43" s="611"/>
      <c r="Y43" s="612"/>
      <c r="Z43" s="636">
        <v>1.7</v>
      </c>
      <c r="AA43" s="636"/>
      <c r="AB43" s="636"/>
      <c r="AC43" s="636"/>
      <c r="AD43" s="637" t="s">
        <v>128</v>
      </c>
      <c r="AE43" s="637"/>
      <c r="AF43" s="637"/>
      <c r="AG43" s="637"/>
      <c r="AH43" s="637"/>
      <c r="AI43" s="637"/>
      <c r="AJ43" s="637"/>
      <c r="AK43" s="637"/>
      <c r="AL43" s="613" t="s">
        <v>128</v>
      </c>
      <c r="AM43" s="614"/>
      <c r="AN43" s="614"/>
      <c r="AO43" s="638"/>
      <c r="CD43" s="607" t="s">
        <v>353</v>
      </c>
      <c r="CE43" s="608"/>
      <c r="CF43" s="608"/>
      <c r="CG43" s="608"/>
      <c r="CH43" s="608"/>
      <c r="CI43" s="608"/>
      <c r="CJ43" s="608"/>
      <c r="CK43" s="608"/>
      <c r="CL43" s="608"/>
      <c r="CM43" s="608"/>
      <c r="CN43" s="608"/>
      <c r="CO43" s="608"/>
      <c r="CP43" s="608"/>
      <c r="CQ43" s="609"/>
      <c r="CR43" s="610">
        <v>44512</v>
      </c>
      <c r="CS43" s="620"/>
      <c r="CT43" s="620"/>
      <c r="CU43" s="620"/>
      <c r="CV43" s="620"/>
      <c r="CW43" s="620"/>
      <c r="CX43" s="620"/>
      <c r="CY43" s="621"/>
      <c r="CZ43" s="613">
        <v>0.3</v>
      </c>
      <c r="DA43" s="622"/>
      <c r="DB43" s="622"/>
      <c r="DC43" s="623"/>
      <c r="DD43" s="616">
        <v>44512</v>
      </c>
      <c r="DE43" s="620"/>
      <c r="DF43" s="620"/>
      <c r="DG43" s="620"/>
      <c r="DH43" s="620"/>
      <c r="DI43" s="620"/>
      <c r="DJ43" s="620"/>
      <c r="DK43" s="621"/>
      <c r="DL43" s="617"/>
      <c r="DM43" s="618"/>
      <c r="DN43" s="618"/>
      <c r="DO43" s="618"/>
      <c r="DP43" s="618"/>
      <c r="DQ43" s="618"/>
      <c r="DR43" s="618"/>
      <c r="DS43" s="618"/>
      <c r="DT43" s="618"/>
      <c r="DU43" s="618"/>
      <c r="DV43" s="619"/>
      <c r="DW43" s="603"/>
      <c r="DX43" s="604"/>
      <c r="DY43" s="604"/>
      <c r="DZ43" s="604"/>
      <c r="EA43" s="604"/>
      <c r="EB43" s="604"/>
      <c r="EC43" s="605"/>
    </row>
    <row r="44" spans="2:133" ht="11.25" customHeight="1" x14ac:dyDescent="0.15">
      <c r="B44" s="587" t="s">
        <v>354</v>
      </c>
      <c r="C44" s="588"/>
      <c r="D44" s="588"/>
      <c r="E44" s="588"/>
      <c r="F44" s="588"/>
      <c r="G44" s="588"/>
      <c r="H44" s="588"/>
      <c r="I44" s="588"/>
      <c r="J44" s="588"/>
      <c r="K44" s="588"/>
      <c r="L44" s="588"/>
      <c r="M44" s="588"/>
      <c r="N44" s="588"/>
      <c r="O44" s="588"/>
      <c r="P44" s="588"/>
      <c r="Q44" s="589"/>
      <c r="R44" s="590">
        <v>14232368</v>
      </c>
      <c r="S44" s="624"/>
      <c r="T44" s="624"/>
      <c r="U44" s="624"/>
      <c r="V44" s="624"/>
      <c r="W44" s="624"/>
      <c r="X44" s="624"/>
      <c r="Y44" s="625"/>
      <c r="Z44" s="626">
        <v>100</v>
      </c>
      <c r="AA44" s="626"/>
      <c r="AB44" s="626"/>
      <c r="AC44" s="626"/>
      <c r="AD44" s="627">
        <v>6352210</v>
      </c>
      <c r="AE44" s="627"/>
      <c r="AF44" s="627"/>
      <c r="AG44" s="627"/>
      <c r="AH44" s="627"/>
      <c r="AI44" s="627"/>
      <c r="AJ44" s="627"/>
      <c r="AK44" s="627"/>
      <c r="AL44" s="593">
        <v>100</v>
      </c>
      <c r="AM44" s="628"/>
      <c r="AN44" s="628"/>
      <c r="AO44" s="629"/>
      <c r="CD44" s="630" t="s">
        <v>301</v>
      </c>
      <c r="CE44" s="631"/>
      <c r="CF44" s="607" t="s">
        <v>355</v>
      </c>
      <c r="CG44" s="608"/>
      <c r="CH44" s="608"/>
      <c r="CI44" s="608"/>
      <c r="CJ44" s="608"/>
      <c r="CK44" s="608"/>
      <c r="CL44" s="608"/>
      <c r="CM44" s="608"/>
      <c r="CN44" s="608"/>
      <c r="CO44" s="608"/>
      <c r="CP44" s="608"/>
      <c r="CQ44" s="609"/>
      <c r="CR44" s="610">
        <v>1495854</v>
      </c>
      <c r="CS44" s="611"/>
      <c r="CT44" s="611"/>
      <c r="CU44" s="611"/>
      <c r="CV44" s="611"/>
      <c r="CW44" s="611"/>
      <c r="CX44" s="611"/>
      <c r="CY44" s="612"/>
      <c r="CZ44" s="613">
        <v>10.6</v>
      </c>
      <c r="DA44" s="614"/>
      <c r="DB44" s="614"/>
      <c r="DC44" s="615"/>
      <c r="DD44" s="616">
        <v>194061</v>
      </c>
      <c r="DE44" s="611"/>
      <c r="DF44" s="611"/>
      <c r="DG44" s="611"/>
      <c r="DH44" s="611"/>
      <c r="DI44" s="611"/>
      <c r="DJ44" s="611"/>
      <c r="DK44" s="612"/>
      <c r="DL44" s="617"/>
      <c r="DM44" s="618"/>
      <c r="DN44" s="618"/>
      <c r="DO44" s="618"/>
      <c r="DP44" s="618"/>
      <c r="DQ44" s="618"/>
      <c r="DR44" s="618"/>
      <c r="DS44" s="618"/>
      <c r="DT44" s="618"/>
      <c r="DU44" s="618"/>
      <c r="DV44" s="619"/>
      <c r="DW44" s="603"/>
      <c r="DX44" s="604"/>
      <c r="DY44" s="604"/>
      <c r="DZ44" s="604"/>
      <c r="EA44" s="604"/>
      <c r="EB44" s="604"/>
      <c r="EC44" s="605"/>
    </row>
    <row r="45" spans="2:133" ht="11.25" customHeight="1" x14ac:dyDescent="0.15">
      <c r="CD45" s="632"/>
      <c r="CE45" s="633"/>
      <c r="CF45" s="607" t="s">
        <v>356</v>
      </c>
      <c r="CG45" s="608"/>
      <c r="CH45" s="608"/>
      <c r="CI45" s="608"/>
      <c r="CJ45" s="608"/>
      <c r="CK45" s="608"/>
      <c r="CL45" s="608"/>
      <c r="CM45" s="608"/>
      <c r="CN45" s="608"/>
      <c r="CO45" s="608"/>
      <c r="CP45" s="608"/>
      <c r="CQ45" s="609"/>
      <c r="CR45" s="610">
        <v>1141739</v>
      </c>
      <c r="CS45" s="620"/>
      <c r="CT45" s="620"/>
      <c r="CU45" s="620"/>
      <c r="CV45" s="620"/>
      <c r="CW45" s="620"/>
      <c r="CX45" s="620"/>
      <c r="CY45" s="621"/>
      <c r="CZ45" s="613">
        <v>8.1</v>
      </c>
      <c r="DA45" s="622"/>
      <c r="DB45" s="622"/>
      <c r="DC45" s="623"/>
      <c r="DD45" s="616">
        <v>30369</v>
      </c>
      <c r="DE45" s="620"/>
      <c r="DF45" s="620"/>
      <c r="DG45" s="620"/>
      <c r="DH45" s="620"/>
      <c r="DI45" s="620"/>
      <c r="DJ45" s="620"/>
      <c r="DK45" s="621"/>
      <c r="DL45" s="617"/>
      <c r="DM45" s="618"/>
      <c r="DN45" s="618"/>
      <c r="DO45" s="618"/>
      <c r="DP45" s="618"/>
      <c r="DQ45" s="618"/>
      <c r="DR45" s="618"/>
      <c r="DS45" s="618"/>
      <c r="DT45" s="618"/>
      <c r="DU45" s="618"/>
      <c r="DV45" s="619"/>
      <c r="DW45" s="603"/>
      <c r="DX45" s="604"/>
      <c r="DY45" s="604"/>
      <c r="DZ45" s="604"/>
      <c r="EA45" s="604"/>
      <c r="EB45" s="604"/>
      <c r="EC45" s="605"/>
    </row>
    <row r="46" spans="2:133" ht="11.25" customHeight="1" x14ac:dyDescent="0.15">
      <c r="B46" s="205" t="s">
        <v>357</v>
      </c>
      <c r="CD46" s="632"/>
      <c r="CE46" s="633"/>
      <c r="CF46" s="607" t="s">
        <v>358</v>
      </c>
      <c r="CG46" s="608"/>
      <c r="CH46" s="608"/>
      <c r="CI46" s="608"/>
      <c r="CJ46" s="608"/>
      <c r="CK46" s="608"/>
      <c r="CL46" s="608"/>
      <c r="CM46" s="608"/>
      <c r="CN46" s="608"/>
      <c r="CO46" s="608"/>
      <c r="CP46" s="608"/>
      <c r="CQ46" s="609"/>
      <c r="CR46" s="610">
        <v>290843</v>
      </c>
      <c r="CS46" s="611"/>
      <c r="CT46" s="611"/>
      <c r="CU46" s="611"/>
      <c r="CV46" s="611"/>
      <c r="CW46" s="611"/>
      <c r="CX46" s="611"/>
      <c r="CY46" s="612"/>
      <c r="CZ46" s="613">
        <v>2.1</v>
      </c>
      <c r="DA46" s="614"/>
      <c r="DB46" s="614"/>
      <c r="DC46" s="615"/>
      <c r="DD46" s="616">
        <v>161320</v>
      </c>
      <c r="DE46" s="611"/>
      <c r="DF46" s="611"/>
      <c r="DG46" s="611"/>
      <c r="DH46" s="611"/>
      <c r="DI46" s="611"/>
      <c r="DJ46" s="611"/>
      <c r="DK46" s="612"/>
      <c r="DL46" s="617"/>
      <c r="DM46" s="618"/>
      <c r="DN46" s="618"/>
      <c r="DO46" s="618"/>
      <c r="DP46" s="618"/>
      <c r="DQ46" s="618"/>
      <c r="DR46" s="618"/>
      <c r="DS46" s="618"/>
      <c r="DT46" s="618"/>
      <c r="DU46" s="618"/>
      <c r="DV46" s="619"/>
      <c r="DW46" s="603"/>
      <c r="DX46" s="604"/>
      <c r="DY46" s="604"/>
      <c r="DZ46" s="604"/>
      <c r="EA46" s="604"/>
      <c r="EB46" s="604"/>
      <c r="EC46" s="605"/>
    </row>
    <row r="47" spans="2:133" ht="11.25" customHeight="1" x14ac:dyDescent="0.15">
      <c r="B47" s="606" t="s">
        <v>359</v>
      </c>
      <c r="C47" s="606"/>
      <c r="D47" s="606"/>
      <c r="E47" s="606"/>
      <c r="F47" s="606"/>
      <c r="G47" s="606"/>
      <c r="H47" s="606"/>
      <c r="I47" s="606"/>
      <c r="J47" s="606"/>
      <c r="K47" s="606"/>
      <c r="L47" s="606"/>
      <c r="M47" s="606"/>
      <c r="N47" s="606"/>
      <c r="O47" s="606"/>
      <c r="P47" s="606"/>
      <c r="Q47" s="606"/>
      <c r="R47" s="606"/>
      <c r="S47" s="606"/>
      <c r="T47" s="606"/>
      <c r="U47" s="606"/>
      <c r="V47" s="606"/>
      <c r="W47" s="606"/>
      <c r="X47" s="606"/>
      <c r="Y47" s="606"/>
      <c r="Z47" s="606"/>
      <c r="AA47" s="606"/>
      <c r="AB47" s="606"/>
      <c r="AC47" s="606"/>
      <c r="AD47" s="606"/>
      <c r="AE47" s="606"/>
      <c r="AF47" s="606"/>
      <c r="AG47" s="606"/>
      <c r="AH47" s="606"/>
      <c r="AI47" s="606"/>
      <c r="AJ47" s="606"/>
      <c r="AK47" s="606"/>
      <c r="AL47" s="606"/>
      <c r="AM47" s="606"/>
      <c r="AN47" s="606"/>
      <c r="AO47" s="606"/>
      <c r="AP47" s="606"/>
      <c r="AQ47" s="606"/>
      <c r="AR47" s="606"/>
      <c r="AS47" s="606"/>
      <c r="AT47" s="606"/>
      <c r="AU47" s="606"/>
      <c r="AV47" s="606"/>
      <c r="AW47" s="606"/>
      <c r="AX47" s="606"/>
      <c r="AY47" s="606"/>
      <c r="AZ47" s="606"/>
      <c r="BA47" s="606"/>
      <c r="BB47" s="606"/>
      <c r="BC47" s="606"/>
      <c r="BD47" s="606"/>
      <c r="BE47" s="606"/>
      <c r="BF47" s="606"/>
      <c r="BG47" s="606"/>
      <c r="BH47" s="606"/>
      <c r="BI47" s="606"/>
      <c r="BJ47" s="606"/>
      <c r="BK47" s="606"/>
      <c r="BL47" s="606"/>
      <c r="BM47" s="606"/>
      <c r="BN47" s="606"/>
      <c r="BO47" s="606"/>
      <c r="BP47" s="606"/>
      <c r="BQ47" s="606"/>
      <c r="BR47" s="606"/>
      <c r="BS47" s="606"/>
      <c r="BT47" s="606"/>
      <c r="BU47" s="606"/>
      <c r="BV47" s="606"/>
      <c r="BW47" s="606"/>
      <c r="BX47" s="606"/>
      <c r="BY47" s="606"/>
      <c r="BZ47" s="606"/>
      <c r="CA47" s="606"/>
      <c r="CB47" s="606"/>
      <c r="CD47" s="632"/>
      <c r="CE47" s="633"/>
      <c r="CF47" s="607" t="s">
        <v>360</v>
      </c>
      <c r="CG47" s="608"/>
      <c r="CH47" s="608"/>
      <c r="CI47" s="608"/>
      <c r="CJ47" s="608"/>
      <c r="CK47" s="608"/>
      <c r="CL47" s="608"/>
      <c r="CM47" s="608"/>
      <c r="CN47" s="608"/>
      <c r="CO47" s="608"/>
      <c r="CP47" s="608"/>
      <c r="CQ47" s="609"/>
      <c r="CR47" s="610" t="s">
        <v>128</v>
      </c>
      <c r="CS47" s="620"/>
      <c r="CT47" s="620"/>
      <c r="CU47" s="620"/>
      <c r="CV47" s="620"/>
      <c r="CW47" s="620"/>
      <c r="CX47" s="620"/>
      <c r="CY47" s="621"/>
      <c r="CZ47" s="613" t="s">
        <v>128</v>
      </c>
      <c r="DA47" s="622"/>
      <c r="DB47" s="622"/>
      <c r="DC47" s="623"/>
      <c r="DD47" s="616" t="s">
        <v>128</v>
      </c>
      <c r="DE47" s="620"/>
      <c r="DF47" s="620"/>
      <c r="DG47" s="620"/>
      <c r="DH47" s="620"/>
      <c r="DI47" s="620"/>
      <c r="DJ47" s="620"/>
      <c r="DK47" s="621"/>
      <c r="DL47" s="617"/>
      <c r="DM47" s="618"/>
      <c r="DN47" s="618"/>
      <c r="DO47" s="618"/>
      <c r="DP47" s="618"/>
      <c r="DQ47" s="618"/>
      <c r="DR47" s="618"/>
      <c r="DS47" s="618"/>
      <c r="DT47" s="618"/>
      <c r="DU47" s="618"/>
      <c r="DV47" s="619"/>
      <c r="DW47" s="603"/>
      <c r="DX47" s="604"/>
      <c r="DY47" s="604"/>
      <c r="DZ47" s="604"/>
      <c r="EA47" s="604"/>
      <c r="EB47" s="604"/>
      <c r="EC47" s="605"/>
    </row>
    <row r="48" spans="2:133" ht="10.9" x14ac:dyDescent="0.15">
      <c r="B48" s="606" t="s">
        <v>361</v>
      </c>
      <c r="C48" s="606"/>
      <c r="D48" s="606"/>
      <c r="E48" s="606"/>
      <c r="F48" s="606"/>
      <c r="G48" s="606"/>
      <c r="H48" s="606"/>
      <c r="I48" s="606"/>
      <c r="J48" s="606"/>
      <c r="K48" s="606"/>
      <c r="L48" s="606"/>
      <c r="M48" s="606"/>
      <c r="N48" s="606"/>
      <c r="O48" s="606"/>
      <c r="P48" s="606"/>
      <c r="Q48" s="606"/>
      <c r="R48" s="606"/>
      <c r="S48" s="606"/>
      <c r="T48" s="606"/>
      <c r="U48" s="606"/>
      <c r="V48" s="606"/>
      <c r="W48" s="606"/>
      <c r="X48" s="606"/>
      <c r="Y48" s="606"/>
      <c r="Z48" s="606"/>
      <c r="AA48" s="606"/>
      <c r="AB48" s="606"/>
      <c r="AC48" s="606"/>
      <c r="AD48" s="606"/>
      <c r="AE48" s="606"/>
      <c r="AF48" s="606"/>
      <c r="AG48" s="606"/>
      <c r="AH48" s="606"/>
      <c r="AI48" s="606"/>
      <c r="AJ48" s="606"/>
      <c r="AK48" s="606"/>
      <c r="AL48" s="606"/>
      <c r="AM48" s="606"/>
      <c r="AN48" s="606"/>
      <c r="AO48" s="606"/>
      <c r="AP48" s="606"/>
      <c r="AQ48" s="606"/>
      <c r="AR48" s="606"/>
      <c r="AS48" s="606"/>
      <c r="AT48" s="606"/>
      <c r="AU48" s="606"/>
      <c r="AV48" s="606"/>
      <c r="AW48" s="606"/>
      <c r="AX48" s="606"/>
      <c r="AY48" s="606"/>
      <c r="AZ48" s="606"/>
      <c r="BA48" s="606"/>
      <c r="BB48" s="606"/>
      <c r="BC48" s="606"/>
      <c r="BD48" s="606"/>
      <c r="BE48" s="606"/>
      <c r="BF48" s="606"/>
      <c r="BG48" s="606"/>
      <c r="BH48" s="606"/>
      <c r="BI48" s="606"/>
      <c r="BJ48" s="606"/>
      <c r="BK48" s="606"/>
      <c r="BL48" s="606"/>
      <c r="BM48" s="606"/>
      <c r="BN48" s="606"/>
      <c r="BO48" s="606"/>
      <c r="BP48" s="606"/>
      <c r="BQ48" s="606"/>
      <c r="BR48" s="606"/>
      <c r="BS48" s="606"/>
      <c r="BT48" s="606"/>
      <c r="BU48" s="606"/>
      <c r="BV48" s="606"/>
      <c r="BW48" s="606"/>
      <c r="BX48" s="606"/>
      <c r="BY48" s="606"/>
      <c r="BZ48" s="606"/>
      <c r="CA48" s="606"/>
      <c r="CB48" s="606"/>
      <c r="CD48" s="634"/>
      <c r="CE48" s="635"/>
      <c r="CF48" s="607" t="s">
        <v>362</v>
      </c>
      <c r="CG48" s="608"/>
      <c r="CH48" s="608"/>
      <c r="CI48" s="608"/>
      <c r="CJ48" s="608"/>
      <c r="CK48" s="608"/>
      <c r="CL48" s="608"/>
      <c r="CM48" s="608"/>
      <c r="CN48" s="608"/>
      <c r="CO48" s="608"/>
      <c r="CP48" s="608"/>
      <c r="CQ48" s="609"/>
      <c r="CR48" s="610" t="s">
        <v>128</v>
      </c>
      <c r="CS48" s="611"/>
      <c r="CT48" s="611"/>
      <c r="CU48" s="611"/>
      <c r="CV48" s="611"/>
      <c r="CW48" s="611"/>
      <c r="CX48" s="611"/>
      <c r="CY48" s="612"/>
      <c r="CZ48" s="613" t="s">
        <v>128</v>
      </c>
      <c r="DA48" s="614"/>
      <c r="DB48" s="614"/>
      <c r="DC48" s="615"/>
      <c r="DD48" s="616" t="s">
        <v>128</v>
      </c>
      <c r="DE48" s="611"/>
      <c r="DF48" s="611"/>
      <c r="DG48" s="611"/>
      <c r="DH48" s="611"/>
      <c r="DI48" s="611"/>
      <c r="DJ48" s="611"/>
      <c r="DK48" s="612"/>
      <c r="DL48" s="617"/>
      <c r="DM48" s="618"/>
      <c r="DN48" s="618"/>
      <c r="DO48" s="618"/>
      <c r="DP48" s="618"/>
      <c r="DQ48" s="618"/>
      <c r="DR48" s="618"/>
      <c r="DS48" s="618"/>
      <c r="DT48" s="618"/>
      <c r="DU48" s="618"/>
      <c r="DV48" s="619"/>
      <c r="DW48" s="603"/>
      <c r="DX48" s="604"/>
      <c r="DY48" s="604"/>
      <c r="DZ48" s="604"/>
      <c r="EA48" s="604"/>
      <c r="EB48" s="604"/>
      <c r="EC48" s="605"/>
    </row>
    <row r="49" spans="2:133" ht="11.25" customHeight="1" x14ac:dyDescent="0.15">
      <c r="B49" s="344"/>
      <c r="CD49" s="587" t="s">
        <v>363</v>
      </c>
      <c r="CE49" s="588"/>
      <c r="CF49" s="588"/>
      <c r="CG49" s="588"/>
      <c r="CH49" s="588"/>
      <c r="CI49" s="588"/>
      <c r="CJ49" s="588"/>
      <c r="CK49" s="588"/>
      <c r="CL49" s="588"/>
      <c r="CM49" s="588"/>
      <c r="CN49" s="588"/>
      <c r="CO49" s="588"/>
      <c r="CP49" s="588"/>
      <c r="CQ49" s="589"/>
      <c r="CR49" s="590">
        <v>14107528</v>
      </c>
      <c r="CS49" s="591"/>
      <c r="CT49" s="591"/>
      <c r="CU49" s="591"/>
      <c r="CV49" s="591"/>
      <c r="CW49" s="591"/>
      <c r="CX49" s="591"/>
      <c r="CY49" s="592"/>
      <c r="CZ49" s="593">
        <v>100</v>
      </c>
      <c r="DA49" s="594"/>
      <c r="DB49" s="594"/>
      <c r="DC49" s="595"/>
      <c r="DD49" s="596">
        <v>7155208</v>
      </c>
      <c r="DE49" s="591"/>
      <c r="DF49" s="591"/>
      <c r="DG49" s="591"/>
      <c r="DH49" s="591"/>
      <c r="DI49" s="591"/>
      <c r="DJ49" s="591"/>
      <c r="DK49" s="592"/>
      <c r="DL49" s="597"/>
      <c r="DM49" s="598"/>
      <c r="DN49" s="598"/>
      <c r="DO49" s="598"/>
      <c r="DP49" s="598"/>
      <c r="DQ49" s="598"/>
      <c r="DR49" s="598"/>
      <c r="DS49" s="598"/>
      <c r="DT49" s="598"/>
      <c r="DU49" s="598"/>
      <c r="DV49" s="599"/>
      <c r="DW49" s="600"/>
      <c r="DX49" s="601"/>
      <c r="DY49" s="601"/>
      <c r="DZ49" s="601"/>
      <c r="EA49" s="601"/>
      <c r="EB49" s="601"/>
      <c r="EC49" s="602"/>
    </row>
    <row r="50" spans="2:133" ht="10.9" hidden="1" x14ac:dyDescent="0.15">
      <c r="B50" s="344"/>
    </row>
  </sheetData>
  <sheetProtection algorithmName="SHA-512" hashValue="J6o925ME6k6KwBEHzKoVbO4iG455wFqOsO5BwJhca0/kGVZVpDY8pp/T4KNDw6IaHxqv/uikmL9Gqh4wRcdqBQ==" saltValue="T1X4EErLyE566peKHtw+MQ==" spinCount="100000" sheet="1" objects="1" scenarios="1"/>
  <mergeCells count="618">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AP24:BF24"/>
    <mergeCell ref="DL25:DV25"/>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G26:BN26"/>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BS25:CB25"/>
    <mergeCell ref="CD25:CQ25"/>
    <mergeCell ref="CR25:CY25"/>
    <mergeCell ref="CZ25:DC25"/>
    <mergeCell ref="DD25:DK25"/>
    <mergeCell ref="CD27:CQ27"/>
    <mergeCell ref="CR27:CY27"/>
    <mergeCell ref="CZ27:DC27"/>
    <mergeCell ref="DD27:DK27"/>
    <mergeCell ref="DL27:DV27"/>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Z35:AC35"/>
    <mergeCell ref="AD35:AK35"/>
    <mergeCell ref="AL35:AO35"/>
    <mergeCell ref="AQ35:BF35"/>
    <mergeCell ref="CD34:CQ34"/>
    <mergeCell ref="CR34:CY34"/>
    <mergeCell ref="CZ34:DC34"/>
    <mergeCell ref="DD34:DK34"/>
    <mergeCell ref="DL34:DV34"/>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G35:CB35"/>
    <mergeCell ref="CD35:CQ35"/>
    <mergeCell ref="CR35:CY35"/>
    <mergeCell ref="CZ35:DC35"/>
    <mergeCell ref="DD35:DK35"/>
    <mergeCell ref="DL35:DV35"/>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40:Q40"/>
    <mergeCell ref="R40:Y40"/>
    <mergeCell ref="Z40:AC40"/>
    <mergeCell ref="AD40:AK40"/>
    <mergeCell ref="AL40:AO40"/>
    <mergeCell ref="AQ40:AY40"/>
    <mergeCell ref="AZ40:BF40"/>
    <mergeCell ref="BG40:BK42"/>
    <mergeCell ref="BM40:BU40"/>
    <mergeCell ref="BV39:CB39"/>
    <mergeCell ref="CD39:CQ39"/>
    <mergeCell ref="CR39:CY39"/>
    <mergeCell ref="CZ39:DC39"/>
    <mergeCell ref="DD39:DK39"/>
    <mergeCell ref="DL39:DV39"/>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Z42:AC42"/>
    <mergeCell ref="AD42:AK42"/>
    <mergeCell ref="AL42:AO42"/>
    <mergeCell ref="AQ42:AY42"/>
    <mergeCell ref="CD41:CQ41"/>
    <mergeCell ref="CR41:CY41"/>
    <mergeCell ref="CZ41:DC41"/>
    <mergeCell ref="DD41:DK41"/>
    <mergeCell ref="DL41:DV41"/>
    <mergeCell ref="B44:Q44"/>
    <mergeCell ref="R44:Y44"/>
    <mergeCell ref="Z44:AC44"/>
    <mergeCell ref="AD44:AK44"/>
    <mergeCell ref="AL44:AO44"/>
    <mergeCell ref="CD44:CE48"/>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CF44:CQ44"/>
    <mergeCell ref="CR44:CY44"/>
    <mergeCell ref="CZ44:DC44"/>
    <mergeCell ref="DD44:DK44"/>
    <mergeCell ref="DL44:DV44"/>
    <mergeCell ref="DW44:EC44"/>
    <mergeCell ref="CZ43:DC43"/>
    <mergeCell ref="DD43:DK43"/>
    <mergeCell ref="DL43:DV43"/>
    <mergeCell ref="DW43:EC43"/>
    <mergeCell ref="CF46:CQ46"/>
    <mergeCell ref="CR46:CY46"/>
    <mergeCell ref="CZ46:DC46"/>
    <mergeCell ref="DD46:DK46"/>
    <mergeCell ref="DL46:DV46"/>
    <mergeCell ref="DW46:EC46"/>
    <mergeCell ref="CF45:CQ45"/>
    <mergeCell ref="CR45:CY45"/>
    <mergeCell ref="CZ45:DC45"/>
    <mergeCell ref="DD45:DK45"/>
    <mergeCell ref="DL45:DV45"/>
    <mergeCell ref="DW45:EC45"/>
    <mergeCell ref="CD49:CQ49"/>
    <mergeCell ref="CR49:CY49"/>
    <mergeCell ref="CZ49:DC49"/>
    <mergeCell ref="DD49:DK49"/>
    <mergeCell ref="DL49:DV49"/>
    <mergeCell ref="DW49:EC49"/>
    <mergeCell ref="DW47:EC47"/>
    <mergeCell ref="B48:CB48"/>
    <mergeCell ref="CF48:CQ48"/>
    <mergeCell ref="CR48:CY48"/>
    <mergeCell ref="CZ48:DC48"/>
    <mergeCell ref="DD48:DK48"/>
    <mergeCell ref="DL48:DV48"/>
    <mergeCell ref="DW48:EC48"/>
    <mergeCell ref="B47:CB47"/>
    <mergeCell ref="CF47:CQ47"/>
    <mergeCell ref="CR47:CY47"/>
    <mergeCell ref="CZ47:DC47"/>
    <mergeCell ref="DD47:DK47"/>
    <mergeCell ref="DL47:DV47"/>
  </mergeCells>
  <phoneticPr fontId="2"/>
  <printOptions horizontalCentered="1"/>
  <pageMargins left="0" right="0" top="0.39370078740157483" bottom="0.39370078740157483" header="0.19685039370078741" footer="0.19685039370078741"/>
  <headerFooter alignWithMargins="0">
    <oddFooter>&amp;C&amp;P/&amp;N</oddFooter>
  </headerFooter>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topLeftCell="A34" zoomScale="55" zoomScaleNormal="55" zoomScaleSheetLayoutView="70" workbookViewId="0"/>
  </sheetViews>
  <sheetFormatPr defaultColWidth="0" defaultRowHeight="12.9" zeroHeight="1" x14ac:dyDescent="0.15"/>
  <cols>
    <col min="1" max="130" width="2.75" style="217" customWidth="1"/>
    <col min="131" max="131" width="1.625" style="217" customWidth="1"/>
    <col min="132" max="16384" width="9" style="217" hidden="1"/>
  </cols>
  <sheetData>
    <row r="1" spans="1:131" ht="11.25" customHeight="1" thickBot="1" x14ac:dyDescent="0.2">
      <c r="A1" s="213"/>
      <c r="B1" s="213"/>
      <c r="C1" s="213"/>
      <c r="D1" s="213"/>
      <c r="E1" s="213"/>
      <c r="F1" s="213"/>
      <c r="G1" s="213"/>
      <c r="H1" s="213"/>
      <c r="I1" s="213"/>
      <c r="J1" s="213"/>
      <c r="K1" s="213"/>
      <c r="L1" s="213"/>
      <c r="M1" s="213"/>
      <c r="N1" s="214"/>
      <c r="O1" s="214"/>
      <c r="P1" s="214"/>
      <c r="Q1" s="214"/>
      <c r="R1" s="214"/>
      <c r="S1" s="214"/>
      <c r="T1" s="214"/>
      <c r="U1" s="214"/>
      <c r="V1" s="214"/>
      <c r="W1" s="214"/>
      <c r="X1" s="214"/>
      <c r="Y1" s="214"/>
      <c r="Z1" s="214"/>
      <c r="AA1" s="214"/>
      <c r="AB1" s="214"/>
      <c r="AC1" s="214"/>
      <c r="AD1" s="214"/>
      <c r="AE1" s="214"/>
      <c r="AF1" s="214"/>
      <c r="AG1" s="214"/>
      <c r="AH1" s="214"/>
      <c r="AI1" s="214"/>
      <c r="AJ1" s="214"/>
      <c r="AK1" s="214"/>
      <c r="AL1" s="214"/>
      <c r="AM1" s="214"/>
      <c r="AN1" s="214"/>
      <c r="AO1" s="214"/>
      <c r="AP1" s="214"/>
      <c r="AQ1" s="214"/>
      <c r="AR1" s="214"/>
      <c r="AS1" s="214"/>
      <c r="AT1" s="214"/>
      <c r="AU1" s="214"/>
      <c r="AV1" s="214"/>
      <c r="AW1" s="214"/>
      <c r="AX1" s="214"/>
      <c r="AY1" s="214"/>
      <c r="AZ1" s="214"/>
      <c r="BA1" s="214"/>
      <c r="BB1" s="214"/>
      <c r="BC1" s="214"/>
      <c r="BD1" s="214"/>
      <c r="BE1" s="214"/>
      <c r="BF1" s="214"/>
      <c r="BG1" s="214"/>
      <c r="BH1" s="214"/>
      <c r="BI1" s="214"/>
      <c r="BJ1" s="214"/>
      <c r="BK1" s="214"/>
      <c r="BL1" s="214"/>
      <c r="BM1" s="214"/>
      <c r="BN1" s="214"/>
      <c r="BO1" s="214"/>
      <c r="BP1" s="214"/>
      <c r="BQ1" s="214"/>
      <c r="BR1" s="214"/>
      <c r="BS1" s="214"/>
      <c r="BT1" s="214"/>
      <c r="BU1" s="214"/>
      <c r="BV1" s="214"/>
      <c r="BW1" s="214"/>
      <c r="BX1" s="214"/>
      <c r="BY1" s="214"/>
      <c r="BZ1" s="214"/>
      <c r="CA1" s="214"/>
      <c r="CB1" s="214"/>
      <c r="CC1" s="214"/>
      <c r="CD1" s="214"/>
      <c r="CE1" s="214"/>
      <c r="CF1" s="214"/>
      <c r="CG1" s="214"/>
      <c r="CH1" s="214"/>
      <c r="CI1" s="214"/>
      <c r="CJ1" s="214"/>
      <c r="CK1" s="214"/>
      <c r="CL1" s="214"/>
      <c r="CM1" s="214"/>
      <c r="CN1" s="214"/>
      <c r="CO1" s="214"/>
      <c r="CP1" s="214"/>
      <c r="CQ1" s="214"/>
      <c r="CR1" s="214"/>
      <c r="CS1" s="214"/>
      <c r="CT1" s="214"/>
      <c r="CU1" s="214"/>
      <c r="CV1" s="214"/>
      <c r="CW1" s="214"/>
      <c r="CX1" s="214"/>
      <c r="CY1" s="214"/>
      <c r="CZ1" s="214"/>
      <c r="DA1" s="214"/>
      <c r="DB1" s="214"/>
      <c r="DC1" s="214"/>
      <c r="DD1" s="214"/>
      <c r="DE1" s="214"/>
      <c r="DF1" s="214"/>
      <c r="DG1" s="214"/>
      <c r="DH1" s="214"/>
      <c r="DI1" s="214"/>
      <c r="DJ1" s="214"/>
      <c r="DK1" s="214"/>
      <c r="DL1" s="214"/>
      <c r="DM1" s="214"/>
      <c r="DN1" s="214"/>
      <c r="DO1" s="214"/>
      <c r="DP1" s="214"/>
      <c r="DQ1" s="215"/>
      <c r="DR1" s="215"/>
      <c r="DS1" s="215"/>
      <c r="DT1" s="215"/>
      <c r="DU1" s="215"/>
      <c r="DV1" s="215"/>
      <c r="DW1" s="215"/>
      <c r="DX1" s="215"/>
      <c r="DY1" s="215"/>
      <c r="DZ1" s="215"/>
      <c r="EA1" s="216"/>
    </row>
    <row r="2" spans="1:131" ht="26.35" customHeight="1" thickBot="1" x14ac:dyDescent="0.2">
      <c r="A2" s="1074" t="s">
        <v>364</v>
      </c>
      <c r="B2" s="1074"/>
      <c r="C2" s="1074"/>
      <c r="D2" s="1074"/>
      <c r="E2" s="1074"/>
      <c r="F2" s="1074"/>
      <c r="G2" s="1074"/>
      <c r="H2" s="1074"/>
      <c r="I2" s="1074"/>
      <c r="J2" s="1074"/>
      <c r="K2" s="1074"/>
      <c r="L2" s="1074"/>
      <c r="M2" s="1074"/>
      <c r="N2" s="1074"/>
      <c r="O2" s="1074"/>
      <c r="P2" s="1074"/>
      <c r="Q2" s="1074"/>
      <c r="R2" s="1074"/>
      <c r="S2" s="1074"/>
      <c r="T2" s="1074"/>
      <c r="U2" s="1074"/>
      <c r="V2" s="1074"/>
      <c r="W2" s="1074"/>
      <c r="X2" s="1074"/>
      <c r="Y2" s="1074"/>
      <c r="Z2" s="1074"/>
      <c r="AA2" s="1074"/>
      <c r="AB2" s="1074"/>
      <c r="AC2" s="1074"/>
      <c r="AD2" s="1074"/>
      <c r="AE2" s="1074"/>
      <c r="AF2" s="1074"/>
      <c r="AG2" s="1074"/>
      <c r="AH2" s="1074"/>
      <c r="AI2" s="1074"/>
      <c r="AJ2" s="1074"/>
      <c r="AK2" s="1074"/>
      <c r="AL2" s="1074"/>
      <c r="AM2" s="1074"/>
      <c r="AN2" s="1074"/>
      <c r="AO2" s="1074"/>
      <c r="AP2" s="1074"/>
      <c r="AQ2" s="1074"/>
      <c r="AR2" s="1074"/>
      <c r="AS2" s="1074"/>
      <c r="AT2" s="1074"/>
      <c r="AU2" s="1074"/>
      <c r="AV2" s="1074"/>
      <c r="AW2" s="1074"/>
      <c r="AX2" s="1074"/>
      <c r="AY2" s="1074"/>
      <c r="AZ2" s="1074"/>
      <c r="BA2" s="1074"/>
      <c r="BB2" s="1074"/>
      <c r="BC2" s="1074"/>
      <c r="BD2" s="1074"/>
      <c r="BE2" s="1074"/>
      <c r="BF2" s="1074"/>
      <c r="BG2" s="1074"/>
      <c r="BH2" s="1074"/>
      <c r="BI2" s="1074"/>
      <c r="BJ2" s="214"/>
      <c r="BK2" s="214"/>
      <c r="BL2" s="214"/>
      <c r="BM2" s="214"/>
      <c r="BN2" s="214"/>
      <c r="BO2" s="214"/>
      <c r="BP2" s="214"/>
      <c r="BQ2" s="214"/>
      <c r="BR2" s="214"/>
      <c r="BS2" s="214"/>
      <c r="BT2" s="214"/>
      <c r="BU2" s="214"/>
      <c r="BV2" s="214"/>
      <c r="BW2" s="214"/>
      <c r="BX2" s="214"/>
      <c r="BY2" s="214"/>
      <c r="BZ2" s="214"/>
      <c r="CA2" s="214"/>
      <c r="CB2" s="214"/>
      <c r="CC2" s="214"/>
      <c r="CD2" s="214"/>
      <c r="CE2" s="214"/>
      <c r="CF2" s="214"/>
      <c r="CG2" s="214"/>
      <c r="CH2" s="214"/>
      <c r="CI2" s="214"/>
      <c r="CJ2" s="214"/>
      <c r="CK2" s="214"/>
      <c r="CL2" s="214"/>
      <c r="CM2" s="214"/>
      <c r="CN2" s="214"/>
      <c r="CO2" s="214"/>
      <c r="CP2" s="214"/>
      <c r="CQ2" s="214"/>
      <c r="CR2" s="214"/>
      <c r="CS2" s="214"/>
      <c r="CT2" s="214"/>
      <c r="CU2" s="214"/>
      <c r="CV2" s="214"/>
      <c r="CW2" s="214"/>
      <c r="CX2" s="214"/>
      <c r="CY2" s="214"/>
      <c r="CZ2" s="214"/>
      <c r="DA2" s="214"/>
      <c r="DB2" s="214"/>
      <c r="DC2" s="214"/>
      <c r="DD2" s="214"/>
      <c r="DE2" s="214"/>
      <c r="DF2" s="214"/>
      <c r="DG2" s="214"/>
      <c r="DH2" s="214"/>
      <c r="DI2" s="214"/>
      <c r="DJ2" s="1075" t="s">
        <v>365</v>
      </c>
      <c r="DK2" s="1076"/>
      <c r="DL2" s="1076"/>
      <c r="DM2" s="1076"/>
      <c r="DN2" s="1076"/>
      <c r="DO2" s="1077"/>
      <c r="DP2" s="214"/>
      <c r="DQ2" s="1075" t="s">
        <v>366</v>
      </c>
      <c r="DR2" s="1076"/>
      <c r="DS2" s="1076"/>
      <c r="DT2" s="1076"/>
      <c r="DU2" s="1076"/>
      <c r="DV2" s="1076"/>
      <c r="DW2" s="1076"/>
      <c r="DX2" s="1076"/>
      <c r="DY2" s="1076"/>
      <c r="DZ2" s="1077"/>
      <c r="EA2" s="216"/>
    </row>
    <row r="3" spans="1:131" ht="11.25" customHeight="1" x14ac:dyDescent="0.15">
      <c r="A3" s="214"/>
      <c r="B3" s="214"/>
      <c r="C3" s="214"/>
      <c r="D3" s="214"/>
      <c r="E3" s="214"/>
      <c r="F3" s="214"/>
      <c r="G3" s="214"/>
      <c r="H3" s="214"/>
      <c r="I3" s="214"/>
      <c r="J3" s="214"/>
      <c r="K3" s="214"/>
      <c r="L3" s="214"/>
      <c r="M3" s="214"/>
      <c r="N3" s="214"/>
      <c r="O3" s="214"/>
      <c r="P3" s="214"/>
      <c r="Q3" s="214"/>
      <c r="R3" s="214"/>
      <c r="S3" s="214"/>
      <c r="T3" s="214"/>
      <c r="U3" s="214"/>
      <c r="V3" s="214"/>
      <c r="W3" s="214"/>
      <c r="X3" s="214"/>
      <c r="Y3" s="214"/>
      <c r="Z3" s="214"/>
      <c r="AA3" s="214"/>
      <c r="AB3" s="214"/>
      <c r="AC3" s="214"/>
      <c r="AD3" s="214"/>
      <c r="AE3" s="214"/>
      <c r="AF3" s="214"/>
      <c r="AG3" s="214"/>
      <c r="AH3" s="214"/>
      <c r="AI3" s="214"/>
      <c r="AJ3" s="214"/>
      <c r="AK3" s="214"/>
      <c r="AL3" s="214"/>
      <c r="AM3" s="214"/>
      <c r="AN3" s="214"/>
      <c r="AO3" s="214"/>
      <c r="AP3" s="214"/>
      <c r="AQ3" s="214"/>
      <c r="AR3" s="214"/>
      <c r="AS3" s="214"/>
      <c r="AT3" s="214"/>
      <c r="AU3" s="214"/>
      <c r="AV3" s="214"/>
      <c r="AW3" s="214"/>
      <c r="AX3" s="214"/>
      <c r="AY3" s="214"/>
      <c r="AZ3" s="214"/>
      <c r="BA3" s="214"/>
      <c r="BB3" s="214"/>
      <c r="BC3" s="214"/>
      <c r="BD3" s="214"/>
      <c r="BE3" s="214"/>
      <c r="BF3" s="214"/>
      <c r="BG3" s="214"/>
      <c r="BH3" s="214"/>
      <c r="BI3" s="214"/>
      <c r="BJ3" s="214"/>
      <c r="BK3" s="214"/>
      <c r="BL3" s="214"/>
      <c r="BM3" s="214"/>
      <c r="BN3" s="214"/>
      <c r="BO3" s="214"/>
      <c r="BP3" s="214"/>
      <c r="BQ3" s="214"/>
      <c r="BR3" s="214"/>
      <c r="BS3" s="214"/>
      <c r="BT3" s="214"/>
      <c r="BU3" s="214"/>
      <c r="BV3" s="214"/>
      <c r="BW3" s="214"/>
      <c r="BX3" s="214"/>
      <c r="BY3" s="214"/>
      <c r="BZ3" s="214"/>
      <c r="CA3" s="214"/>
      <c r="CB3" s="214"/>
      <c r="CC3" s="214"/>
      <c r="CD3" s="214"/>
      <c r="CE3" s="214"/>
      <c r="CF3" s="214"/>
      <c r="CG3" s="214"/>
      <c r="CH3" s="214"/>
      <c r="CI3" s="214"/>
      <c r="CJ3" s="214"/>
      <c r="CK3" s="214"/>
      <c r="CL3" s="214"/>
      <c r="CM3" s="214"/>
      <c r="CN3" s="214"/>
      <c r="CO3" s="214"/>
      <c r="CP3" s="214"/>
      <c r="CQ3" s="214"/>
      <c r="CR3" s="214"/>
      <c r="CS3" s="214"/>
      <c r="CT3" s="214"/>
      <c r="CU3" s="214"/>
      <c r="CV3" s="214"/>
      <c r="CW3" s="214"/>
      <c r="CX3" s="214"/>
      <c r="CY3" s="214"/>
      <c r="CZ3" s="214"/>
      <c r="DA3" s="214"/>
      <c r="DB3" s="214"/>
      <c r="DC3" s="214"/>
      <c r="DD3" s="214"/>
      <c r="DE3" s="214"/>
      <c r="DF3" s="214"/>
      <c r="DG3" s="214"/>
      <c r="DH3" s="214"/>
      <c r="DI3" s="214"/>
      <c r="DJ3" s="214"/>
      <c r="DK3" s="214"/>
      <c r="DL3" s="214"/>
      <c r="DM3" s="214"/>
      <c r="DN3" s="214"/>
      <c r="DO3" s="214"/>
      <c r="DP3" s="214"/>
      <c r="DQ3" s="214"/>
      <c r="DR3" s="214"/>
      <c r="DS3" s="214"/>
      <c r="DT3" s="214"/>
      <c r="DU3" s="214"/>
      <c r="DV3" s="214"/>
      <c r="DW3" s="214"/>
      <c r="DX3" s="214"/>
      <c r="DY3" s="214"/>
      <c r="DZ3" s="214"/>
      <c r="EA3" s="216"/>
    </row>
    <row r="4" spans="1:131" s="221" customFormat="1" ht="26.35" customHeight="1" thickBot="1" x14ac:dyDescent="0.2">
      <c r="A4" s="1043" t="s">
        <v>367</v>
      </c>
      <c r="B4" s="1043"/>
      <c r="C4" s="1043"/>
      <c r="D4" s="1043"/>
      <c r="E4" s="1043"/>
      <c r="F4" s="1043"/>
      <c r="G4" s="1043"/>
      <c r="H4" s="1043"/>
      <c r="I4" s="1043"/>
      <c r="J4" s="1043"/>
      <c r="K4" s="1043"/>
      <c r="L4" s="1043"/>
      <c r="M4" s="1043"/>
      <c r="N4" s="1043"/>
      <c r="O4" s="1043"/>
      <c r="P4" s="1043"/>
      <c r="Q4" s="1043"/>
      <c r="R4" s="1043"/>
      <c r="S4" s="1043"/>
      <c r="T4" s="1043"/>
      <c r="U4" s="1043"/>
      <c r="V4" s="1043"/>
      <c r="W4" s="1043"/>
      <c r="X4" s="1043"/>
      <c r="Y4" s="1043"/>
      <c r="Z4" s="1043"/>
      <c r="AA4" s="1043"/>
      <c r="AB4" s="1043"/>
      <c r="AC4" s="1043"/>
      <c r="AD4" s="1043"/>
      <c r="AE4" s="1043"/>
      <c r="AF4" s="1043"/>
      <c r="AG4" s="1043"/>
      <c r="AH4" s="1043"/>
      <c r="AI4" s="1043"/>
      <c r="AJ4" s="1043"/>
      <c r="AK4" s="1043"/>
      <c r="AL4" s="1043"/>
      <c r="AM4" s="1043"/>
      <c r="AN4" s="1043"/>
      <c r="AO4" s="1043"/>
      <c r="AP4" s="1043"/>
      <c r="AQ4" s="1043"/>
      <c r="AR4" s="1043"/>
      <c r="AS4" s="1043"/>
      <c r="AT4" s="1043"/>
      <c r="AU4" s="1043"/>
      <c r="AV4" s="1043"/>
      <c r="AW4" s="1043"/>
      <c r="AX4" s="1043"/>
      <c r="AY4" s="1043"/>
      <c r="AZ4" s="218"/>
      <c r="BA4" s="218"/>
      <c r="BB4" s="218"/>
      <c r="BC4" s="218"/>
      <c r="BD4" s="218"/>
      <c r="BE4" s="219"/>
      <c r="BF4" s="219"/>
      <c r="BG4" s="219"/>
      <c r="BH4" s="219"/>
      <c r="BI4" s="219"/>
      <c r="BJ4" s="219"/>
      <c r="BK4" s="219"/>
      <c r="BL4" s="219"/>
      <c r="BM4" s="219"/>
      <c r="BN4" s="219"/>
      <c r="BO4" s="219"/>
      <c r="BP4" s="219"/>
      <c r="BQ4" s="714" t="s">
        <v>368</v>
      </c>
      <c r="BR4" s="714"/>
      <c r="BS4" s="714"/>
      <c r="BT4" s="714"/>
      <c r="BU4" s="714"/>
      <c r="BV4" s="714"/>
      <c r="BW4" s="714"/>
      <c r="BX4" s="714"/>
      <c r="BY4" s="714"/>
      <c r="BZ4" s="714"/>
      <c r="CA4" s="714"/>
      <c r="CB4" s="714"/>
      <c r="CC4" s="714"/>
      <c r="CD4" s="714"/>
      <c r="CE4" s="714"/>
      <c r="CF4" s="714"/>
      <c r="CG4" s="714"/>
      <c r="CH4" s="714"/>
      <c r="CI4" s="714"/>
      <c r="CJ4" s="714"/>
      <c r="CK4" s="714"/>
      <c r="CL4" s="714"/>
      <c r="CM4" s="714"/>
      <c r="CN4" s="714"/>
      <c r="CO4" s="714"/>
      <c r="CP4" s="714"/>
      <c r="CQ4" s="714"/>
      <c r="CR4" s="714"/>
      <c r="CS4" s="714"/>
      <c r="CT4" s="714"/>
      <c r="CU4" s="714"/>
      <c r="CV4" s="714"/>
      <c r="CW4" s="714"/>
      <c r="CX4" s="714"/>
      <c r="CY4" s="714"/>
      <c r="CZ4" s="714"/>
      <c r="DA4" s="714"/>
      <c r="DB4" s="714"/>
      <c r="DC4" s="714"/>
      <c r="DD4" s="714"/>
      <c r="DE4" s="714"/>
      <c r="DF4" s="714"/>
      <c r="DG4" s="714"/>
      <c r="DH4" s="714"/>
      <c r="DI4" s="714"/>
      <c r="DJ4" s="714"/>
      <c r="DK4" s="714"/>
      <c r="DL4" s="714"/>
      <c r="DM4" s="714"/>
      <c r="DN4" s="714"/>
      <c r="DO4" s="714"/>
      <c r="DP4" s="714"/>
      <c r="DQ4" s="714"/>
      <c r="DR4" s="714"/>
      <c r="DS4" s="714"/>
      <c r="DT4" s="714"/>
      <c r="DU4" s="714"/>
      <c r="DV4" s="714"/>
      <c r="DW4" s="714"/>
      <c r="DX4" s="714"/>
      <c r="DY4" s="714"/>
      <c r="DZ4" s="714"/>
      <c r="EA4" s="220"/>
    </row>
    <row r="5" spans="1:131" s="221" customFormat="1" ht="26.35" customHeight="1" x14ac:dyDescent="0.15">
      <c r="A5" s="979" t="s">
        <v>369</v>
      </c>
      <c r="B5" s="980"/>
      <c r="C5" s="980"/>
      <c r="D5" s="980"/>
      <c r="E5" s="980"/>
      <c r="F5" s="980"/>
      <c r="G5" s="980"/>
      <c r="H5" s="980"/>
      <c r="I5" s="980"/>
      <c r="J5" s="980"/>
      <c r="K5" s="980"/>
      <c r="L5" s="980"/>
      <c r="M5" s="980"/>
      <c r="N5" s="980"/>
      <c r="O5" s="980"/>
      <c r="P5" s="981"/>
      <c r="Q5" s="985" t="s">
        <v>370</v>
      </c>
      <c r="R5" s="986"/>
      <c r="S5" s="986"/>
      <c r="T5" s="986"/>
      <c r="U5" s="987"/>
      <c r="V5" s="985" t="s">
        <v>371</v>
      </c>
      <c r="W5" s="986"/>
      <c r="X5" s="986"/>
      <c r="Y5" s="986"/>
      <c r="Z5" s="987"/>
      <c r="AA5" s="985" t="s">
        <v>372</v>
      </c>
      <c r="AB5" s="986"/>
      <c r="AC5" s="986"/>
      <c r="AD5" s="986"/>
      <c r="AE5" s="986"/>
      <c r="AF5" s="1078" t="s">
        <v>373</v>
      </c>
      <c r="AG5" s="986"/>
      <c r="AH5" s="986"/>
      <c r="AI5" s="986"/>
      <c r="AJ5" s="999"/>
      <c r="AK5" s="986" t="s">
        <v>374</v>
      </c>
      <c r="AL5" s="986"/>
      <c r="AM5" s="986"/>
      <c r="AN5" s="986"/>
      <c r="AO5" s="987"/>
      <c r="AP5" s="985" t="s">
        <v>375</v>
      </c>
      <c r="AQ5" s="986"/>
      <c r="AR5" s="986"/>
      <c r="AS5" s="986"/>
      <c r="AT5" s="987"/>
      <c r="AU5" s="985" t="s">
        <v>376</v>
      </c>
      <c r="AV5" s="986"/>
      <c r="AW5" s="986"/>
      <c r="AX5" s="986"/>
      <c r="AY5" s="999"/>
      <c r="AZ5" s="218"/>
      <c r="BA5" s="218"/>
      <c r="BB5" s="218"/>
      <c r="BC5" s="218"/>
      <c r="BD5" s="218"/>
      <c r="BE5" s="219"/>
      <c r="BF5" s="219"/>
      <c r="BG5" s="219"/>
      <c r="BH5" s="219"/>
      <c r="BI5" s="219"/>
      <c r="BJ5" s="219"/>
      <c r="BK5" s="219"/>
      <c r="BL5" s="219"/>
      <c r="BM5" s="219"/>
      <c r="BN5" s="219"/>
      <c r="BO5" s="219"/>
      <c r="BP5" s="219"/>
      <c r="BQ5" s="979" t="s">
        <v>377</v>
      </c>
      <c r="BR5" s="980"/>
      <c r="BS5" s="980"/>
      <c r="BT5" s="980"/>
      <c r="BU5" s="980"/>
      <c r="BV5" s="980"/>
      <c r="BW5" s="980"/>
      <c r="BX5" s="980"/>
      <c r="BY5" s="980"/>
      <c r="BZ5" s="980"/>
      <c r="CA5" s="980"/>
      <c r="CB5" s="980"/>
      <c r="CC5" s="980"/>
      <c r="CD5" s="980"/>
      <c r="CE5" s="980"/>
      <c r="CF5" s="980"/>
      <c r="CG5" s="981"/>
      <c r="CH5" s="985" t="s">
        <v>378</v>
      </c>
      <c r="CI5" s="986"/>
      <c r="CJ5" s="986"/>
      <c r="CK5" s="986"/>
      <c r="CL5" s="987"/>
      <c r="CM5" s="985" t="s">
        <v>379</v>
      </c>
      <c r="CN5" s="986"/>
      <c r="CO5" s="986"/>
      <c r="CP5" s="986"/>
      <c r="CQ5" s="987"/>
      <c r="CR5" s="985" t="s">
        <v>380</v>
      </c>
      <c r="CS5" s="986"/>
      <c r="CT5" s="986"/>
      <c r="CU5" s="986"/>
      <c r="CV5" s="987"/>
      <c r="CW5" s="985" t="s">
        <v>381</v>
      </c>
      <c r="CX5" s="986"/>
      <c r="CY5" s="986"/>
      <c r="CZ5" s="986"/>
      <c r="DA5" s="987"/>
      <c r="DB5" s="985" t="s">
        <v>382</v>
      </c>
      <c r="DC5" s="986"/>
      <c r="DD5" s="986"/>
      <c r="DE5" s="986"/>
      <c r="DF5" s="987"/>
      <c r="DG5" s="1068" t="s">
        <v>383</v>
      </c>
      <c r="DH5" s="1069"/>
      <c r="DI5" s="1069"/>
      <c r="DJ5" s="1069"/>
      <c r="DK5" s="1070"/>
      <c r="DL5" s="1068" t="s">
        <v>384</v>
      </c>
      <c r="DM5" s="1069"/>
      <c r="DN5" s="1069"/>
      <c r="DO5" s="1069"/>
      <c r="DP5" s="1070"/>
      <c r="DQ5" s="985" t="s">
        <v>385</v>
      </c>
      <c r="DR5" s="986"/>
      <c r="DS5" s="986"/>
      <c r="DT5" s="986"/>
      <c r="DU5" s="987"/>
      <c r="DV5" s="985" t="s">
        <v>376</v>
      </c>
      <c r="DW5" s="986"/>
      <c r="DX5" s="986"/>
      <c r="DY5" s="986"/>
      <c r="DZ5" s="999"/>
      <c r="EA5" s="220"/>
    </row>
    <row r="6" spans="1:131" s="221" customFormat="1" ht="26.35" customHeight="1" thickBot="1" x14ac:dyDescent="0.2">
      <c r="A6" s="982"/>
      <c r="B6" s="983"/>
      <c r="C6" s="983"/>
      <c r="D6" s="983"/>
      <c r="E6" s="983"/>
      <c r="F6" s="983"/>
      <c r="G6" s="983"/>
      <c r="H6" s="983"/>
      <c r="I6" s="983"/>
      <c r="J6" s="983"/>
      <c r="K6" s="983"/>
      <c r="L6" s="983"/>
      <c r="M6" s="983"/>
      <c r="N6" s="983"/>
      <c r="O6" s="983"/>
      <c r="P6" s="984"/>
      <c r="Q6" s="988"/>
      <c r="R6" s="989"/>
      <c r="S6" s="989"/>
      <c r="T6" s="989"/>
      <c r="U6" s="990"/>
      <c r="V6" s="988"/>
      <c r="W6" s="989"/>
      <c r="X6" s="989"/>
      <c r="Y6" s="989"/>
      <c r="Z6" s="990"/>
      <c r="AA6" s="988"/>
      <c r="AB6" s="989"/>
      <c r="AC6" s="989"/>
      <c r="AD6" s="989"/>
      <c r="AE6" s="989"/>
      <c r="AF6" s="1079"/>
      <c r="AG6" s="989"/>
      <c r="AH6" s="989"/>
      <c r="AI6" s="989"/>
      <c r="AJ6" s="1000"/>
      <c r="AK6" s="989"/>
      <c r="AL6" s="989"/>
      <c r="AM6" s="989"/>
      <c r="AN6" s="989"/>
      <c r="AO6" s="990"/>
      <c r="AP6" s="988"/>
      <c r="AQ6" s="989"/>
      <c r="AR6" s="989"/>
      <c r="AS6" s="989"/>
      <c r="AT6" s="990"/>
      <c r="AU6" s="988"/>
      <c r="AV6" s="989"/>
      <c r="AW6" s="989"/>
      <c r="AX6" s="989"/>
      <c r="AY6" s="1000"/>
      <c r="AZ6" s="218"/>
      <c r="BA6" s="218"/>
      <c r="BB6" s="218"/>
      <c r="BC6" s="218"/>
      <c r="BD6" s="218"/>
      <c r="BE6" s="219"/>
      <c r="BF6" s="219"/>
      <c r="BG6" s="219"/>
      <c r="BH6" s="219"/>
      <c r="BI6" s="219"/>
      <c r="BJ6" s="219"/>
      <c r="BK6" s="219"/>
      <c r="BL6" s="219"/>
      <c r="BM6" s="219"/>
      <c r="BN6" s="219"/>
      <c r="BO6" s="219"/>
      <c r="BP6" s="219"/>
      <c r="BQ6" s="982"/>
      <c r="BR6" s="983"/>
      <c r="BS6" s="983"/>
      <c r="BT6" s="983"/>
      <c r="BU6" s="983"/>
      <c r="BV6" s="983"/>
      <c r="BW6" s="983"/>
      <c r="BX6" s="983"/>
      <c r="BY6" s="983"/>
      <c r="BZ6" s="983"/>
      <c r="CA6" s="983"/>
      <c r="CB6" s="983"/>
      <c r="CC6" s="983"/>
      <c r="CD6" s="983"/>
      <c r="CE6" s="983"/>
      <c r="CF6" s="983"/>
      <c r="CG6" s="984"/>
      <c r="CH6" s="988"/>
      <c r="CI6" s="989"/>
      <c r="CJ6" s="989"/>
      <c r="CK6" s="989"/>
      <c r="CL6" s="990"/>
      <c r="CM6" s="988"/>
      <c r="CN6" s="989"/>
      <c r="CO6" s="989"/>
      <c r="CP6" s="989"/>
      <c r="CQ6" s="990"/>
      <c r="CR6" s="988"/>
      <c r="CS6" s="989"/>
      <c r="CT6" s="989"/>
      <c r="CU6" s="989"/>
      <c r="CV6" s="990"/>
      <c r="CW6" s="988"/>
      <c r="CX6" s="989"/>
      <c r="CY6" s="989"/>
      <c r="CZ6" s="989"/>
      <c r="DA6" s="990"/>
      <c r="DB6" s="988"/>
      <c r="DC6" s="989"/>
      <c r="DD6" s="989"/>
      <c r="DE6" s="989"/>
      <c r="DF6" s="990"/>
      <c r="DG6" s="1071"/>
      <c r="DH6" s="1072"/>
      <c r="DI6" s="1072"/>
      <c r="DJ6" s="1072"/>
      <c r="DK6" s="1073"/>
      <c r="DL6" s="1071"/>
      <c r="DM6" s="1072"/>
      <c r="DN6" s="1072"/>
      <c r="DO6" s="1072"/>
      <c r="DP6" s="1073"/>
      <c r="DQ6" s="988"/>
      <c r="DR6" s="989"/>
      <c r="DS6" s="989"/>
      <c r="DT6" s="989"/>
      <c r="DU6" s="990"/>
      <c r="DV6" s="988"/>
      <c r="DW6" s="989"/>
      <c r="DX6" s="989"/>
      <c r="DY6" s="989"/>
      <c r="DZ6" s="1000"/>
      <c r="EA6" s="220"/>
    </row>
    <row r="7" spans="1:131" s="221" customFormat="1" ht="26.35" customHeight="1" thickTop="1" x14ac:dyDescent="0.15">
      <c r="A7" s="222">
        <v>1</v>
      </c>
      <c r="B7" s="1031" t="s">
        <v>386</v>
      </c>
      <c r="C7" s="1032"/>
      <c r="D7" s="1032"/>
      <c r="E7" s="1032"/>
      <c r="F7" s="1032"/>
      <c r="G7" s="1032"/>
      <c r="H7" s="1032"/>
      <c r="I7" s="1032"/>
      <c r="J7" s="1032"/>
      <c r="K7" s="1032"/>
      <c r="L7" s="1032"/>
      <c r="M7" s="1032"/>
      <c r="N7" s="1032"/>
      <c r="O7" s="1032"/>
      <c r="P7" s="1033"/>
      <c r="Q7" s="1086">
        <v>14170</v>
      </c>
      <c r="R7" s="1087"/>
      <c r="S7" s="1087"/>
      <c r="T7" s="1087"/>
      <c r="U7" s="1087"/>
      <c r="V7" s="1087">
        <v>14045</v>
      </c>
      <c r="W7" s="1087"/>
      <c r="X7" s="1087"/>
      <c r="Y7" s="1087"/>
      <c r="Z7" s="1087"/>
      <c r="AA7" s="1087">
        <v>125</v>
      </c>
      <c r="AB7" s="1087"/>
      <c r="AC7" s="1087"/>
      <c r="AD7" s="1087"/>
      <c r="AE7" s="1088"/>
      <c r="AF7" s="1089">
        <v>82</v>
      </c>
      <c r="AG7" s="1090"/>
      <c r="AH7" s="1090"/>
      <c r="AI7" s="1090"/>
      <c r="AJ7" s="1091"/>
      <c r="AK7" s="1092">
        <v>718</v>
      </c>
      <c r="AL7" s="1093"/>
      <c r="AM7" s="1093"/>
      <c r="AN7" s="1093"/>
      <c r="AO7" s="1093"/>
      <c r="AP7" s="1093">
        <v>9286</v>
      </c>
      <c r="AQ7" s="1093"/>
      <c r="AR7" s="1093"/>
      <c r="AS7" s="1093"/>
      <c r="AT7" s="1093"/>
      <c r="AU7" s="1094"/>
      <c r="AV7" s="1094"/>
      <c r="AW7" s="1094"/>
      <c r="AX7" s="1094"/>
      <c r="AY7" s="1095"/>
      <c r="AZ7" s="218"/>
      <c r="BA7" s="218"/>
      <c r="BB7" s="218"/>
      <c r="BC7" s="218"/>
      <c r="BD7" s="218"/>
      <c r="BE7" s="219"/>
      <c r="BF7" s="219"/>
      <c r="BG7" s="219"/>
      <c r="BH7" s="219"/>
      <c r="BI7" s="219"/>
      <c r="BJ7" s="219"/>
      <c r="BK7" s="219"/>
      <c r="BL7" s="219"/>
      <c r="BM7" s="219"/>
      <c r="BN7" s="219"/>
      <c r="BO7" s="219"/>
      <c r="BP7" s="219"/>
      <c r="BQ7" s="222">
        <v>1</v>
      </c>
      <c r="BR7" s="223"/>
      <c r="BS7" s="1083"/>
      <c r="BT7" s="1084"/>
      <c r="BU7" s="1084"/>
      <c r="BV7" s="1084"/>
      <c r="BW7" s="1084"/>
      <c r="BX7" s="1084"/>
      <c r="BY7" s="1084"/>
      <c r="BZ7" s="1084"/>
      <c r="CA7" s="1084"/>
      <c r="CB7" s="1084"/>
      <c r="CC7" s="1084"/>
      <c r="CD7" s="1084"/>
      <c r="CE7" s="1084"/>
      <c r="CF7" s="1084"/>
      <c r="CG7" s="1096"/>
      <c r="CH7" s="1080"/>
      <c r="CI7" s="1081"/>
      <c r="CJ7" s="1081"/>
      <c r="CK7" s="1081"/>
      <c r="CL7" s="1082"/>
      <c r="CM7" s="1080"/>
      <c r="CN7" s="1081"/>
      <c r="CO7" s="1081"/>
      <c r="CP7" s="1081"/>
      <c r="CQ7" s="1082"/>
      <c r="CR7" s="1080"/>
      <c r="CS7" s="1081"/>
      <c r="CT7" s="1081"/>
      <c r="CU7" s="1081"/>
      <c r="CV7" s="1082"/>
      <c r="CW7" s="1080"/>
      <c r="CX7" s="1081"/>
      <c r="CY7" s="1081"/>
      <c r="CZ7" s="1081"/>
      <c r="DA7" s="1082"/>
      <c r="DB7" s="1080"/>
      <c r="DC7" s="1081"/>
      <c r="DD7" s="1081"/>
      <c r="DE7" s="1081"/>
      <c r="DF7" s="1082"/>
      <c r="DG7" s="1080"/>
      <c r="DH7" s="1081"/>
      <c r="DI7" s="1081"/>
      <c r="DJ7" s="1081"/>
      <c r="DK7" s="1082"/>
      <c r="DL7" s="1080"/>
      <c r="DM7" s="1081"/>
      <c r="DN7" s="1081"/>
      <c r="DO7" s="1081"/>
      <c r="DP7" s="1082"/>
      <c r="DQ7" s="1080"/>
      <c r="DR7" s="1081"/>
      <c r="DS7" s="1081"/>
      <c r="DT7" s="1081"/>
      <c r="DU7" s="1082"/>
      <c r="DV7" s="1083"/>
      <c r="DW7" s="1084"/>
      <c r="DX7" s="1084"/>
      <c r="DY7" s="1084"/>
      <c r="DZ7" s="1085"/>
      <c r="EA7" s="220"/>
    </row>
    <row r="8" spans="1:131" s="221" customFormat="1" ht="26.35" customHeight="1" x14ac:dyDescent="0.15">
      <c r="A8" s="224">
        <v>2</v>
      </c>
      <c r="B8" s="1014" t="s">
        <v>387</v>
      </c>
      <c r="C8" s="1015"/>
      <c r="D8" s="1015"/>
      <c r="E8" s="1015"/>
      <c r="F8" s="1015"/>
      <c r="G8" s="1015"/>
      <c r="H8" s="1015"/>
      <c r="I8" s="1015"/>
      <c r="J8" s="1015"/>
      <c r="K8" s="1015"/>
      <c r="L8" s="1015"/>
      <c r="M8" s="1015"/>
      <c r="N8" s="1015"/>
      <c r="O8" s="1015"/>
      <c r="P8" s="1016"/>
      <c r="Q8" s="1022">
        <v>80</v>
      </c>
      <c r="R8" s="1023"/>
      <c r="S8" s="1023"/>
      <c r="T8" s="1023"/>
      <c r="U8" s="1023"/>
      <c r="V8" s="1023">
        <v>80</v>
      </c>
      <c r="W8" s="1023"/>
      <c r="X8" s="1023"/>
      <c r="Y8" s="1023"/>
      <c r="Z8" s="1023"/>
      <c r="AA8" s="1023">
        <v>0</v>
      </c>
      <c r="AB8" s="1023"/>
      <c r="AC8" s="1023"/>
      <c r="AD8" s="1023"/>
      <c r="AE8" s="1024"/>
      <c r="AF8" s="1019">
        <v>0</v>
      </c>
      <c r="AG8" s="1020"/>
      <c r="AH8" s="1020"/>
      <c r="AI8" s="1020"/>
      <c r="AJ8" s="1021"/>
      <c r="AK8" s="1064">
        <v>23</v>
      </c>
      <c r="AL8" s="1065"/>
      <c r="AM8" s="1065"/>
      <c r="AN8" s="1065"/>
      <c r="AO8" s="1065"/>
      <c r="AP8" s="1065" t="s">
        <v>590</v>
      </c>
      <c r="AQ8" s="1065"/>
      <c r="AR8" s="1065"/>
      <c r="AS8" s="1065"/>
      <c r="AT8" s="1065"/>
      <c r="AU8" s="1066"/>
      <c r="AV8" s="1066"/>
      <c r="AW8" s="1066"/>
      <c r="AX8" s="1066"/>
      <c r="AY8" s="1067"/>
      <c r="AZ8" s="218"/>
      <c r="BA8" s="218"/>
      <c r="BB8" s="218"/>
      <c r="BC8" s="218"/>
      <c r="BD8" s="218"/>
      <c r="BE8" s="219"/>
      <c r="BF8" s="219"/>
      <c r="BG8" s="219"/>
      <c r="BH8" s="219"/>
      <c r="BI8" s="219"/>
      <c r="BJ8" s="219"/>
      <c r="BK8" s="219"/>
      <c r="BL8" s="219"/>
      <c r="BM8" s="219"/>
      <c r="BN8" s="219"/>
      <c r="BO8" s="219"/>
      <c r="BP8" s="219"/>
      <c r="BQ8" s="224">
        <v>2</v>
      </c>
      <c r="BR8" s="225"/>
      <c r="BS8" s="976"/>
      <c r="BT8" s="977"/>
      <c r="BU8" s="977"/>
      <c r="BV8" s="977"/>
      <c r="BW8" s="977"/>
      <c r="BX8" s="977"/>
      <c r="BY8" s="977"/>
      <c r="BZ8" s="977"/>
      <c r="CA8" s="977"/>
      <c r="CB8" s="977"/>
      <c r="CC8" s="977"/>
      <c r="CD8" s="977"/>
      <c r="CE8" s="977"/>
      <c r="CF8" s="977"/>
      <c r="CG8" s="998"/>
      <c r="CH8" s="973"/>
      <c r="CI8" s="974"/>
      <c r="CJ8" s="974"/>
      <c r="CK8" s="974"/>
      <c r="CL8" s="975"/>
      <c r="CM8" s="973"/>
      <c r="CN8" s="974"/>
      <c r="CO8" s="974"/>
      <c r="CP8" s="974"/>
      <c r="CQ8" s="975"/>
      <c r="CR8" s="973"/>
      <c r="CS8" s="974"/>
      <c r="CT8" s="974"/>
      <c r="CU8" s="974"/>
      <c r="CV8" s="975"/>
      <c r="CW8" s="973"/>
      <c r="CX8" s="974"/>
      <c r="CY8" s="974"/>
      <c r="CZ8" s="974"/>
      <c r="DA8" s="975"/>
      <c r="DB8" s="973"/>
      <c r="DC8" s="974"/>
      <c r="DD8" s="974"/>
      <c r="DE8" s="974"/>
      <c r="DF8" s="975"/>
      <c r="DG8" s="973"/>
      <c r="DH8" s="974"/>
      <c r="DI8" s="974"/>
      <c r="DJ8" s="974"/>
      <c r="DK8" s="975"/>
      <c r="DL8" s="973"/>
      <c r="DM8" s="974"/>
      <c r="DN8" s="974"/>
      <c r="DO8" s="974"/>
      <c r="DP8" s="975"/>
      <c r="DQ8" s="973"/>
      <c r="DR8" s="974"/>
      <c r="DS8" s="974"/>
      <c r="DT8" s="974"/>
      <c r="DU8" s="975"/>
      <c r="DV8" s="976"/>
      <c r="DW8" s="977"/>
      <c r="DX8" s="977"/>
      <c r="DY8" s="977"/>
      <c r="DZ8" s="978"/>
      <c r="EA8" s="220"/>
    </row>
    <row r="9" spans="1:131" s="221" customFormat="1" ht="26.35" customHeight="1" x14ac:dyDescent="0.15">
      <c r="A9" s="224">
        <v>3</v>
      </c>
      <c r="B9" s="1014"/>
      <c r="C9" s="1015"/>
      <c r="D9" s="1015"/>
      <c r="E9" s="1015"/>
      <c r="F9" s="1015"/>
      <c r="G9" s="1015"/>
      <c r="H9" s="1015"/>
      <c r="I9" s="1015"/>
      <c r="J9" s="1015"/>
      <c r="K9" s="1015"/>
      <c r="L9" s="1015"/>
      <c r="M9" s="1015"/>
      <c r="N9" s="1015"/>
      <c r="O9" s="1015"/>
      <c r="P9" s="1016"/>
      <c r="Q9" s="1022"/>
      <c r="R9" s="1023"/>
      <c r="S9" s="1023"/>
      <c r="T9" s="1023"/>
      <c r="U9" s="1023"/>
      <c r="V9" s="1023"/>
      <c r="W9" s="1023"/>
      <c r="X9" s="1023"/>
      <c r="Y9" s="1023"/>
      <c r="Z9" s="1023"/>
      <c r="AA9" s="1023"/>
      <c r="AB9" s="1023"/>
      <c r="AC9" s="1023"/>
      <c r="AD9" s="1023"/>
      <c r="AE9" s="1024"/>
      <c r="AF9" s="1019"/>
      <c r="AG9" s="1020"/>
      <c r="AH9" s="1020"/>
      <c r="AI9" s="1020"/>
      <c r="AJ9" s="1021"/>
      <c r="AK9" s="1064"/>
      <c r="AL9" s="1065"/>
      <c r="AM9" s="1065"/>
      <c r="AN9" s="1065"/>
      <c r="AO9" s="1065"/>
      <c r="AP9" s="1065"/>
      <c r="AQ9" s="1065"/>
      <c r="AR9" s="1065"/>
      <c r="AS9" s="1065"/>
      <c r="AT9" s="1065"/>
      <c r="AU9" s="1066"/>
      <c r="AV9" s="1066"/>
      <c r="AW9" s="1066"/>
      <c r="AX9" s="1066"/>
      <c r="AY9" s="1067"/>
      <c r="AZ9" s="218"/>
      <c r="BA9" s="218"/>
      <c r="BB9" s="218"/>
      <c r="BC9" s="218"/>
      <c r="BD9" s="218"/>
      <c r="BE9" s="219"/>
      <c r="BF9" s="219"/>
      <c r="BG9" s="219"/>
      <c r="BH9" s="219"/>
      <c r="BI9" s="219"/>
      <c r="BJ9" s="219"/>
      <c r="BK9" s="219"/>
      <c r="BL9" s="219"/>
      <c r="BM9" s="219"/>
      <c r="BN9" s="219"/>
      <c r="BO9" s="219"/>
      <c r="BP9" s="219"/>
      <c r="BQ9" s="224">
        <v>3</v>
      </c>
      <c r="BR9" s="225"/>
      <c r="BS9" s="976"/>
      <c r="BT9" s="977"/>
      <c r="BU9" s="977"/>
      <c r="BV9" s="977"/>
      <c r="BW9" s="977"/>
      <c r="BX9" s="977"/>
      <c r="BY9" s="977"/>
      <c r="BZ9" s="977"/>
      <c r="CA9" s="977"/>
      <c r="CB9" s="977"/>
      <c r="CC9" s="977"/>
      <c r="CD9" s="977"/>
      <c r="CE9" s="977"/>
      <c r="CF9" s="977"/>
      <c r="CG9" s="998"/>
      <c r="CH9" s="973"/>
      <c r="CI9" s="974"/>
      <c r="CJ9" s="974"/>
      <c r="CK9" s="974"/>
      <c r="CL9" s="975"/>
      <c r="CM9" s="973"/>
      <c r="CN9" s="974"/>
      <c r="CO9" s="974"/>
      <c r="CP9" s="974"/>
      <c r="CQ9" s="975"/>
      <c r="CR9" s="973"/>
      <c r="CS9" s="974"/>
      <c r="CT9" s="974"/>
      <c r="CU9" s="974"/>
      <c r="CV9" s="975"/>
      <c r="CW9" s="973"/>
      <c r="CX9" s="974"/>
      <c r="CY9" s="974"/>
      <c r="CZ9" s="974"/>
      <c r="DA9" s="975"/>
      <c r="DB9" s="973"/>
      <c r="DC9" s="974"/>
      <c r="DD9" s="974"/>
      <c r="DE9" s="974"/>
      <c r="DF9" s="975"/>
      <c r="DG9" s="973"/>
      <c r="DH9" s="974"/>
      <c r="DI9" s="974"/>
      <c r="DJ9" s="974"/>
      <c r="DK9" s="975"/>
      <c r="DL9" s="973"/>
      <c r="DM9" s="974"/>
      <c r="DN9" s="974"/>
      <c r="DO9" s="974"/>
      <c r="DP9" s="975"/>
      <c r="DQ9" s="973"/>
      <c r="DR9" s="974"/>
      <c r="DS9" s="974"/>
      <c r="DT9" s="974"/>
      <c r="DU9" s="975"/>
      <c r="DV9" s="976"/>
      <c r="DW9" s="977"/>
      <c r="DX9" s="977"/>
      <c r="DY9" s="977"/>
      <c r="DZ9" s="978"/>
      <c r="EA9" s="220"/>
    </row>
    <row r="10" spans="1:131" s="221" customFormat="1" ht="26.35" customHeight="1" x14ac:dyDescent="0.15">
      <c r="A10" s="224">
        <v>4</v>
      </c>
      <c r="B10" s="1014"/>
      <c r="C10" s="1015"/>
      <c r="D10" s="1015"/>
      <c r="E10" s="1015"/>
      <c r="F10" s="1015"/>
      <c r="G10" s="1015"/>
      <c r="H10" s="1015"/>
      <c r="I10" s="1015"/>
      <c r="J10" s="1015"/>
      <c r="K10" s="1015"/>
      <c r="L10" s="1015"/>
      <c r="M10" s="1015"/>
      <c r="N10" s="1015"/>
      <c r="O10" s="1015"/>
      <c r="P10" s="1016"/>
      <c r="Q10" s="1022"/>
      <c r="R10" s="1023"/>
      <c r="S10" s="1023"/>
      <c r="T10" s="1023"/>
      <c r="U10" s="1023"/>
      <c r="V10" s="1023"/>
      <c r="W10" s="1023"/>
      <c r="X10" s="1023"/>
      <c r="Y10" s="1023"/>
      <c r="Z10" s="1023"/>
      <c r="AA10" s="1023"/>
      <c r="AB10" s="1023"/>
      <c r="AC10" s="1023"/>
      <c r="AD10" s="1023"/>
      <c r="AE10" s="1024"/>
      <c r="AF10" s="1019"/>
      <c r="AG10" s="1020"/>
      <c r="AH10" s="1020"/>
      <c r="AI10" s="1020"/>
      <c r="AJ10" s="1021"/>
      <c r="AK10" s="1064"/>
      <c r="AL10" s="1065"/>
      <c r="AM10" s="1065"/>
      <c r="AN10" s="1065"/>
      <c r="AO10" s="1065"/>
      <c r="AP10" s="1065"/>
      <c r="AQ10" s="1065"/>
      <c r="AR10" s="1065"/>
      <c r="AS10" s="1065"/>
      <c r="AT10" s="1065"/>
      <c r="AU10" s="1066"/>
      <c r="AV10" s="1066"/>
      <c r="AW10" s="1066"/>
      <c r="AX10" s="1066"/>
      <c r="AY10" s="1067"/>
      <c r="AZ10" s="218"/>
      <c r="BA10" s="218"/>
      <c r="BB10" s="218"/>
      <c r="BC10" s="218"/>
      <c r="BD10" s="218"/>
      <c r="BE10" s="219"/>
      <c r="BF10" s="219"/>
      <c r="BG10" s="219"/>
      <c r="BH10" s="219"/>
      <c r="BI10" s="219"/>
      <c r="BJ10" s="219"/>
      <c r="BK10" s="219"/>
      <c r="BL10" s="219"/>
      <c r="BM10" s="219"/>
      <c r="BN10" s="219"/>
      <c r="BO10" s="219"/>
      <c r="BP10" s="219"/>
      <c r="BQ10" s="224">
        <v>4</v>
      </c>
      <c r="BR10" s="225"/>
      <c r="BS10" s="976"/>
      <c r="BT10" s="977"/>
      <c r="BU10" s="977"/>
      <c r="BV10" s="977"/>
      <c r="BW10" s="977"/>
      <c r="BX10" s="977"/>
      <c r="BY10" s="977"/>
      <c r="BZ10" s="977"/>
      <c r="CA10" s="977"/>
      <c r="CB10" s="977"/>
      <c r="CC10" s="977"/>
      <c r="CD10" s="977"/>
      <c r="CE10" s="977"/>
      <c r="CF10" s="977"/>
      <c r="CG10" s="998"/>
      <c r="CH10" s="973"/>
      <c r="CI10" s="974"/>
      <c r="CJ10" s="974"/>
      <c r="CK10" s="974"/>
      <c r="CL10" s="975"/>
      <c r="CM10" s="973"/>
      <c r="CN10" s="974"/>
      <c r="CO10" s="974"/>
      <c r="CP10" s="974"/>
      <c r="CQ10" s="975"/>
      <c r="CR10" s="973"/>
      <c r="CS10" s="974"/>
      <c r="CT10" s="974"/>
      <c r="CU10" s="974"/>
      <c r="CV10" s="975"/>
      <c r="CW10" s="973"/>
      <c r="CX10" s="974"/>
      <c r="CY10" s="974"/>
      <c r="CZ10" s="974"/>
      <c r="DA10" s="975"/>
      <c r="DB10" s="973"/>
      <c r="DC10" s="974"/>
      <c r="DD10" s="974"/>
      <c r="DE10" s="974"/>
      <c r="DF10" s="975"/>
      <c r="DG10" s="973"/>
      <c r="DH10" s="974"/>
      <c r="DI10" s="974"/>
      <c r="DJ10" s="974"/>
      <c r="DK10" s="975"/>
      <c r="DL10" s="973"/>
      <c r="DM10" s="974"/>
      <c r="DN10" s="974"/>
      <c r="DO10" s="974"/>
      <c r="DP10" s="975"/>
      <c r="DQ10" s="973"/>
      <c r="DR10" s="974"/>
      <c r="DS10" s="974"/>
      <c r="DT10" s="974"/>
      <c r="DU10" s="975"/>
      <c r="DV10" s="976"/>
      <c r="DW10" s="977"/>
      <c r="DX10" s="977"/>
      <c r="DY10" s="977"/>
      <c r="DZ10" s="978"/>
      <c r="EA10" s="220"/>
    </row>
    <row r="11" spans="1:131" s="221" customFormat="1" ht="26.35" customHeight="1" x14ac:dyDescent="0.15">
      <c r="A11" s="224">
        <v>5</v>
      </c>
      <c r="B11" s="1014"/>
      <c r="C11" s="1015"/>
      <c r="D11" s="1015"/>
      <c r="E11" s="1015"/>
      <c r="F11" s="1015"/>
      <c r="G11" s="1015"/>
      <c r="H11" s="1015"/>
      <c r="I11" s="1015"/>
      <c r="J11" s="1015"/>
      <c r="K11" s="1015"/>
      <c r="L11" s="1015"/>
      <c r="M11" s="1015"/>
      <c r="N11" s="1015"/>
      <c r="O11" s="1015"/>
      <c r="P11" s="1016"/>
      <c r="Q11" s="1022"/>
      <c r="R11" s="1023"/>
      <c r="S11" s="1023"/>
      <c r="T11" s="1023"/>
      <c r="U11" s="1023"/>
      <c r="V11" s="1023"/>
      <c r="W11" s="1023"/>
      <c r="X11" s="1023"/>
      <c r="Y11" s="1023"/>
      <c r="Z11" s="1023"/>
      <c r="AA11" s="1023"/>
      <c r="AB11" s="1023"/>
      <c r="AC11" s="1023"/>
      <c r="AD11" s="1023"/>
      <c r="AE11" s="1024"/>
      <c r="AF11" s="1019"/>
      <c r="AG11" s="1020"/>
      <c r="AH11" s="1020"/>
      <c r="AI11" s="1020"/>
      <c r="AJ11" s="1021"/>
      <c r="AK11" s="1064"/>
      <c r="AL11" s="1065"/>
      <c r="AM11" s="1065"/>
      <c r="AN11" s="1065"/>
      <c r="AO11" s="1065"/>
      <c r="AP11" s="1065"/>
      <c r="AQ11" s="1065"/>
      <c r="AR11" s="1065"/>
      <c r="AS11" s="1065"/>
      <c r="AT11" s="1065"/>
      <c r="AU11" s="1066"/>
      <c r="AV11" s="1066"/>
      <c r="AW11" s="1066"/>
      <c r="AX11" s="1066"/>
      <c r="AY11" s="1067"/>
      <c r="AZ11" s="218"/>
      <c r="BA11" s="218"/>
      <c r="BB11" s="218"/>
      <c r="BC11" s="218"/>
      <c r="BD11" s="218"/>
      <c r="BE11" s="219"/>
      <c r="BF11" s="219"/>
      <c r="BG11" s="219"/>
      <c r="BH11" s="219"/>
      <c r="BI11" s="219"/>
      <c r="BJ11" s="219"/>
      <c r="BK11" s="219"/>
      <c r="BL11" s="219"/>
      <c r="BM11" s="219"/>
      <c r="BN11" s="219"/>
      <c r="BO11" s="219"/>
      <c r="BP11" s="219"/>
      <c r="BQ11" s="224">
        <v>5</v>
      </c>
      <c r="BR11" s="225"/>
      <c r="BS11" s="976"/>
      <c r="BT11" s="977"/>
      <c r="BU11" s="977"/>
      <c r="BV11" s="977"/>
      <c r="BW11" s="977"/>
      <c r="BX11" s="977"/>
      <c r="BY11" s="977"/>
      <c r="BZ11" s="977"/>
      <c r="CA11" s="977"/>
      <c r="CB11" s="977"/>
      <c r="CC11" s="977"/>
      <c r="CD11" s="977"/>
      <c r="CE11" s="977"/>
      <c r="CF11" s="977"/>
      <c r="CG11" s="998"/>
      <c r="CH11" s="973"/>
      <c r="CI11" s="974"/>
      <c r="CJ11" s="974"/>
      <c r="CK11" s="974"/>
      <c r="CL11" s="975"/>
      <c r="CM11" s="973"/>
      <c r="CN11" s="974"/>
      <c r="CO11" s="974"/>
      <c r="CP11" s="974"/>
      <c r="CQ11" s="975"/>
      <c r="CR11" s="973"/>
      <c r="CS11" s="974"/>
      <c r="CT11" s="974"/>
      <c r="CU11" s="974"/>
      <c r="CV11" s="975"/>
      <c r="CW11" s="973"/>
      <c r="CX11" s="974"/>
      <c r="CY11" s="974"/>
      <c r="CZ11" s="974"/>
      <c r="DA11" s="975"/>
      <c r="DB11" s="973"/>
      <c r="DC11" s="974"/>
      <c r="DD11" s="974"/>
      <c r="DE11" s="974"/>
      <c r="DF11" s="975"/>
      <c r="DG11" s="973"/>
      <c r="DH11" s="974"/>
      <c r="DI11" s="974"/>
      <c r="DJ11" s="974"/>
      <c r="DK11" s="975"/>
      <c r="DL11" s="973"/>
      <c r="DM11" s="974"/>
      <c r="DN11" s="974"/>
      <c r="DO11" s="974"/>
      <c r="DP11" s="975"/>
      <c r="DQ11" s="973"/>
      <c r="DR11" s="974"/>
      <c r="DS11" s="974"/>
      <c r="DT11" s="974"/>
      <c r="DU11" s="975"/>
      <c r="DV11" s="976"/>
      <c r="DW11" s="977"/>
      <c r="DX11" s="977"/>
      <c r="DY11" s="977"/>
      <c r="DZ11" s="978"/>
      <c r="EA11" s="220"/>
    </row>
    <row r="12" spans="1:131" s="221" customFormat="1" ht="26.35" customHeight="1" x14ac:dyDescent="0.15">
      <c r="A12" s="224">
        <v>6</v>
      </c>
      <c r="B12" s="1014"/>
      <c r="C12" s="1015"/>
      <c r="D12" s="1015"/>
      <c r="E12" s="1015"/>
      <c r="F12" s="1015"/>
      <c r="G12" s="1015"/>
      <c r="H12" s="1015"/>
      <c r="I12" s="1015"/>
      <c r="J12" s="1015"/>
      <c r="K12" s="1015"/>
      <c r="L12" s="1015"/>
      <c r="M12" s="1015"/>
      <c r="N12" s="1015"/>
      <c r="O12" s="1015"/>
      <c r="P12" s="1016"/>
      <c r="Q12" s="1022"/>
      <c r="R12" s="1023"/>
      <c r="S12" s="1023"/>
      <c r="T12" s="1023"/>
      <c r="U12" s="1023"/>
      <c r="V12" s="1023"/>
      <c r="W12" s="1023"/>
      <c r="X12" s="1023"/>
      <c r="Y12" s="1023"/>
      <c r="Z12" s="1023"/>
      <c r="AA12" s="1023"/>
      <c r="AB12" s="1023"/>
      <c r="AC12" s="1023"/>
      <c r="AD12" s="1023"/>
      <c r="AE12" s="1024"/>
      <c r="AF12" s="1019"/>
      <c r="AG12" s="1020"/>
      <c r="AH12" s="1020"/>
      <c r="AI12" s="1020"/>
      <c r="AJ12" s="1021"/>
      <c r="AK12" s="1064"/>
      <c r="AL12" s="1065"/>
      <c r="AM12" s="1065"/>
      <c r="AN12" s="1065"/>
      <c r="AO12" s="1065"/>
      <c r="AP12" s="1065"/>
      <c r="AQ12" s="1065"/>
      <c r="AR12" s="1065"/>
      <c r="AS12" s="1065"/>
      <c r="AT12" s="1065"/>
      <c r="AU12" s="1066"/>
      <c r="AV12" s="1066"/>
      <c r="AW12" s="1066"/>
      <c r="AX12" s="1066"/>
      <c r="AY12" s="1067"/>
      <c r="AZ12" s="218"/>
      <c r="BA12" s="218"/>
      <c r="BB12" s="218"/>
      <c r="BC12" s="218"/>
      <c r="BD12" s="218"/>
      <c r="BE12" s="219"/>
      <c r="BF12" s="219"/>
      <c r="BG12" s="219"/>
      <c r="BH12" s="219"/>
      <c r="BI12" s="219"/>
      <c r="BJ12" s="219"/>
      <c r="BK12" s="219"/>
      <c r="BL12" s="219"/>
      <c r="BM12" s="219"/>
      <c r="BN12" s="219"/>
      <c r="BO12" s="219"/>
      <c r="BP12" s="219"/>
      <c r="BQ12" s="224">
        <v>6</v>
      </c>
      <c r="BR12" s="225"/>
      <c r="BS12" s="976"/>
      <c r="BT12" s="977"/>
      <c r="BU12" s="977"/>
      <c r="BV12" s="977"/>
      <c r="BW12" s="977"/>
      <c r="BX12" s="977"/>
      <c r="BY12" s="977"/>
      <c r="BZ12" s="977"/>
      <c r="CA12" s="977"/>
      <c r="CB12" s="977"/>
      <c r="CC12" s="977"/>
      <c r="CD12" s="977"/>
      <c r="CE12" s="977"/>
      <c r="CF12" s="977"/>
      <c r="CG12" s="998"/>
      <c r="CH12" s="973"/>
      <c r="CI12" s="974"/>
      <c r="CJ12" s="974"/>
      <c r="CK12" s="974"/>
      <c r="CL12" s="975"/>
      <c r="CM12" s="973"/>
      <c r="CN12" s="974"/>
      <c r="CO12" s="974"/>
      <c r="CP12" s="974"/>
      <c r="CQ12" s="975"/>
      <c r="CR12" s="973"/>
      <c r="CS12" s="974"/>
      <c r="CT12" s="974"/>
      <c r="CU12" s="974"/>
      <c r="CV12" s="975"/>
      <c r="CW12" s="973"/>
      <c r="CX12" s="974"/>
      <c r="CY12" s="974"/>
      <c r="CZ12" s="974"/>
      <c r="DA12" s="975"/>
      <c r="DB12" s="973"/>
      <c r="DC12" s="974"/>
      <c r="DD12" s="974"/>
      <c r="DE12" s="974"/>
      <c r="DF12" s="975"/>
      <c r="DG12" s="973"/>
      <c r="DH12" s="974"/>
      <c r="DI12" s="974"/>
      <c r="DJ12" s="974"/>
      <c r="DK12" s="975"/>
      <c r="DL12" s="973"/>
      <c r="DM12" s="974"/>
      <c r="DN12" s="974"/>
      <c r="DO12" s="974"/>
      <c r="DP12" s="975"/>
      <c r="DQ12" s="973"/>
      <c r="DR12" s="974"/>
      <c r="DS12" s="974"/>
      <c r="DT12" s="974"/>
      <c r="DU12" s="975"/>
      <c r="DV12" s="976"/>
      <c r="DW12" s="977"/>
      <c r="DX12" s="977"/>
      <c r="DY12" s="977"/>
      <c r="DZ12" s="978"/>
      <c r="EA12" s="220"/>
    </row>
    <row r="13" spans="1:131" s="221" customFormat="1" ht="26.35" customHeight="1" x14ac:dyDescent="0.15">
      <c r="A13" s="224">
        <v>7</v>
      </c>
      <c r="B13" s="1014"/>
      <c r="C13" s="1015"/>
      <c r="D13" s="1015"/>
      <c r="E13" s="1015"/>
      <c r="F13" s="1015"/>
      <c r="G13" s="1015"/>
      <c r="H13" s="1015"/>
      <c r="I13" s="1015"/>
      <c r="J13" s="1015"/>
      <c r="K13" s="1015"/>
      <c r="L13" s="1015"/>
      <c r="M13" s="1015"/>
      <c r="N13" s="1015"/>
      <c r="O13" s="1015"/>
      <c r="P13" s="1016"/>
      <c r="Q13" s="1022"/>
      <c r="R13" s="1023"/>
      <c r="S13" s="1023"/>
      <c r="T13" s="1023"/>
      <c r="U13" s="1023"/>
      <c r="V13" s="1023"/>
      <c r="W13" s="1023"/>
      <c r="X13" s="1023"/>
      <c r="Y13" s="1023"/>
      <c r="Z13" s="1023"/>
      <c r="AA13" s="1023"/>
      <c r="AB13" s="1023"/>
      <c r="AC13" s="1023"/>
      <c r="AD13" s="1023"/>
      <c r="AE13" s="1024"/>
      <c r="AF13" s="1019"/>
      <c r="AG13" s="1020"/>
      <c r="AH13" s="1020"/>
      <c r="AI13" s="1020"/>
      <c r="AJ13" s="1021"/>
      <c r="AK13" s="1064"/>
      <c r="AL13" s="1065"/>
      <c r="AM13" s="1065"/>
      <c r="AN13" s="1065"/>
      <c r="AO13" s="1065"/>
      <c r="AP13" s="1065"/>
      <c r="AQ13" s="1065"/>
      <c r="AR13" s="1065"/>
      <c r="AS13" s="1065"/>
      <c r="AT13" s="1065"/>
      <c r="AU13" s="1066"/>
      <c r="AV13" s="1066"/>
      <c r="AW13" s="1066"/>
      <c r="AX13" s="1066"/>
      <c r="AY13" s="1067"/>
      <c r="AZ13" s="218"/>
      <c r="BA13" s="218"/>
      <c r="BB13" s="218"/>
      <c r="BC13" s="218"/>
      <c r="BD13" s="218"/>
      <c r="BE13" s="219"/>
      <c r="BF13" s="219"/>
      <c r="BG13" s="219"/>
      <c r="BH13" s="219"/>
      <c r="BI13" s="219"/>
      <c r="BJ13" s="219"/>
      <c r="BK13" s="219"/>
      <c r="BL13" s="219"/>
      <c r="BM13" s="219"/>
      <c r="BN13" s="219"/>
      <c r="BO13" s="219"/>
      <c r="BP13" s="219"/>
      <c r="BQ13" s="224">
        <v>7</v>
      </c>
      <c r="BR13" s="225"/>
      <c r="BS13" s="976"/>
      <c r="BT13" s="977"/>
      <c r="BU13" s="977"/>
      <c r="BV13" s="977"/>
      <c r="BW13" s="977"/>
      <c r="BX13" s="977"/>
      <c r="BY13" s="977"/>
      <c r="BZ13" s="977"/>
      <c r="CA13" s="977"/>
      <c r="CB13" s="977"/>
      <c r="CC13" s="977"/>
      <c r="CD13" s="977"/>
      <c r="CE13" s="977"/>
      <c r="CF13" s="977"/>
      <c r="CG13" s="998"/>
      <c r="CH13" s="973"/>
      <c r="CI13" s="974"/>
      <c r="CJ13" s="974"/>
      <c r="CK13" s="974"/>
      <c r="CL13" s="975"/>
      <c r="CM13" s="973"/>
      <c r="CN13" s="974"/>
      <c r="CO13" s="974"/>
      <c r="CP13" s="974"/>
      <c r="CQ13" s="975"/>
      <c r="CR13" s="973"/>
      <c r="CS13" s="974"/>
      <c r="CT13" s="974"/>
      <c r="CU13" s="974"/>
      <c r="CV13" s="975"/>
      <c r="CW13" s="973"/>
      <c r="CX13" s="974"/>
      <c r="CY13" s="974"/>
      <c r="CZ13" s="974"/>
      <c r="DA13" s="975"/>
      <c r="DB13" s="973"/>
      <c r="DC13" s="974"/>
      <c r="DD13" s="974"/>
      <c r="DE13" s="974"/>
      <c r="DF13" s="975"/>
      <c r="DG13" s="973"/>
      <c r="DH13" s="974"/>
      <c r="DI13" s="974"/>
      <c r="DJ13" s="974"/>
      <c r="DK13" s="975"/>
      <c r="DL13" s="973"/>
      <c r="DM13" s="974"/>
      <c r="DN13" s="974"/>
      <c r="DO13" s="974"/>
      <c r="DP13" s="975"/>
      <c r="DQ13" s="973"/>
      <c r="DR13" s="974"/>
      <c r="DS13" s="974"/>
      <c r="DT13" s="974"/>
      <c r="DU13" s="975"/>
      <c r="DV13" s="976"/>
      <c r="DW13" s="977"/>
      <c r="DX13" s="977"/>
      <c r="DY13" s="977"/>
      <c r="DZ13" s="978"/>
      <c r="EA13" s="220"/>
    </row>
    <row r="14" spans="1:131" s="221" customFormat="1" ht="26.35" customHeight="1" x14ac:dyDescent="0.15">
      <c r="A14" s="224">
        <v>8</v>
      </c>
      <c r="B14" s="1014"/>
      <c r="C14" s="1015"/>
      <c r="D14" s="1015"/>
      <c r="E14" s="1015"/>
      <c r="F14" s="1015"/>
      <c r="G14" s="1015"/>
      <c r="H14" s="1015"/>
      <c r="I14" s="1015"/>
      <c r="J14" s="1015"/>
      <c r="K14" s="1015"/>
      <c r="L14" s="1015"/>
      <c r="M14" s="1015"/>
      <c r="N14" s="1015"/>
      <c r="O14" s="1015"/>
      <c r="P14" s="1016"/>
      <c r="Q14" s="1022"/>
      <c r="R14" s="1023"/>
      <c r="S14" s="1023"/>
      <c r="T14" s="1023"/>
      <c r="U14" s="1023"/>
      <c r="V14" s="1023"/>
      <c r="W14" s="1023"/>
      <c r="X14" s="1023"/>
      <c r="Y14" s="1023"/>
      <c r="Z14" s="1023"/>
      <c r="AA14" s="1023"/>
      <c r="AB14" s="1023"/>
      <c r="AC14" s="1023"/>
      <c r="AD14" s="1023"/>
      <c r="AE14" s="1024"/>
      <c r="AF14" s="1019"/>
      <c r="AG14" s="1020"/>
      <c r="AH14" s="1020"/>
      <c r="AI14" s="1020"/>
      <c r="AJ14" s="1021"/>
      <c r="AK14" s="1064"/>
      <c r="AL14" s="1065"/>
      <c r="AM14" s="1065"/>
      <c r="AN14" s="1065"/>
      <c r="AO14" s="1065"/>
      <c r="AP14" s="1065"/>
      <c r="AQ14" s="1065"/>
      <c r="AR14" s="1065"/>
      <c r="AS14" s="1065"/>
      <c r="AT14" s="1065"/>
      <c r="AU14" s="1066"/>
      <c r="AV14" s="1066"/>
      <c r="AW14" s="1066"/>
      <c r="AX14" s="1066"/>
      <c r="AY14" s="1067"/>
      <c r="AZ14" s="218"/>
      <c r="BA14" s="218"/>
      <c r="BB14" s="218"/>
      <c r="BC14" s="218"/>
      <c r="BD14" s="218"/>
      <c r="BE14" s="219"/>
      <c r="BF14" s="219"/>
      <c r="BG14" s="219"/>
      <c r="BH14" s="219"/>
      <c r="BI14" s="219"/>
      <c r="BJ14" s="219"/>
      <c r="BK14" s="219"/>
      <c r="BL14" s="219"/>
      <c r="BM14" s="219"/>
      <c r="BN14" s="219"/>
      <c r="BO14" s="219"/>
      <c r="BP14" s="219"/>
      <c r="BQ14" s="224">
        <v>8</v>
      </c>
      <c r="BR14" s="225"/>
      <c r="BS14" s="976"/>
      <c r="BT14" s="977"/>
      <c r="BU14" s="977"/>
      <c r="BV14" s="977"/>
      <c r="BW14" s="977"/>
      <c r="BX14" s="977"/>
      <c r="BY14" s="977"/>
      <c r="BZ14" s="977"/>
      <c r="CA14" s="977"/>
      <c r="CB14" s="977"/>
      <c r="CC14" s="977"/>
      <c r="CD14" s="977"/>
      <c r="CE14" s="977"/>
      <c r="CF14" s="977"/>
      <c r="CG14" s="998"/>
      <c r="CH14" s="973"/>
      <c r="CI14" s="974"/>
      <c r="CJ14" s="974"/>
      <c r="CK14" s="974"/>
      <c r="CL14" s="975"/>
      <c r="CM14" s="973"/>
      <c r="CN14" s="974"/>
      <c r="CO14" s="974"/>
      <c r="CP14" s="974"/>
      <c r="CQ14" s="975"/>
      <c r="CR14" s="973"/>
      <c r="CS14" s="974"/>
      <c r="CT14" s="974"/>
      <c r="CU14" s="974"/>
      <c r="CV14" s="975"/>
      <c r="CW14" s="973"/>
      <c r="CX14" s="974"/>
      <c r="CY14" s="974"/>
      <c r="CZ14" s="974"/>
      <c r="DA14" s="975"/>
      <c r="DB14" s="973"/>
      <c r="DC14" s="974"/>
      <c r="DD14" s="974"/>
      <c r="DE14" s="974"/>
      <c r="DF14" s="975"/>
      <c r="DG14" s="973"/>
      <c r="DH14" s="974"/>
      <c r="DI14" s="974"/>
      <c r="DJ14" s="974"/>
      <c r="DK14" s="975"/>
      <c r="DL14" s="973"/>
      <c r="DM14" s="974"/>
      <c r="DN14" s="974"/>
      <c r="DO14" s="974"/>
      <c r="DP14" s="975"/>
      <c r="DQ14" s="973"/>
      <c r="DR14" s="974"/>
      <c r="DS14" s="974"/>
      <c r="DT14" s="974"/>
      <c r="DU14" s="975"/>
      <c r="DV14" s="976"/>
      <c r="DW14" s="977"/>
      <c r="DX14" s="977"/>
      <c r="DY14" s="977"/>
      <c r="DZ14" s="978"/>
      <c r="EA14" s="220"/>
    </row>
    <row r="15" spans="1:131" s="221" customFormat="1" ht="26.35" customHeight="1" x14ac:dyDescent="0.15">
      <c r="A15" s="224">
        <v>9</v>
      </c>
      <c r="B15" s="1014"/>
      <c r="C15" s="1015"/>
      <c r="D15" s="1015"/>
      <c r="E15" s="1015"/>
      <c r="F15" s="1015"/>
      <c r="G15" s="1015"/>
      <c r="H15" s="1015"/>
      <c r="I15" s="1015"/>
      <c r="J15" s="1015"/>
      <c r="K15" s="1015"/>
      <c r="L15" s="1015"/>
      <c r="M15" s="1015"/>
      <c r="N15" s="1015"/>
      <c r="O15" s="1015"/>
      <c r="P15" s="1016"/>
      <c r="Q15" s="1022"/>
      <c r="R15" s="1023"/>
      <c r="S15" s="1023"/>
      <c r="T15" s="1023"/>
      <c r="U15" s="1023"/>
      <c r="V15" s="1023"/>
      <c r="W15" s="1023"/>
      <c r="X15" s="1023"/>
      <c r="Y15" s="1023"/>
      <c r="Z15" s="1023"/>
      <c r="AA15" s="1023"/>
      <c r="AB15" s="1023"/>
      <c r="AC15" s="1023"/>
      <c r="AD15" s="1023"/>
      <c r="AE15" s="1024"/>
      <c r="AF15" s="1019"/>
      <c r="AG15" s="1020"/>
      <c r="AH15" s="1020"/>
      <c r="AI15" s="1020"/>
      <c r="AJ15" s="1021"/>
      <c r="AK15" s="1064"/>
      <c r="AL15" s="1065"/>
      <c r="AM15" s="1065"/>
      <c r="AN15" s="1065"/>
      <c r="AO15" s="1065"/>
      <c r="AP15" s="1065"/>
      <c r="AQ15" s="1065"/>
      <c r="AR15" s="1065"/>
      <c r="AS15" s="1065"/>
      <c r="AT15" s="1065"/>
      <c r="AU15" s="1066"/>
      <c r="AV15" s="1066"/>
      <c r="AW15" s="1066"/>
      <c r="AX15" s="1066"/>
      <c r="AY15" s="1067"/>
      <c r="AZ15" s="218"/>
      <c r="BA15" s="218"/>
      <c r="BB15" s="218"/>
      <c r="BC15" s="218"/>
      <c r="BD15" s="218"/>
      <c r="BE15" s="219"/>
      <c r="BF15" s="219"/>
      <c r="BG15" s="219"/>
      <c r="BH15" s="219"/>
      <c r="BI15" s="219"/>
      <c r="BJ15" s="219"/>
      <c r="BK15" s="219"/>
      <c r="BL15" s="219"/>
      <c r="BM15" s="219"/>
      <c r="BN15" s="219"/>
      <c r="BO15" s="219"/>
      <c r="BP15" s="219"/>
      <c r="BQ15" s="224">
        <v>9</v>
      </c>
      <c r="BR15" s="225"/>
      <c r="BS15" s="976"/>
      <c r="BT15" s="977"/>
      <c r="BU15" s="977"/>
      <c r="BV15" s="977"/>
      <c r="BW15" s="977"/>
      <c r="BX15" s="977"/>
      <c r="BY15" s="977"/>
      <c r="BZ15" s="977"/>
      <c r="CA15" s="977"/>
      <c r="CB15" s="977"/>
      <c r="CC15" s="977"/>
      <c r="CD15" s="977"/>
      <c r="CE15" s="977"/>
      <c r="CF15" s="977"/>
      <c r="CG15" s="998"/>
      <c r="CH15" s="973"/>
      <c r="CI15" s="974"/>
      <c r="CJ15" s="974"/>
      <c r="CK15" s="974"/>
      <c r="CL15" s="975"/>
      <c r="CM15" s="973"/>
      <c r="CN15" s="974"/>
      <c r="CO15" s="974"/>
      <c r="CP15" s="974"/>
      <c r="CQ15" s="975"/>
      <c r="CR15" s="973"/>
      <c r="CS15" s="974"/>
      <c r="CT15" s="974"/>
      <c r="CU15" s="974"/>
      <c r="CV15" s="975"/>
      <c r="CW15" s="973"/>
      <c r="CX15" s="974"/>
      <c r="CY15" s="974"/>
      <c r="CZ15" s="974"/>
      <c r="DA15" s="975"/>
      <c r="DB15" s="973"/>
      <c r="DC15" s="974"/>
      <c r="DD15" s="974"/>
      <c r="DE15" s="974"/>
      <c r="DF15" s="975"/>
      <c r="DG15" s="973"/>
      <c r="DH15" s="974"/>
      <c r="DI15" s="974"/>
      <c r="DJ15" s="974"/>
      <c r="DK15" s="975"/>
      <c r="DL15" s="973"/>
      <c r="DM15" s="974"/>
      <c r="DN15" s="974"/>
      <c r="DO15" s="974"/>
      <c r="DP15" s="975"/>
      <c r="DQ15" s="973"/>
      <c r="DR15" s="974"/>
      <c r="DS15" s="974"/>
      <c r="DT15" s="974"/>
      <c r="DU15" s="975"/>
      <c r="DV15" s="976"/>
      <c r="DW15" s="977"/>
      <c r="DX15" s="977"/>
      <c r="DY15" s="977"/>
      <c r="DZ15" s="978"/>
      <c r="EA15" s="220"/>
    </row>
    <row r="16" spans="1:131" s="221" customFormat="1" ht="26.35" customHeight="1" x14ac:dyDescent="0.15">
      <c r="A16" s="224">
        <v>10</v>
      </c>
      <c r="B16" s="1014"/>
      <c r="C16" s="1015"/>
      <c r="D16" s="1015"/>
      <c r="E16" s="1015"/>
      <c r="F16" s="1015"/>
      <c r="G16" s="1015"/>
      <c r="H16" s="1015"/>
      <c r="I16" s="1015"/>
      <c r="J16" s="1015"/>
      <c r="K16" s="1015"/>
      <c r="L16" s="1015"/>
      <c r="M16" s="1015"/>
      <c r="N16" s="1015"/>
      <c r="O16" s="1015"/>
      <c r="P16" s="1016"/>
      <c r="Q16" s="1022"/>
      <c r="R16" s="1023"/>
      <c r="S16" s="1023"/>
      <c r="T16" s="1023"/>
      <c r="U16" s="1023"/>
      <c r="V16" s="1023"/>
      <c r="W16" s="1023"/>
      <c r="X16" s="1023"/>
      <c r="Y16" s="1023"/>
      <c r="Z16" s="1023"/>
      <c r="AA16" s="1023"/>
      <c r="AB16" s="1023"/>
      <c r="AC16" s="1023"/>
      <c r="AD16" s="1023"/>
      <c r="AE16" s="1024"/>
      <c r="AF16" s="1019"/>
      <c r="AG16" s="1020"/>
      <c r="AH16" s="1020"/>
      <c r="AI16" s="1020"/>
      <c r="AJ16" s="1021"/>
      <c r="AK16" s="1064"/>
      <c r="AL16" s="1065"/>
      <c r="AM16" s="1065"/>
      <c r="AN16" s="1065"/>
      <c r="AO16" s="1065"/>
      <c r="AP16" s="1065"/>
      <c r="AQ16" s="1065"/>
      <c r="AR16" s="1065"/>
      <c r="AS16" s="1065"/>
      <c r="AT16" s="1065"/>
      <c r="AU16" s="1066"/>
      <c r="AV16" s="1066"/>
      <c r="AW16" s="1066"/>
      <c r="AX16" s="1066"/>
      <c r="AY16" s="1067"/>
      <c r="AZ16" s="218"/>
      <c r="BA16" s="218"/>
      <c r="BB16" s="218"/>
      <c r="BC16" s="218"/>
      <c r="BD16" s="218"/>
      <c r="BE16" s="219"/>
      <c r="BF16" s="219"/>
      <c r="BG16" s="219"/>
      <c r="BH16" s="219"/>
      <c r="BI16" s="219"/>
      <c r="BJ16" s="219"/>
      <c r="BK16" s="219"/>
      <c r="BL16" s="219"/>
      <c r="BM16" s="219"/>
      <c r="BN16" s="219"/>
      <c r="BO16" s="219"/>
      <c r="BP16" s="219"/>
      <c r="BQ16" s="224">
        <v>10</v>
      </c>
      <c r="BR16" s="225"/>
      <c r="BS16" s="976"/>
      <c r="BT16" s="977"/>
      <c r="BU16" s="977"/>
      <c r="BV16" s="977"/>
      <c r="BW16" s="977"/>
      <c r="BX16" s="977"/>
      <c r="BY16" s="977"/>
      <c r="BZ16" s="977"/>
      <c r="CA16" s="977"/>
      <c r="CB16" s="977"/>
      <c r="CC16" s="977"/>
      <c r="CD16" s="977"/>
      <c r="CE16" s="977"/>
      <c r="CF16" s="977"/>
      <c r="CG16" s="998"/>
      <c r="CH16" s="973"/>
      <c r="CI16" s="974"/>
      <c r="CJ16" s="974"/>
      <c r="CK16" s="974"/>
      <c r="CL16" s="975"/>
      <c r="CM16" s="973"/>
      <c r="CN16" s="974"/>
      <c r="CO16" s="974"/>
      <c r="CP16" s="974"/>
      <c r="CQ16" s="975"/>
      <c r="CR16" s="973"/>
      <c r="CS16" s="974"/>
      <c r="CT16" s="974"/>
      <c r="CU16" s="974"/>
      <c r="CV16" s="975"/>
      <c r="CW16" s="973"/>
      <c r="CX16" s="974"/>
      <c r="CY16" s="974"/>
      <c r="CZ16" s="974"/>
      <c r="DA16" s="975"/>
      <c r="DB16" s="973"/>
      <c r="DC16" s="974"/>
      <c r="DD16" s="974"/>
      <c r="DE16" s="974"/>
      <c r="DF16" s="975"/>
      <c r="DG16" s="973"/>
      <c r="DH16" s="974"/>
      <c r="DI16" s="974"/>
      <c r="DJ16" s="974"/>
      <c r="DK16" s="975"/>
      <c r="DL16" s="973"/>
      <c r="DM16" s="974"/>
      <c r="DN16" s="974"/>
      <c r="DO16" s="974"/>
      <c r="DP16" s="975"/>
      <c r="DQ16" s="973"/>
      <c r="DR16" s="974"/>
      <c r="DS16" s="974"/>
      <c r="DT16" s="974"/>
      <c r="DU16" s="975"/>
      <c r="DV16" s="976"/>
      <c r="DW16" s="977"/>
      <c r="DX16" s="977"/>
      <c r="DY16" s="977"/>
      <c r="DZ16" s="978"/>
      <c r="EA16" s="220"/>
    </row>
    <row r="17" spans="1:131" s="221" customFormat="1" ht="26.35" customHeight="1" x14ac:dyDescent="0.15">
      <c r="A17" s="224">
        <v>11</v>
      </c>
      <c r="B17" s="1014"/>
      <c r="C17" s="1015"/>
      <c r="D17" s="1015"/>
      <c r="E17" s="1015"/>
      <c r="F17" s="1015"/>
      <c r="G17" s="1015"/>
      <c r="H17" s="1015"/>
      <c r="I17" s="1015"/>
      <c r="J17" s="1015"/>
      <c r="K17" s="1015"/>
      <c r="L17" s="1015"/>
      <c r="M17" s="1015"/>
      <c r="N17" s="1015"/>
      <c r="O17" s="1015"/>
      <c r="P17" s="1016"/>
      <c r="Q17" s="1022"/>
      <c r="R17" s="1023"/>
      <c r="S17" s="1023"/>
      <c r="T17" s="1023"/>
      <c r="U17" s="1023"/>
      <c r="V17" s="1023"/>
      <c r="W17" s="1023"/>
      <c r="X17" s="1023"/>
      <c r="Y17" s="1023"/>
      <c r="Z17" s="1023"/>
      <c r="AA17" s="1023"/>
      <c r="AB17" s="1023"/>
      <c r="AC17" s="1023"/>
      <c r="AD17" s="1023"/>
      <c r="AE17" s="1024"/>
      <c r="AF17" s="1019"/>
      <c r="AG17" s="1020"/>
      <c r="AH17" s="1020"/>
      <c r="AI17" s="1020"/>
      <c r="AJ17" s="1021"/>
      <c r="AK17" s="1064"/>
      <c r="AL17" s="1065"/>
      <c r="AM17" s="1065"/>
      <c r="AN17" s="1065"/>
      <c r="AO17" s="1065"/>
      <c r="AP17" s="1065"/>
      <c r="AQ17" s="1065"/>
      <c r="AR17" s="1065"/>
      <c r="AS17" s="1065"/>
      <c r="AT17" s="1065"/>
      <c r="AU17" s="1066"/>
      <c r="AV17" s="1066"/>
      <c r="AW17" s="1066"/>
      <c r="AX17" s="1066"/>
      <c r="AY17" s="1067"/>
      <c r="AZ17" s="218"/>
      <c r="BA17" s="218"/>
      <c r="BB17" s="218"/>
      <c r="BC17" s="218"/>
      <c r="BD17" s="218"/>
      <c r="BE17" s="219"/>
      <c r="BF17" s="219"/>
      <c r="BG17" s="219"/>
      <c r="BH17" s="219"/>
      <c r="BI17" s="219"/>
      <c r="BJ17" s="219"/>
      <c r="BK17" s="219"/>
      <c r="BL17" s="219"/>
      <c r="BM17" s="219"/>
      <c r="BN17" s="219"/>
      <c r="BO17" s="219"/>
      <c r="BP17" s="219"/>
      <c r="BQ17" s="224">
        <v>11</v>
      </c>
      <c r="BR17" s="225"/>
      <c r="BS17" s="976"/>
      <c r="BT17" s="977"/>
      <c r="BU17" s="977"/>
      <c r="BV17" s="977"/>
      <c r="BW17" s="977"/>
      <c r="BX17" s="977"/>
      <c r="BY17" s="977"/>
      <c r="BZ17" s="977"/>
      <c r="CA17" s="977"/>
      <c r="CB17" s="977"/>
      <c r="CC17" s="977"/>
      <c r="CD17" s="977"/>
      <c r="CE17" s="977"/>
      <c r="CF17" s="977"/>
      <c r="CG17" s="998"/>
      <c r="CH17" s="973"/>
      <c r="CI17" s="974"/>
      <c r="CJ17" s="974"/>
      <c r="CK17" s="974"/>
      <c r="CL17" s="975"/>
      <c r="CM17" s="973"/>
      <c r="CN17" s="974"/>
      <c r="CO17" s="974"/>
      <c r="CP17" s="974"/>
      <c r="CQ17" s="975"/>
      <c r="CR17" s="973"/>
      <c r="CS17" s="974"/>
      <c r="CT17" s="974"/>
      <c r="CU17" s="974"/>
      <c r="CV17" s="975"/>
      <c r="CW17" s="973"/>
      <c r="CX17" s="974"/>
      <c r="CY17" s="974"/>
      <c r="CZ17" s="974"/>
      <c r="DA17" s="975"/>
      <c r="DB17" s="973"/>
      <c r="DC17" s="974"/>
      <c r="DD17" s="974"/>
      <c r="DE17" s="974"/>
      <c r="DF17" s="975"/>
      <c r="DG17" s="973"/>
      <c r="DH17" s="974"/>
      <c r="DI17" s="974"/>
      <c r="DJ17" s="974"/>
      <c r="DK17" s="975"/>
      <c r="DL17" s="973"/>
      <c r="DM17" s="974"/>
      <c r="DN17" s="974"/>
      <c r="DO17" s="974"/>
      <c r="DP17" s="975"/>
      <c r="DQ17" s="973"/>
      <c r="DR17" s="974"/>
      <c r="DS17" s="974"/>
      <c r="DT17" s="974"/>
      <c r="DU17" s="975"/>
      <c r="DV17" s="976"/>
      <c r="DW17" s="977"/>
      <c r="DX17" s="977"/>
      <c r="DY17" s="977"/>
      <c r="DZ17" s="978"/>
      <c r="EA17" s="220"/>
    </row>
    <row r="18" spans="1:131" s="221" customFormat="1" ht="26.35" customHeight="1" x14ac:dyDescent="0.15">
      <c r="A18" s="224">
        <v>12</v>
      </c>
      <c r="B18" s="1014"/>
      <c r="C18" s="1015"/>
      <c r="D18" s="1015"/>
      <c r="E18" s="1015"/>
      <c r="F18" s="1015"/>
      <c r="G18" s="1015"/>
      <c r="H18" s="1015"/>
      <c r="I18" s="1015"/>
      <c r="J18" s="1015"/>
      <c r="K18" s="1015"/>
      <c r="L18" s="1015"/>
      <c r="M18" s="1015"/>
      <c r="N18" s="1015"/>
      <c r="O18" s="1015"/>
      <c r="P18" s="1016"/>
      <c r="Q18" s="1022"/>
      <c r="R18" s="1023"/>
      <c r="S18" s="1023"/>
      <c r="T18" s="1023"/>
      <c r="U18" s="1023"/>
      <c r="V18" s="1023"/>
      <c r="W18" s="1023"/>
      <c r="X18" s="1023"/>
      <c r="Y18" s="1023"/>
      <c r="Z18" s="1023"/>
      <c r="AA18" s="1023"/>
      <c r="AB18" s="1023"/>
      <c r="AC18" s="1023"/>
      <c r="AD18" s="1023"/>
      <c r="AE18" s="1024"/>
      <c r="AF18" s="1019"/>
      <c r="AG18" s="1020"/>
      <c r="AH18" s="1020"/>
      <c r="AI18" s="1020"/>
      <c r="AJ18" s="1021"/>
      <c r="AK18" s="1064"/>
      <c r="AL18" s="1065"/>
      <c r="AM18" s="1065"/>
      <c r="AN18" s="1065"/>
      <c r="AO18" s="1065"/>
      <c r="AP18" s="1065"/>
      <c r="AQ18" s="1065"/>
      <c r="AR18" s="1065"/>
      <c r="AS18" s="1065"/>
      <c r="AT18" s="1065"/>
      <c r="AU18" s="1066"/>
      <c r="AV18" s="1066"/>
      <c r="AW18" s="1066"/>
      <c r="AX18" s="1066"/>
      <c r="AY18" s="1067"/>
      <c r="AZ18" s="218"/>
      <c r="BA18" s="218"/>
      <c r="BB18" s="218"/>
      <c r="BC18" s="218"/>
      <c r="BD18" s="218"/>
      <c r="BE18" s="219"/>
      <c r="BF18" s="219"/>
      <c r="BG18" s="219"/>
      <c r="BH18" s="219"/>
      <c r="BI18" s="219"/>
      <c r="BJ18" s="219"/>
      <c r="BK18" s="219"/>
      <c r="BL18" s="219"/>
      <c r="BM18" s="219"/>
      <c r="BN18" s="219"/>
      <c r="BO18" s="219"/>
      <c r="BP18" s="219"/>
      <c r="BQ18" s="224">
        <v>12</v>
      </c>
      <c r="BR18" s="225"/>
      <c r="BS18" s="976"/>
      <c r="BT18" s="977"/>
      <c r="BU18" s="977"/>
      <c r="BV18" s="977"/>
      <c r="BW18" s="977"/>
      <c r="BX18" s="977"/>
      <c r="BY18" s="977"/>
      <c r="BZ18" s="977"/>
      <c r="CA18" s="977"/>
      <c r="CB18" s="977"/>
      <c r="CC18" s="977"/>
      <c r="CD18" s="977"/>
      <c r="CE18" s="977"/>
      <c r="CF18" s="977"/>
      <c r="CG18" s="998"/>
      <c r="CH18" s="973"/>
      <c r="CI18" s="974"/>
      <c r="CJ18" s="974"/>
      <c r="CK18" s="974"/>
      <c r="CL18" s="975"/>
      <c r="CM18" s="973"/>
      <c r="CN18" s="974"/>
      <c r="CO18" s="974"/>
      <c r="CP18" s="974"/>
      <c r="CQ18" s="975"/>
      <c r="CR18" s="973"/>
      <c r="CS18" s="974"/>
      <c r="CT18" s="974"/>
      <c r="CU18" s="974"/>
      <c r="CV18" s="975"/>
      <c r="CW18" s="973"/>
      <c r="CX18" s="974"/>
      <c r="CY18" s="974"/>
      <c r="CZ18" s="974"/>
      <c r="DA18" s="975"/>
      <c r="DB18" s="973"/>
      <c r="DC18" s="974"/>
      <c r="DD18" s="974"/>
      <c r="DE18" s="974"/>
      <c r="DF18" s="975"/>
      <c r="DG18" s="973"/>
      <c r="DH18" s="974"/>
      <c r="DI18" s="974"/>
      <c r="DJ18" s="974"/>
      <c r="DK18" s="975"/>
      <c r="DL18" s="973"/>
      <c r="DM18" s="974"/>
      <c r="DN18" s="974"/>
      <c r="DO18" s="974"/>
      <c r="DP18" s="975"/>
      <c r="DQ18" s="973"/>
      <c r="DR18" s="974"/>
      <c r="DS18" s="974"/>
      <c r="DT18" s="974"/>
      <c r="DU18" s="975"/>
      <c r="DV18" s="976"/>
      <c r="DW18" s="977"/>
      <c r="DX18" s="977"/>
      <c r="DY18" s="977"/>
      <c r="DZ18" s="978"/>
      <c r="EA18" s="220"/>
    </row>
    <row r="19" spans="1:131" s="221" customFormat="1" ht="26.35" customHeight="1" x14ac:dyDescent="0.15">
      <c r="A19" s="224">
        <v>13</v>
      </c>
      <c r="B19" s="1014"/>
      <c r="C19" s="1015"/>
      <c r="D19" s="1015"/>
      <c r="E19" s="1015"/>
      <c r="F19" s="1015"/>
      <c r="G19" s="1015"/>
      <c r="H19" s="1015"/>
      <c r="I19" s="1015"/>
      <c r="J19" s="1015"/>
      <c r="K19" s="1015"/>
      <c r="L19" s="1015"/>
      <c r="M19" s="1015"/>
      <c r="N19" s="1015"/>
      <c r="O19" s="1015"/>
      <c r="P19" s="1016"/>
      <c r="Q19" s="1022"/>
      <c r="R19" s="1023"/>
      <c r="S19" s="1023"/>
      <c r="T19" s="1023"/>
      <c r="U19" s="1023"/>
      <c r="V19" s="1023"/>
      <c r="W19" s="1023"/>
      <c r="X19" s="1023"/>
      <c r="Y19" s="1023"/>
      <c r="Z19" s="1023"/>
      <c r="AA19" s="1023"/>
      <c r="AB19" s="1023"/>
      <c r="AC19" s="1023"/>
      <c r="AD19" s="1023"/>
      <c r="AE19" s="1024"/>
      <c r="AF19" s="1019"/>
      <c r="AG19" s="1020"/>
      <c r="AH19" s="1020"/>
      <c r="AI19" s="1020"/>
      <c r="AJ19" s="1021"/>
      <c r="AK19" s="1064"/>
      <c r="AL19" s="1065"/>
      <c r="AM19" s="1065"/>
      <c r="AN19" s="1065"/>
      <c r="AO19" s="1065"/>
      <c r="AP19" s="1065"/>
      <c r="AQ19" s="1065"/>
      <c r="AR19" s="1065"/>
      <c r="AS19" s="1065"/>
      <c r="AT19" s="1065"/>
      <c r="AU19" s="1066"/>
      <c r="AV19" s="1066"/>
      <c r="AW19" s="1066"/>
      <c r="AX19" s="1066"/>
      <c r="AY19" s="1067"/>
      <c r="AZ19" s="218"/>
      <c r="BA19" s="218"/>
      <c r="BB19" s="218"/>
      <c r="BC19" s="218"/>
      <c r="BD19" s="218"/>
      <c r="BE19" s="219"/>
      <c r="BF19" s="219"/>
      <c r="BG19" s="219"/>
      <c r="BH19" s="219"/>
      <c r="BI19" s="219"/>
      <c r="BJ19" s="219"/>
      <c r="BK19" s="219"/>
      <c r="BL19" s="219"/>
      <c r="BM19" s="219"/>
      <c r="BN19" s="219"/>
      <c r="BO19" s="219"/>
      <c r="BP19" s="219"/>
      <c r="BQ19" s="224">
        <v>13</v>
      </c>
      <c r="BR19" s="225"/>
      <c r="BS19" s="976"/>
      <c r="BT19" s="977"/>
      <c r="BU19" s="977"/>
      <c r="BV19" s="977"/>
      <c r="BW19" s="977"/>
      <c r="BX19" s="977"/>
      <c r="BY19" s="977"/>
      <c r="BZ19" s="977"/>
      <c r="CA19" s="977"/>
      <c r="CB19" s="977"/>
      <c r="CC19" s="977"/>
      <c r="CD19" s="977"/>
      <c r="CE19" s="977"/>
      <c r="CF19" s="977"/>
      <c r="CG19" s="998"/>
      <c r="CH19" s="973"/>
      <c r="CI19" s="974"/>
      <c r="CJ19" s="974"/>
      <c r="CK19" s="974"/>
      <c r="CL19" s="975"/>
      <c r="CM19" s="973"/>
      <c r="CN19" s="974"/>
      <c r="CO19" s="974"/>
      <c r="CP19" s="974"/>
      <c r="CQ19" s="975"/>
      <c r="CR19" s="973"/>
      <c r="CS19" s="974"/>
      <c r="CT19" s="974"/>
      <c r="CU19" s="974"/>
      <c r="CV19" s="975"/>
      <c r="CW19" s="973"/>
      <c r="CX19" s="974"/>
      <c r="CY19" s="974"/>
      <c r="CZ19" s="974"/>
      <c r="DA19" s="975"/>
      <c r="DB19" s="973"/>
      <c r="DC19" s="974"/>
      <c r="DD19" s="974"/>
      <c r="DE19" s="974"/>
      <c r="DF19" s="975"/>
      <c r="DG19" s="973"/>
      <c r="DH19" s="974"/>
      <c r="DI19" s="974"/>
      <c r="DJ19" s="974"/>
      <c r="DK19" s="975"/>
      <c r="DL19" s="973"/>
      <c r="DM19" s="974"/>
      <c r="DN19" s="974"/>
      <c r="DO19" s="974"/>
      <c r="DP19" s="975"/>
      <c r="DQ19" s="973"/>
      <c r="DR19" s="974"/>
      <c r="DS19" s="974"/>
      <c r="DT19" s="974"/>
      <c r="DU19" s="975"/>
      <c r="DV19" s="976"/>
      <c r="DW19" s="977"/>
      <c r="DX19" s="977"/>
      <c r="DY19" s="977"/>
      <c r="DZ19" s="978"/>
      <c r="EA19" s="220"/>
    </row>
    <row r="20" spans="1:131" s="221" customFormat="1" ht="26.35" customHeight="1" x14ac:dyDescent="0.15">
      <c r="A20" s="224">
        <v>14</v>
      </c>
      <c r="B20" s="1014"/>
      <c r="C20" s="1015"/>
      <c r="D20" s="1015"/>
      <c r="E20" s="1015"/>
      <c r="F20" s="1015"/>
      <c r="G20" s="1015"/>
      <c r="H20" s="1015"/>
      <c r="I20" s="1015"/>
      <c r="J20" s="1015"/>
      <c r="K20" s="1015"/>
      <c r="L20" s="1015"/>
      <c r="M20" s="1015"/>
      <c r="N20" s="1015"/>
      <c r="O20" s="1015"/>
      <c r="P20" s="1016"/>
      <c r="Q20" s="1022"/>
      <c r="R20" s="1023"/>
      <c r="S20" s="1023"/>
      <c r="T20" s="1023"/>
      <c r="U20" s="1023"/>
      <c r="V20" s="1023"/>
      <c r="W20" s="1023"/>
      <c r="X20" s="1023"/>
      <c r="Y20" s="1023"/>
      <c r="Z20" s="1023"/>
      <c r="AA20" s="1023"/>
      <c r="AB20" s="1023"/>
      <c r="AC20" s="1023"/>
      <c r="AD20" s="1023"/>
      <c r="AE20" s="1024"/>
      <c r="AF20" s="1019"/>
      <c r="AG20" s="1020"/>
      <c r="AH20" s="1020"/>
      <c r="AI20" s="1020"/>
      <c r="AJ20" s="1021"/>
      <c r="AK20" s="1064"/>
      <c r="AL20" s="1065"/>
      <c r="AM20" s="1065"/>
      <c r="AN20" s="1065"/>
      <c r="AO20" s="1065"/>
      <c r="AP20" s="1065"/>
      <c r="AQ20" s="1065"/>
      <c r="AR20" s="1065"/>
      <c r="AS20" s="1065"/>
      <c r="AT20" s="1065"/>
      <c r="AU20" s="1066"/>
      <c r="AV20" s="1066"/>
      <c r="AW20" s="1066"/>
      <c r="AX20" s="1066"/>
      <c r="AY20" s="1067"/>
      <c r="AZ20" s="218"/>
      <c r="BA20" s="218"/>
      <c r="BB20" s="218"/>
      <c r="BC20" s="218"/>
      <c r="BD20" s="218"/>
      <c r="BE20" s="219"/>
      <c r="BF20" s="219"/>
      <c r="BG20" s="219"/>
      <c r="BH20" s="219"/>
      <c r="BI20" s="219"/>
      <c r="BJ20" s="219"/>
      <c r="BK20" s="219"/>
      <c r="BL20" s="219"/>
      <c r="BM20" s="219"/>
      <c r="BN20" s="219"/>
      <c r="BO20" s="219"/>
      <c r="BP20" s="219"/>
      <c r="BQ20" s="224">
        <v>14</v>
      </c>
      <c r="BR20" s="225"/>
      <c r="BS20" s="976"/>
      <c r="BT20" s="977"/>
      <c r="BU20" s="977"/>
      <c r="BV20" s="977"/>
      <c r="BW20" s="977"/>
      <c r="BX20" s="977"/>
      <c r="BY20" s="977"/>
      <c r="BZ20" s="977"/>
      <c r="CA20" s="977"/>
      <c r="CB20" s="977"/>
      <c r="CC20" s="977"/>
      <c r="CD20" s="977"/>
      <c r="CE20" s="977"/>
      <c r="CF20" s="977"/>
      <c r="CG20" s="998"/>
      <c r="CH20" s="973"/>
      <c r="CI20" s="974"/>
      <c r="CJ20" s="974"/>
      <c r="CK20" s="974"/>
      <c r="CL20" s="975"/>
      <c r="CM20" s="973"/>
      <c r="CN20" s="974"/>
      <c r="CO20" s="974"/>
      <c r="CP20" s="974"/>
      <c r="CQ20" s="975"/>
      <c r="CR20" s="973"/>
      <c r="CS20" s="974"/>
      <c r="CT20" s="974"/>
      <c r="CU20" s="974"/>
      <c r="CV20" s="975"/>
      <c r="CW20" s="973"/>
      <c r="CX20" s="974"/>
      <c r="CY20" s="974"/>
      <c r="CZ20" s="974"/>
      <c r="DA20" s="975"/>
      <c r="DB20" s="973"/>
      <c r="DC20" s="974"/>
      <c r="DD20" s="974"/>
      <c r="DE20" s="974"/>
      <c r="DF20" s="975"/>
      <c r="DG20" s="973"/>
      <c r="DH20" s="974"/>
      <c r="DI20" s="974"/>
      <c r="DJ20" s="974"/>
      <c r="DK20" s="975"/>
      <c r="DL20" s="973"/>
      <c r="DM20" s="974"/>
      <c r="DN20" s="974"/>
      <c r="DO20" s="974"/>
      <c r="DP20" s="975"/>
      <c r="DQ20" s="973"/>
      <c r="DR20" s="974"/>
      <c r="DS20" s="974"/>
      <c r="DT20" s="974"/>
      <c r="DU20" s="975"/>
      <c r="DV20" s="976"/>
      <c r="DW20" s="977"/>
      <c r="DX20" s="977"/>
      <c r="DY20" s="977"/>
      <c r="DZ20" s="978"/>
      <c r="EA20" s="220"/>
    </row>
    <row r="21" spans="1:131" s="221" customFormat="1" ht="26.35" customHeight="1" thickBot="1" x14ac:dyDescent="0.2">
      <c r="A21" s="224">
        <v>15</v>
      </c>
      <c r="B21" s="1014"/>
      <c r="C21" s="1015"/>
      <c r="D21" s="1015"/>
      <c r="E21" s="1015"/>
      <c r="F21" s="1015"/>
      <c r="G21" s="1015"/>
      <c r="H21" s="1015"/>
      <c r="I21" s="1015"/>
      <c r="J21" s="1015"/>
      <c r="K21" s="1015"/>
      <c r="L21" s="1015"/>
      <c r="M21" s="1015"/>
      <c r="N21" s="1015"/>
      <c r="O21" s="1015"/>
      <c r="P21" s="1016"/>
      <c r="Q21" s="1022"/>
      <c r="R21" s="1023"/>
      <c r="S21" s="1023"/>
      <c r="T21" s="1023"/>
      <c r="U21" s="1023"/>
      <c r="V21" s="1023"/>
      <c r="W21" s="1023"/>
      <c r="X21" s="1023"/>
      <c r="Y21" s="1023"/>
      <c r="Z21" s="1023"/>
      <c r="AA21" s="1023"/>
      <c r="AB21" s="1023"/>
      <c r="AC21" s="1023"/>
      <c r="AD21" s="1023"/>
      <c r="AE21" s="1024"/>
      <c r="AF21" s="1019"/>
      <c r="AG21" s="1020"/>
      <c r="AH21" s="1020"/>
      <c r="AI21" s="1020"/>
      <c r="AJ21" s="1021"/>
      <c r="AK21" s="1064"/>
      <c r="AL21" s="1065"/>
      <c r="AM21" s="1065"/>
      <c r="AN21" s="1065"/>
      <c r="AO21" s="1065"/>
      <c r="AP21" s="1065"/>
      <c r="AQ21" s="1065"/>
      <c r="AR21" s="1065"/>
      <c r="AS21" s="1065"/>
      <c r="AT21" s="1065"/>
      <c r="AU21" s="1066"/>
      <c r="AV21" s="1066"/>
      <c r="AW21" s="1066"/>
      <c r="AX21" s="1066"/>
      <c r="AY21" s="1067"/>
      <c r="AZ21" s="218"/>
      <c r="BA21" s="218"/>
      <c r="BB21" s="218"/>
      <c r="BC21" s="218"/>
      <c r="BD21" s="218"/>
      <c r="BE21" s="219"/>
      <c r="BF21" s="219"/>
      <c r="BG21" s="219"/>
      <c r="BH21" s="219"/>
      <c r="BI21" s="219"/>
      <c r="BJ21" s="219"/>
      <c r="BK21" s="219"/>
      <c r="BL21" s="219"/>
      <c r="BM21" s="219"/>
      <c r="BN21" s="219"/>
      <c r="BO21" s="219"/>
      <c r="BP21" s="219"/>
      <c r="BQ21" s="224">
        <v>15</v>
      </c>
      <c r="BR21" s="225"/>
      <c r="BS21" s="976"/>
      <c r="BT21" s="977"/>
      <c r="BU21" s="977"/>
      <c r="BV21" s="977"/>
      <c r="BW21" s="977"/>
      <c r="BX21" s="977"/>
      <c r="BY21" s="977"/>
      <c r="BZ21" s="977"/>
      <c r="CA21" s="977"/>
      <c r="CB21" s="977"/>
      <c r="CC21" s="977"/>
      <c r="CD21" s="977"/>
      <c r="CE21" s="977"/>
      <c r="CF21" s="977"/>
      <c r="CG21" s="998"/>
      <c r="CH21" s="973"/>
      <c r="CI21" s="974"/>
      <c r="CJ21" s="974"/>
      <c r="CK21" s="974"/>
      <c r="CL21" s="975"/>
      <c r="CM21" s="973"/>
      <c r="CN21" s="974"/>
      <c r="CO21" s="974"/>
      <c r="CP21" s="974"/>
      <c r="CQ21" s="975"/>
      <c r="CR21" s="973"/>
      <c r="CS21" s="974"/>
      <c r="CT21" s="974"/>
      <c r="CU21" s="974"/>
      <c r="CV21" s="975"/>
      <c r="CW21" s="973"/>
      <c r="CX21" s="974"/>
      <c r="CY21" s="974"/>
      <c r="CZ21" s="974"/>
      <c r="DA21" s="975"/>
      <c r="DB21" s="973"/>
      <c r="DC21" s="974"/>
      <c r="DD21" s="974"/>
      <c r="DE21" s="974"/>
      <c r="DF21" s="975"/>
      <c r="DG21" s="973"/>
      <c r="DH21" s="974"/>
      <c r="DI21" s="974"/>
      <c r="DJ21" s="974"/>
      <c r="DK21" s="975"/>
      <c r="DL21" s="973"/>
      <c r="DM21" s="974"/>
      <c r="DN21" s="974"/>
      <c r="DO21" s="974"/>
      <c r="DP21" s="975"/>
      <c r="DQ21" s="973"/>
      <c r="DR21" s="974"/>
      <c r="DS21" s="974"/>
      <c r="DT21" s="974"/>
      <c r="DU21" s="975"/>
      <c r="DV21" s="976"/>
      <c r="DW21" s="977"/>
      <c r="DX21" s="977"/>
      <c r="DY21" s="977"/>
      <c r="DZ21" s="978"/>
      <c r="EA21" s="220"/>
    </row>
    <row r="22" spans="1:131" s="221" customFormat="1" ht="26.35" customHeight="1" x14ac:dyDescent="0.15">
      <c r="A22" s="224">
        <v>16</v>
      </c>
      <c r="B22" s="1014"/>
      <c r="C22" s="1015"/>
      <c r="D22" s="1015"/>
      <c r="E22" s="1015"/>
      <c r="F22" s="1015"/>
      <c r="G22" s="1015"/>
      <c r="H22" s="1015"/>
      <c r="I22" s="1015"/>
      <c r="J22" s="1015"/>
      <c r="K22" s="1015"/>
      <c r="L22" s="1015"/>
      <c r="M22" s="1015"/>
      <c r="N22" s="1015"/>
      <c r="O22" s="1015"/>
      <c r="P22" s="1016"/>
      <c r="Q22" s="1057"/>
      <c r="R22" s="1058"/>
      <c r="S22" s="1058"/>
      <c r="T22" s="1058"/>
      <c r="U22" s="1058"/>
      <c r="V22" s="1058"/>
      <c r="W22" s="1058"/>
      <c r="X22" s="1058"/>
      <c r="Y22" s="1058"/>
      <c r="Z22" s="1058"/>
      <c r="AA22" s="1058"/>
      <c r="AB22" s="1058"/>
      <c r="AC22" s="1058"/>
      <c r="AD22" s="1058"/>
      <c r="AE22" s="1059"/>
      <c r="AF22" s="1019"/>
      <c r="AG22" s="1020"/>
      <c r="AH22" s="1020"/>
      <c r="AI22" s="1020"/>
      <c r="AJ22" s="1021"/>
      <c r="AK22" s="1060"/>
      <c r="AL22" s="1061"/>
      <c r="AM22" s="1061"/>
      <c r="AN22" s="1061"/>
      <c r="AO22" s="1061"/>
      <c r="AP22" s="1061"/>
      <c r="AQ22" s="1061"/>
      <c r="AR22" s="1061"/>
      <c r="AS22" s="1061"/>
      <c r="AT22" s="1061"/>
      <c r="AU22" s="1062"/>
      <c r="AV22" s="1062"/>
      <c r="AW22" s="1062"/>
      <c r="AX22" s="1062"/>
      <c r="AY22" s="1063"/>
      <c r="AZ22" s="1012" t="s">
        <v>388</v>
      </c>
      <c r="BA22" s="1012"/>
      <c r="BB22" s="1012"/>
      <c r="BC22" s="1012"/>
      <c r="BD22" s="1013"/>
      <c r="BE22" s="219"/>
      <c r="BF22" s="219"/>
      <c r="BG22" s="219"/>
      <c r="BH22" s="219"/>
      <c r="BI22" s="219"/>
      <c r="BJ22" s="219"/>
      <c r="BK22" s="219"/>
      <c r="BL22" s="219"/>
      <c r="BM22" s="219"/>
      <c r="BN22" s="219"/>
      <c r="BO22" s="219"/>
      <c r="BP22" s="219"/>
      <c r="BQ22" s="224">
        <v>16</v>
      </c>
      <c r="BR22" s="225"/>
      <c r="BS22" s="976"/>
      <c r="BT22" s="977"/>
      <c r="BU22" s="977"/>
      <c r="BV22" s="977"/>
      <c r="BW22" s="977"/>
      <c r="BX22" s="977"/>
      <c r="BY22" s="977"/>
      <c r="BZ22" s="977"/>
      <c r="CA22" s="977"/>
      <c r="CB22" s="977"/>
      <c r="CC22" s="977"/>
      <c r="CD22" s="977"/>
      <c r="CE22" s="977"/>
      <c r="CF22" s="977"/>
      <c r="CG22" s="998"/>
      <c r="CH22" s="973"/>
      <c r="CI22" s="974"/>
      <c r="CJ22" s="974"/>
      <c r="CK22" s="974"/>
      <c r="CL22" s="975"/>
      <c r="CM22" s="973"/>
      <c r="CN22" s="974"/>
      <c r="CO22" s="974"/>
      <c r="CP22" s="974"/>
      <c r="CQ22" s="975"/>
      <c r="CR22" s="973"/>
      <c r="CS22" s="974"/>
      <c r="CT22" s="974"/>
      <c r="CU22" s="974"/>
      <c r="CV22" s="975"/>
      <c r="CW22" s="973"/>
      <c r="CX22" s="974"/>
      <c r="CY22" s="974"/>
      <c r="CZ22" s="974"/>
      <c r="DA22" s="975"/>
      <c r="DB22" s="973"/>
      <c r="DC22" s="974"/>
      <c r="DD22" s="974"/>
      <c r="DE22" s="974"/>
      <c r="DF22" s="975"/>
      <c r="DG22" s="973"/>
      <c r="DH22" s="974"/>
      <c r="DI22" s="974"/>
      <c r="DJ22" s="974"/>
      <c r="DK22" s="975"/>
      <c r="DL22" s="973"/>
      <c r="DM22" s="974"/>
      <c r="DN22" s="974"/>
      <c r="DO22" s="974"/>
      <c r="DP22" s="975"/>
      <c r="DQ22" s="973"/>
      <c r="DR22" s="974"/>
      <c r="DS22" s="974"/>
      <c r="DT22" s="974"/>
      <c r="DU22" s="975"/>
      <c r="DV22" s="976"/>
      <c r="DW22" s="977"/>
      <c r="DX22" s="977"/>
      <c r="DY22" s="977"/>
      <c r="DZ22" s="978"/>
      <c r="EA22" s="220"/>
    </row>
    <row r="23" spans="1:131" s="221" customFormat="1" ht="26.35" customHeight="1" thickBot="1" x14ac:dyDescent="0.2">
      <c r="A23" s="226" t="s">
        <v>389</v>
      </c>
      <c r="B23" s="921" t="s">
        <v>390</v>
      </c>
      <c r="C23" s="922"/>
      <c r="D23" s="922"/>
      <c r="E23" s="922"/>
      <c r="F23" s="922"/>
      <c r="G23" s="922"/>
      <c r="H23" s="922"/>
      <c r="I23" s="922"/>
      <c r="J23" s="922"/>
      <c r="K23" s="922"/>
      <c r="L23" s="922"/>
      <c r="M23" s="922"/>
      <c r="N23" s="922"/>
      <c r="O23" s="922"/>
      <c r="P23" s="932"/>
      <c r="Q23" s="1051">
        <v>14250</v>
      </c>
      <c r="R23" s="1045"/>
      <c r="S23" s="1045"/>
      <c r="T23" s="1045"/>
      <c r="U23" s="1045"/>
      <c r="V23" s="1045">
        <v>14125</v>
      </c>
      <c r="W23" s="1045"/>
      <c r="X23" s="1045"/>
      <c r="Y23" s="1045"/>
      <c r="Z23" s="1045"/>
      <c r="AA23" s="1045">
        <v>125</v>
      </c>
      <c r="AB23" s="1045"/>
      <c r="AC23" s="1045"/>
      <c r="AD23" s="1045"/>
      <c r="AE23" s="1052"/>
      <c r="AF23" s="1053">
        <v>82</v>
      </c>
      <c r="AG23" s="1045"/>
      <c r="AH23" s="1045"/>
      <c r="AI23" s="1045"/>
      <c r="AJ23" s="1054"/>
      <c r="AK23" s="1055"/>
      <c r="AL23" s="1056"/>
      <c r="AM23" s="1056"/>
      <c r="AN23" s="1056"/>
      <c r="AO23" s="1056"/>
      <c r="AP23" s="1045">
        <v>9286</v>
      </c>
      <c r="AQ23" s="1045"/>
      <c r="AR23" s="1045"/>
      <c r="AS23" s="1045"/>
      <c r="AT23" s="1045"/>
      <c r="AU23" s="1046"/>
      <c r="AV23" s="1046"/>
      <c r="AW23" s="1046"/>
      <c r="AX23" s="1046"/>
      <c r="AY23" s="1047"/>
      <c r="AZ23" s="1048" t="s">
        <v>391</v>
      </c>
      <c r="BA23" s="1049"/>
      <c r="BB23" s="1049"/>
      <c r="BC23" s="1049"/>
      <c r="BD23" s="1050"/>
      <c r="BE23" s="219"/>
      <c r="BF23" s="219"/>
      <c r="BG23" s="219"/>
      <c r="BH23" s="219"/>
      <c r="BI23" s="219"/>
      <c r="BJ23" s="219"/>
      <c r="BK23" s="219"/>
      <c r="BL23" s="219"/>
      <c r="BM23" s="219"/>
      <c r="BN23" s="219"/>
      <c r="BO23" s="219"/>
      <c r="BP23" s="219"/>
      <c r="BQ23" s="224">
        <v>17</v>
      </c>
      <c r="BR23" s="225"/>
      <c r="BS23" s="976"/>
      <c r="BT23" s="977"/>
      <c r="BU23" s="977"/>
      <c r="BV23" s="977"/>
      <c r="BW23" s="977"/>
      <c r="BX23" s="977"/>
      <c r="BY23" s="977"/>
      <c r="BZ23" s="977"/>
      <c r="CA23" s="977"/>
      <c r="CB23" s="977"/>
      <c r="CC23" s="977"/>
      <c r="CD23" s="977"/>
      <c r="CE23" s="977"/>
      <c r="CF23" s="977"/>
      <c r="CG23" s="998"/>
      <c r="CH23" s="973"/>
      <c r="CI23" s="974"/>
      <c r="CJ23" s="974"/>
      <c r="CK23" s="974"/>
      <c r="CL23" s="975"/>
      <c r="CM23" s="973"/>
      <c r="CN23" s="974"/>
      <c r="CO23" s="974"/>
      <c r="CP23" s="974"/>
      <c r="CQ23" s="975"/>
      <c r="CR23" s="973"/>
      <c r="CS23" s="974"/>
      <c r="CT23" s="974"/>
      <c r="CU23" s="974"/>
      <c r="CV23" s="975"/>
      <c r="CW23" s="973"/>
      <c r="CX23" s="974"/>
      <c r="CY23" s="974"/>
      <c r="CZ23" s="974"/>
      <c r="DA23" s="975"/>
      <c r="DB23" s="973"/>
      <c r="DC23" s="974"/>
      <c r="DD23" s="974"/>
      <c r="DE23" s="974"/>
      <c r="DF23" s="975"/>
      <c r="DG23" s="973"/>
      <c r="DH23" s="974"/>
      <c r="DI23" s="974"/>
      <c r="DJ23" s="974"/>
      <c r="DK23" s="975"/>
      <c r="DL23" s="973"/>
      <c r="DM23" s="974"/>
      <c r="DN23" s="974"/>
      <c r="DO23" s="974"/>
      <c r="DP23" s="975"/>
      <c r="DQ23" s="973"/>
      <c r="DR23" s="974"/>
      <c r="DS23" s="974"/>
      <c r="DT23" s="974"/>
      <c r="DU23" s="975"/>
      <c r="DV23" s="976"/>
      <c r="DW23" s="977"/>
      <c r="DX23" s="977"/>
      <c r="DY23" s="977"/>
      <c r="DZ23" s="978"/>
      <c r="EA23" s="220"/>
    </row>
    <row r="24" spans="1:131" s="221" customFormat="1" ht="26.35" customHeight="1" x14ac:dyDescent="0.15">
      <c r="A24" s="1044" t="s">
        <v>392</v>
      </c>
      <c r="B24" s="1044"/>
      <c r="C24" s="1044"/>
      <c r="D24" s="1044"/>
      <c r="E24" s="1044"/>
      <c r="F24" s="1044"/>
      <c r="G24" s="1044"/>
      <c r="H24" s="1044"/>
      <c r="I24" s="1044"/>
      <c r="J24" s="1044"/>
      <c r="K24" s="1044"/>
      <c r="L24" s="1044"/>
      <c r="M24" s="1044"/>
      <c r="N24" s="1044"/>
      <c r="O24" s="1044"/>
      <c r="P24" s="1044"/>
      <c r="Q24" s="1044"/>
      <c r="R24" s="1044"/>
      <c r="S24" s="1044"/>
      <c r="T24" s="1044"/>
      <c r="U24" s="1044"/>
      <c r="V24" s="1044"/>
      <c r="W24" s="1044"/>
      <c r="X24" s="1044"/>
      <c r="Y24" s="1044"/>
      <c r="Z24" s="1044"/>
      <c r="AA24" s="1044"/>
      <c r="AB24" s="1044"/>
      <c r="AC24" s="1044"/>
      <c r="AD24" s="1044"/>
      <c r="AE24" s="1044"/>
      <c r="AF24" s="1044"/>
      <c r="AG24" s="1044"/>
      <c r="AH24" s="1044"/>
      <c r="AI24" s="1044"/>
      <c r="AJ24" s="1044"/>
      <c r="AK24" s="1044"/>
      <c r="AL24" s="1044"/>
      <c r="AM24" s="1044"/>
      <c r="AN24" s="1044"/>
      <c r="AO24" s="1044"/>
      <c r="AP24" s="1044"/>
      <c r="AQ24" s="1044"/>
      <c r="AR24" s="1044"/>
      <c r="AS24" s="1044"/>
      <c r="AT24" s="1044"/>
      <c r="AU24" s="1044"/>
      <c r="AV24" s="1044"/>
      <c r="AW24" s="1044"/>
      <c r="AX24" s="1044"/>
      <c r="AY24" s="1044"/>
      <c r="AZ24" s="218"/>
      <c r="BA24" s="218"/>
      <c r="BB24" s="218"/>
      <c r="BC24" s="218"/>
      <c r="BD24" s="218"/>
      <c r="BE24" s="219"/>
      <c r="BF24" s="219"/>
      <c r="BG24" s="219"/>
      <c r="BH24" s="219"/>
      <c r="BI24" s="219"/>
      <c r="BJ24" s="219"/>
      <c r="BK24" s="219"/>
      <c r="BL24" s="219"/>
      <c r="BM24" s="219"/>
      <c r="BN24" s="219"/>
      <c r="BO24" s="219"/>
      <c r="BP24" s="219"/>
      <c r="BQ24" s="224">
        <v>18</v>
      </c>
      <c r="BR24" s="225"/>
      <c r="BS24" s="976"/>
      <c r="BT24" s="977"/>
      <c r="BU24" s="977"/>
      <c r="BV24" s="977"/>
      <c r="BW24" s="977"/>
      <c r="BX24" s="977"/>
      <c r="BY24" s="977"/>
      <c r="BZ24" s="977"/>
      <c r="CA24" s="977"/>
      <c r="CB24" s="977"/>
      <c r="CC24" s="977"/>
      <c r="CD24" s="977"/>
      <c r="CE24" s="977"/>
      <c r="CF24" s="977"/>
      <c r="CG24" s="998"/>
      <c r="CH24" s="973"/>
      <c r="CI24" s="974"/>
      <c r="CJ24" s="974"/>
      <c r="CK24" s="974"/>
      <c r="CL24" s="975"/>
      <c r="CM24" s="973"/>
      <c r="CN24" s="974"/>
      <c r="CO24" s="974"/>
      <c r="CP24" s="974"/>
      <c r="CQ24" s="975"/>
      <c r="CR24" s="973"/>
      <c r="CS24" s="974"/>
      <c r="CT24" s="974"/>
      <c r="CU24" s="974"/>
      <c r="CV24" s="975"/>
      <c r="CW24" s="973"/>
      <c r="CX24" s="974"/>
      <c r="CY24" s="974"/>
      <c r="CZ24" s="974"/>
      <c r="DA24" s="975"/>
      <c r="DB24" s="973"/>
      <c r="DC24" s="974"/>
      <c r="DD24" s="974"/>
      <c r="DE24" s="974"/>
      <c r="DF24" s="975"/>
      <c r="DG24" s="973"/>
      <c r="DH24" s="974"/>
      <c r="DI24" s="974"/>
      <c r="DJ24" s="974"/>
      <c r="DK24" s="975"/>
      <c r="DL24" s="973"/>
      <c r="DM24" s="974"/>
      <c r="DN24" s="974"/>
      <c r="DO24" s="974"/>
      <c r="DP24" s="975"/>
      <c r="DQ24" s="973"/>
      <c r="DR24" s="974"/>
      <c r="DS24" s="974"/>
      <c r="DT24" s="974"/>
      <c r="DU24" s="975"/>
      <c r="DV24" s="976"/>
      <c r="DW24" s="977"/>
      <c r="DX24" s="977"/>
      <c r="DY24" s="977"/>
      <c r="DZ24" s="978"/>
      <c r="EA24" s="220"/>
    </row>
    <row r="25" spans="1:131" ht="26.35" customHeight="1" thickBot="1" x14ac:dyDescent="0.2">
      <c r="A25" s="1043" t="s">
        <v>393</v>
      </c>
      <c r="B25" s="1043"/>
      <c r="C25" s="1043"/>
      <c r="D25" s="1043"/>
      <c r="E25" s="1043"/>
      <c r="F25" s="1043"/>
      <c r="G25" s="1043"/>
      <c r="H25" s="1043"/>
      <c r="I25" s="1043"/>
      <c r="J25" s="1043"/>
      <c r="K25" s="1043"/>
      <c r="L25" s="1043"/>
      <c r="M25" s="1043"/>
      <c r="N25" s="1043"/>
      <c r="O25" s="1043"/>
      <c r="P25" s="1043"/>
      <c r="Q25" s="1043"/>
      <c r="R25" s="1043"/>
      <c r="S25" s="1043"/>
      <c r="T25" s="1043"/>
      <c r="U25" s="1043"/>
      <c r="V25" s="1043"/>
      <c r="W25" s="1043"/>
      <c r="X25" s="1043"/>
      <c r="Y25" s="1043"/>
      <c r="Z25" s="1043"/>
      <c r="AA25" s="1043"/>
      <c r="AB25" s="1043"/>
      <c r="AC25" s="1043"/>
      <c r="AD25" s="1043"/>
      <c r="AE25" s="1043"/>
      <c r="AF25" s="1043"/>
      <c r="AG25" s="1043"/>
      <c r="AH25" s="1043"/>
      <c r="AI25" s="1043"/>
      <c r="AJ25" s="1043"/>
      <c r="AK25" s="1043"/>
      <c r="AL25" s="1043"/>
      <c r="AM25" s="1043"/>
      <c r="AN25" s="1043"/>
      <c r="AO25" s="1043"/>
      <c r="AP25" s="1043"/>
      <c r="AQ25" s="1043"/>
      <c r="AR25" s="1043"/>
      <c r="AS25" s="1043"/>
      <c r="AT25" s="1043"/>
      <c r="AU25" s="1043"/>
      <c r="AV25" s="1043"/>
      <c r="AW25" s="1043"/>
      <c r="AX25" s="1043"/>
      <c r="AY25" s="1043"/>
      <c r="AZ25" s="1043"/>
      <c r="BA25" s="1043"/>
      <c r="BB25" s="1043"/>
      <c r="BC25" s="1043"/>
      <c r="BD25" s="1043"/>
      <c r="BE25" s="1043"/>
      <c r="BF25" s="1043"/>
      <c r="BG25" s="1043"/>
      <c r="BH25" s="1043"/>
      <c r="BI25" s="1043"/>
      <c r="BJ25" s="218"/>
      <c r="BK25" s="218"/>
      <c r="BL25" s="218"/>
      <c r="BM25" s="218"/>
      <c r="BN25" s="218"/>
      <c r="BO25" s="227"/>
      <c r="BP25" s="227"/>
      <c r="BQ25" s="224">
        <v>19</v>
      </c>
      <c r="BR25" s="225"/>
      <c r="BS25" s="976"/>
      <c r="BT25" s="977"/>
      <c r="BU25" s="977"/>
      <c r="BV25" s="977"/>
      <c r="BW25" s="977"/>
      <c r="BX25" s="977"/>
      <c r="BY25" s="977"/>
      <c r="BZ25" s="977"/>
      <c r="CA25" s="977"/>
      <c r="CB25" s="977"/>
      <c r="CC25" s="977"/>
      <c r="CD25" s="977"/>
      <c r="CE25" s="977"/>
      <c r="CF25" s="977"/>
      <c r="CG25" s="998"/>
      <c r="CH25" s="973"/>
      <c r="CI25" s="974"/>
      <c r="CJ25" s="974"/>
      <c r="CK25" s="974"/>
      <c r="CL25" s="975"/>
      <c r="CM25" s="973"/>
      <c r="CN25" s="974"/>
      <c r="CO25" s="974"/>
      <c r="CP25" s="974"/>
      <c r="CQ25" s="975"/>
      <c r="CR25" s="973"/>
      <c r="CS25" s="974"/>
      <c r="CT25" s="974"/>
      <c r="CU25" s="974"/>
      <c r="CV25" s="975"/>
      <c r="CW25" s="973"/>
      <c r="CX25" s="974"/>
      <c r="CY25" s="974"/>
      <c r="CZ25" s="974"/>
      <c r="DA25" s="975"/>
      <c r="DB25" s="973"/>
      <c r="DC25" s="974"/>
      <c r="DD25" s="974"/>
      <c r="DE25" s="974"/>
      <c r="DF25" s="975"/>
      <c r="DG25" s="973"/>
      <c r="DH25" s="974"/>
      <c r="DI25" s="974"/>
      <c r="DJ25" s="974"/>
      <c r="DK25" s="975"/>
      <c r="DL25" s="973"/>
      <c r="DM25" s="974"/>
      <c r="DN25" s="974"/>
      <c r="DO25" s="974"/>
      <c r="DP25" s="975"/>
      <c r="DQ25" s="973"/>
      <c r="DR25" s="974"/>
      <c r="DS25" s="974"/>
      <c r="DT25" s="974"/>
      <c r="DU25" s="975"/>
      <c r="DV25" s="976"/>
      <c r="DW25" s="977"/>
      <c r="DX25" s="977"/>
      <c r="DY25" s="977"/>
      <c r="DZ25" s="978"/>
      <c r="EA25" s="216"/>
    </row>
    <row r="26" spans="1:131" ht="26.35" customHeight="1" x14ac:dyDescent="0.15">
      <c r="A26" s="979" t="s">
        <v>369</v>
      </c>
      <c r="B26" s="980"/>
      <c r="C26" s="980"/>
      <c r="D26" s="980"/>
      <c r="E26" s="980"/>
      <c r="F26" s="980"/>
      <c r="G26" s="980"/>
      <c r="H26" s="980"/>
      <c r="I26" s="980"/>
      <c r="J26" s="980"/>
      <c r="K26" s="980"/>
      <c r="L26" s="980"/>
      <c r="M26" s="980"/>
      <c r="N26" s="980"/>
      <c r="O26" s="980"/>
      <c r="P26" s="981"/>
      <c r="Q26" s="985" t="s">
        <v>394</v>
      </c>
      <c r="R26" s="986"/>
      <c r="S26" s="986"/>
      <c r="T26" s="986"/>
      <c r="U26" s="987"/>
      <c r="V26" s="985" t="s">
        <v>395</v>
      </c>
      <c r="W26" s="986"/>
      <c r="X26" s="986"/>
      <c r="Y26" s="986"/>
      <c r="Z26" s="987"/>
      <c r="AA26" s="985" t="s">
        <v>396</v>
      </c>
      <c r="AB26" s="986"/>
      <c r="AC26" s="986"/>
      <c r="AD26" s="986"/>
      <c r="AE26" s="986"/>
      <c r="AF26" s="1039" t="s">
        <v>397</v>
      </c>
      <c r="AG26" s="992"/>
      <c r="AH26" s="992"/>
      <c r="AI26" s="992"/>
      <c r="AJ26" s="1040"/>
      <c r="AK26" s="986" t="s">
        <v>398</v>
      </c>
      <c r="AL26" s="986"/>
      <c r="AM26" s="986"/>
      <c r="AN26" s="986"/>
      <c r="AO26" s="987"/>
      <c r="AP26" s="985" t="s">
        <v>399</v>
      </c>
      <c r="AQ26" s="986"/>
      <c r="AR26" s="986"/>
      <c r="AS26" s="986"/>
      <c r="AT26" s="987"/>
      <c r="AU26" s="985" t="s">
        <v>400</v>
      </c>
      <c r="AV26" s="986"/>
      <c r="AW26" s="986"/>
      <c r="AX26" s="986"/>
      <c r="AY26" s="987"/>
      <c r="AZ26" s="985" t="s">
        <v>401</v>
      </c>
      <c r="BA26" s="986"/>
      <c r="BB26" s="986"/>
      <c r="BC26" s="986"/>
      <c r="BD26" s="987"/>
      <c r="BE26" s="985" t="s">
        <v>376</v>
      </c>
      <c r="BF26" s="986"/>
      <c r="BG26" s="986"/>
      <c r="BH26" s="986"/>
      <c r="BI26" s="999"/>
      <c r="BJ26" s="218"/>
      <c r="BK26" s="218"/>
      <c r="BL26" s="218"/>
      <c r="BM26" s="218"/>
      <c r="BN26" s="218"/>
      <c r="BO26" s="227"/>
      <c r="BP26" s="227"/>
      <c r="BQ26" s="224">
        <v>20</v>
      </c>
      <c r="BR26" s="225"/>
      <c r="BS26" s="976"/>
      <c r="BT26" s="977"/>
      <c r="BU26" s="977"/>
      <c r="BV26" s="977"/>
      <c r="BW26" s="977"/>
      <c r="BX26" s="977"/>
      <c r="BY26" s="977"/>
      <c r="BZ26" s="977"/>
      <c r="CA26" s="977"/>
      <c r="CB26" s="977"/>
      <c r="CC26" s="977"/>
      <c r="CD26" s="977"/>
      <c r="CE26" s="977"/>
      <c r="CF26" s="977"/>
      <c r="CG26" s="998"/>
      <c r="CH26" s="973"/>
      <c r="CI26" s="974"/>
      <c r="CJ26" s="974"/>
      <c r="CK26" s="974"/>
      <c r="CL26" s="975"/>
      <c r="CM26" s="973"/>
      <c r="CN26" s="974"/>
      <c r="CO26" s="974"/>
      <c r="CP26" s="974"/>
      <c r="CQ26" s="975"/>
      <c r="CR26" s="973"/>
      <c r="CS26" s="974"/>
      <c r="CT26" s="974"/>
      <c r="CU26" s="974"/>
      <c r="CV26" s="975"/>
      <c r="CW26" s="973"/>
      <c r="CX26" s="974"/>
      <c r="CY26" s="974"/>
      <c r="CZ26" s="974"/>
      <c r="DA26" s="975"/>
      <c r="DB26" s="973"/>
      <c r="DC26" s="974"/>
      <c r="DD26" s="974"/>
      <c r="DE26" s="974"/>
      <c r="DF26" s="975"/>
      <c r="DG26" s="973"/>
      <c r="DH26" s="974"/>
      <c r="DI26" s="974"/>
      <c r="DJ26" s="974"/>
      <c r="DK26" s="975"/>
      <c r="DL26" s="973"/>
      <c r="DM26" s="974"/>
      <c r="DN26" s="974"/>
      <c r="DO26" s="974"/>
      <c r="DP26" s="975"/>
      <c r="DQ26" s="973"/>
      <c r="DR26" s="974"/>
      <c r="DS26" s="974"/>
      <c r="DT26" s="974"/>
      <c r="DU26" s="975"/>
      <c r="DV26" s="976"/>
      <c r="DW26" s="977"/>
      <c r="DX26" s="977"/>
      <c r="DY26" s="977"/>
      <c r="DZ26" s="978"/>
      <c r="EA26" s="216"/>
    </row>
    <row r="27" spans="1:131" ht="26.35" customHeight="1" thickBot="1" x14ac:dyDescent="0.2">
      <c r="A27" s="982"/>
      <c r="B27" s="983"/>
      <c r="C27" s="983"/>
      <c r="D27" s="983"/>
      <c r="E27" s="983"/>
      <c r="F27" s="983"/>
      <c r="G27" s="983"/>
      <c r="H27" s="983"/>
      <c r="I27" s="983"/>
      <c r="J27" s="983"/>
      <c r="K27" s="983"/>
      <c r="L27" s="983"/>
      <c r="M27" s="983"/>
      <c r="N27" s="983"/>
      <c r="O27" s="983"/>
      <c r="P27" s="984"/>
      <c r="Q27" s="988"/>
      <c r="R27" s="989"/>
      <c r="S27" s="989"/>
      <c r="T27" s="989"/>
      <c r="U27" s="990"/>
      <c r="V27" s="988"/>
      <c r="W27" s="989"/>
      <c r="X27" s="989"/>
      <c r="Y27" s="989"/>
      <c r="Z27" s="990"/>
      <c r="AA27" s="988"/>
      <c r="AB27" s="989"/>
      <c r="AC27" s="989"/>
      <c r="AD27" s="989"/>
      <c r="AE27" s="989"/>
      <c r="AF27" s="1041"/>
      <c r="AG27" s="995"/>
      <c r="AH27" s="995"/>
      <c r="AI27" s="995"/>
      <c r="AJ27" s="1042"/>
      <c r="AK27" s="989"/>
      <c r="AL27" s="989"/>
      <c r="AM27" s="989"/>
      <c r="AN27" s="989"/>
      <c r="AO27" s="990"/>
      <c r="AP27" s="988"/>
      <c r="AQ27" s="989"/>
      <c r="AR27" s="989"/>
      <c r="AS27" s="989"/>
      <c r="AT27" s="990"/>
      <c r="AU27" s="988"/>
      <c r="AV27" s="989"/>
      <c r="AW27" s="989"/>
      <c r="AX27" s="989"/>
      <c r="AY27" s="990"/>
      <c r="AZ27" s="988"/>
      <c r="BA27" s="989"/>
      <c r="BB27" s="989"/>
      <c r="BC27" s="989"/>
      <c r="BD27" s="990"/>
      <c r="BE27" s="988"/>
      <c r="BF27" s="989"/>
      <c r="BG27" s="989"/>
      <c r="BH27" s="989"/>
      <c r="BI27" s="1000"/>
      <c r="BJ27" s="218"/>
      <c r="BK27" s="218"/>
      <c r="BL27" s="218"/>
      <c r="BM27" s="218"/>
      <c r="BN27" s="218"/>
      <c r="BO27" s="227"/>
      <c r="BP27" s="227"/>
      <c r="BQ27" s="224">
        <v>21</v>
      </c>
      <c r="BR27" s="225"/>
      <c r="BS27" s="976"/>
      <c r="BT27" s="977"/>
      <c r="BU27" s="977"/>
      <c r="BV27" s="977"/>
      <c r="BW27" s="977"/>
      <c r="BX27" s="977"/>
      <c r="BY27" s="977"/>
      <c r="BZ27" s="977"/>
      <c r="CA27" s="977"/>
      <c r="CB27" s="977"/>
      <c r="CC27" s="977"/>
      <c r="CD27" s="977"/>
      <c r="CE27" s="977"/>
      <c r="CF27" s="977"/>
      <c r="CG27" s="998"/>
      <c r="CH27" s="973"/>
      <c r="CI27" s="974"/>
      <c r="CJ27" s="974"/>
      <c r="CK27" s="974"/>
      <c r="CL27" s="975"/>
      <c r="CM27" s="973"/>
      <c r="CN27" s="974"/>
      <c r="CO27" s="974"/>
      <c r="CP27" s="974"/>
      <c r="CQ27" s="975"/>
      <c r="CR27" s="973"/>
      <c r="CS27" s="974"/>
      <c r="CT27" s="974"/>
      <c r="CU27" s="974"/>
      <c r="CV27" s="975"/>
      <c r="CW27" s="973"/>
      <c r="CX27" s="974"/>
      <c r="CY27" s="974"/>
      <c r="CZ27" s="974"/>
      <c r="DA27" s="975"/>
      <c r="DB27" s="973"/>
      <c r="DC27" s="974"/>
      <c r="DD27" s="974"/>
      <c r="DE27" s="974"/>
      <c r="DF27" s="975"/>
      <c r="DG27" s="973"/>
      <c r="DH27" s="974"/>
      <c r="DI27" s="974"/>
      <c r="DJ27" s="974"/>
      <c r="DK27" s="975"/>
      <c r="DL27" s="973"/>
      <c r="DM27" s="974"/>
      <c r="DN27" s="974"/>
      <c r="DO27" s="974"/>
      <c r="DP27" s="975"/>
      <c r="DQ27" s="973"/>
      <c r="DR27" s="974"/>
      <c r="DS27" s="974"/>
      <c r="DT27" s="974"/>
      <c r="DU27" s="975"/>
      <c r="DV27" s="976"/>
      <c r="DW27" s="977"/>
      <c r="DX27" s="977"/>
      <c r="DY27" s="977"/>
      <c r="DZ27" s="978"/>
      <c r="EA27" s="216"/>
    </row>
    <row r="28" spans="1:131" ht="26.35" customHeight="1" thickTop="1" x14ac:dyDescent="0.15">
      <c r="A28" s="228">
        <v>1</v>
      </c>
      <c r="B28" s="1031" t="s">
        <v>402</v>
      </c>
      <c r="C28" s="1032"/>
      <c r="D28" s="1032"/>
      <c r="E28" s="1032"/>
      <c r="F28" s="1032"/>
      <c r="G28" s="1032"/>
      <c r="H28" s="1032"/>
      <c r="I28" s="1032"/>
      <c r="J28" s="1032"/>
      <c r="K28" s="1032"/>
      <c r="L28" s="1032"/>
      <c r="M28" s="1032"/>
      <c r="N28" s="1032"/>
      <c r="O28" s="1032"/>
      <c r="P28" s="1033"/>
      <c r="Q28" s="1034">
        <v>2364</v>
      </c>
      <c r="R28" s="1035"/>
      <c r="S28" s="1035"/>
      <c r="T28" s="1035"/>
      <c r="U28" s="1035"/>
      <c r="V28" s="1035">
        <v>2354</v>
      </c>
      <c r="W28" s="1035"/>
      <c r="X28" s="1035"/>
      <c r="Y28" s="1035"/>
      <c r="Z28" s="1035"/>
      <c r="AA28" s="1035">
        <v>10</v>
      </c>
      <c r="AB28" s="1035"/>
      <c r="AC28" s="1035"/>
      <c r="AD28" s="1035"/>
      <c r="AE28" s="1036"/>
      <c r="AF28" s="1037">
        <v>10</v>
      </c>
      <c r="AG28" s="1035"/>
      <c r="AH28" s="1035"/>
      <c r="AI28" s="1035"/>
      <c r="AJ28" s="1038"/>
      <c r="AK28" s="1026">
        <v>204</v>
      </c>
      <c r="AL28" s="1027"/>
      <c r="AM28" s="1027"/>
      <c r="AN28" s="1027"/>
      <c r="AO28" s="1027"/>
      <c r="AP28" s="1027" t="s">
        <v>590</v>
      </c>
      <c r="AQ28" s="1027"/>
      <c r="AR28" s="1027"/>
      <c r="AS28" s="1027"/>
      <c r="AT28" s="1027"/>
      <c r="AU28" s="1027" t="s">
        <v>590</v>
      </c>
      <c r="AV28" s="1027"/>
      <c r="AW28" s="1027"/>
      <c r="AX28" s="1027"/>
      <c r="AY28" s="1027"/>
      <c r="AZ28" s="1028" t="s">
        <v>590</v>
      </c>
      <c r="BA28" s="1028"/>
      <c r="BB28" s="1028"/>
      <c r="BC28" s="1028"/>
      <c r="BD28" s="1028"/>
      <c r="BE28" s="1029"/>
      <c r="BF28" s="1029"/>
      <c r="BG28" s="1029"/>
      <c r="BH28" s="1029"/>
      <c r="BI28" s="1030"/>
      <c r="BJ28" s="218"/>
      <c r="BK28" s="218"/>
      <c r="BL28" s="218"/>
      <c r="BM28" s="218"/>
      <c r="BN28" s="218"/>
      <c r="BO28" s="227"/>
      <c r="BP28" s="227"/>
      <c r="BQ28" s="224">
        <v>22</v>
      </c>
      <c r="BR28" s="225"/>
      <c r="BS28" s="976"/>
      <c r="BT28" s="977"/>
      <c r="BU28" s="977"/>
      <c r="BV28" s="977"/>
      <c r="BW28" s="977"/>
      <c r="BX28" s="977"/>
      <c r="BY28" s="977"/>
      <c r="BZ28" s="977"/>
      <c r="CA28" s="977"/>
      <c r="CB28" s="977"/>
      <c r="CC28" s="977"/>
      <c r="CD28" s="977"/>
      <c r="CE28" s="977"/>
      <c r="CF28" s="977"/>
      <c r="CG28" s="998"/>
      <c r="CH28" s="973"/>
      <c r="CI28" s="974"/>
      <c r="CJ28" s="974"/>
      <c r="CK28" s="974"/>
      <c r="CL28" s="975"/>
      <c r="CM28" s="973"/>
      <c r="CN28" s="974"/>
      <c r="CO28" s="974"/>
      <c r="CP28" s="974"/>
      <c r="CQ28" s="975"/>
      <c r="CR28" s="973"/>
      <c r="CS28" s="974"/>
      <c r="CT28" s="974"/>
      <c r="CU28" s="974"/>
      <c r="CV28" s="975"/>
      <c r="CW28" s="973"/>
      <c r="CX28" s="974"/>
      <c r="CY28" s="974"/>
      <c r="CZ28" s="974"/>
      <c r="DA28" s="975"/>
      <c r="DB28" s="973"/>
      <c r="DC28" s="974"/>
      <c r="DD28" s="974"/>
      <c r="DE28" s="974"/>
      <c r="DF28" s="975"/>
      <c r="DG28" s="973"/>
      <c r="DH28" s="974"/>
      <c r="DI28" s="974"/>
      <c r="DJ28" s="974"/>
      <c r="DK28" s="975"/>
      <c r="DL28" s="973"/>
      <c r="DM28" s="974"/>
      <c r="DN28" s="974"/>
      <c r="DO28" s="974"/>
      <c r="DP28" s="975"/>
      <c r="DQ28" s="973"/>
      <c r="DR28" s="974"/>
      <c r="DS28" s="974"/>
      <c r="DT28" s="974"/>
      <c r="DU28" s="975"/>
      <c r="DV28" s="976"/>
      <c r="DW28" s="977"/>
      <c r="DX28" s="977"/>
      <c r="DY28" s="977"/>
      <c r="DZ28" s="978"/>
      <c r="EA28" s="216"/>
    </row>
    <row r="29" spans="1:131" ht="26.35" customHeight="1" x14ac:dyDescent="0.15">
      <c r="A29" s="228">
        <v>2</v>
      </c>
      <c r="B29" s="1014" t="s">
        <v>403</v>
      </c>
      <c r="C29" s="1015"/>
      <c r="D29" s="1015"/>
      <c r="E29" s="1015"/>
      <c r="F29" s="1015"/>
      <c r="G29" s="1015"/>
      <c r="H29" s="1015"/>
      <c r="I29" s="1015"/>
      <c r="J29" s="1015"/>
      <c r="K29" s="1015"/>
      <c r="L29" s="1015"/>
      <c r="M29" s="1015"/>
      <c r="N29" s="1015"/>
      <c r="O29" s="1015"/>
      <c r="P29" s="1016"/>
      <c r="Q29" s="1022">
        <v>2106</v>
      </c>
      <c r="R29" s="1023"/>
      <c r="S29" s="1023"/>
      <c r="T29" s="1023"/>
      <c r="U29" s="1023"/>
      <c r="V29" s="1023">
        <v>2104</v>
      </c>
      <c r="W29" s="1023"/>
      <c r="X29" s="1023"/>
      <c r="Y29" s="1023"/>
      <c r="Z29" s="1023"/>
      <c r="AA29" s="1023">
        <v>2</v>
      </c>
      <c r="AB29" s="1023"/>
      <c r="AC29" s="1023"/>
      <c r="AD29" s="1023"/>
      <c r="AE29" s="1024"/>
      <c r="AF29" s="1019">
        <v>2</v>
      </c>
      <c r="AG29" s="1020"/>
      <c r="AH29" s="1020"/>
      <c r="AI29" s="1020"/>
      <c r="AJ29" s="1021"/>
      <c r="AK29" s="964">
        <v>360</v>
      </c>
      <c r="AL29" s="955"/>
      <c r="AM29" s="955"/>
      <c r="AN29" s="955"/>
      <c r="AO29" s="955"/>
      <c r="AP29" s="955" t="s">
        <v>590</v>
      </c>
      <c r="AQ29" s="955"/>
      <c r="AR29" s="955"/>
      <c r="AS29" s="955"/>
      <c r="AT29" s="955"/>
      <c r="AU29" s="955" t="s">
        <v>590</v>
      </c>
      <c r="AV29" s="955"/>
      <c r="AW29" s="955"/>
      <c r="AX29" s="955"/>
      <c r="AY29" s="955"/>
      <c r="AZ29" s="1025" t="s">
        <v>590</v>
      </c>
      <c r="BA29" s="1025"/>
      <c r="BB29" s="1025"/>
      <c r="BC29" s="1025"/>
      <c r="BD29" s="1025"/>
      <c r="BE29" s="956"/>
      <c r="BF29" s="956"/>
      <c r="BG29" s="956"/>
      <c r="BH29" s="956"/>
      <c r="BI29" s="957"/>
      <c r="BJ29" s="218"/>
      <c r="BK29" s="218"/>
      <c r="BL29" s="218"/>
      <c r="BM29" s="218"/>
      <c r="BN29" s="218"/>
      <c r="BO29" s="227"/>
      <c r="BP29" s="227"/>
      <c r="BQ29" s="224">
        <v>23</v>
      </c>
      <c r="BR29" s="225"/>
      <c r="BS29" s="976"/>
      <c r="BT29" s="977"/>
      <c r="BU29" s="977"/>
      <c r="BV29" s="977"/>
      <c r="BW29" s="977"/>
      <c r="BX29" s="977"/>
      <c r="BY29" s="977"/>
      <c r="BZ29" s="977"/>
      <c r="CA29" s="977"/>
      <c r="CB29" s="977"/>
      <c r="CC29" s="977"/>
      <c r="CD29" s="977"/>
      <c r="CE29" s="977"/>
      <c r="CF29" s="977"/>
      <c r="CG29" s="998"/>
      <c r="CH29" s="973"/>
      <c r="CI29" s="974"/>
      <c r="CJ29" s="974"/>
      <c r="CK29" s="974"/>
      <c r="CL29" s="975"/>
      <c r="CM29" s="973"/>
      <c r="CN29" s="974"/>
      <c r="CO29" s="974"/>
      <c r="CP29" s="974"/>
      <c r="CQ29" s="975"/>
      <c r="CR29" s="973"/>
      <c r="CS29" s="974"/>
      <c r="CT29" s="974"/>
      <c r="CU29" s="974"/>
      <c r="CV29" s="975"/>
      <c r="CW29" s="973"/>
      <c r="CX29" s="974"/>
      <c r="CY29" s="974"/>
      <c r="CZ29" s="974"/>
      <c r="DA29" s="975"/>
      <c r="DB29" s="973"/>
      <c r="DC29" s="974"/>
      <c r="DD29" s="974"/>
      <c r="DE29" s="974"/>
      <c r="DF29" s="975"/>
      <c r="DG29" s="973"/>
      <c r="DH29" s="974"/>
      <c r="DI29" s="974"/>
      <c r="DJ29" s="974"/>
      <c r="DK29" s="975"/>
      <c r="DL29" s="973"/>
      <c r="DM29" s="974"/>
      <c r="DN29" s="974"/>
      <c r="DO29" s="974"/>
      <c r="DP29" s="975"/>
      <c r="DQ29" s="973"/>
      <c r="DR29" s="974"/>
      <c r="DS29" s="974"/>
      <c r="DT29" s="974"/>
      <c r="DU29" s="975"/>
      <c r="DV29" s="976"/>
      <c r="DW29" s="977"/>
      <c r="DX29" s="977"/>
      <c r="DY29" s="977"/>
      <c r="DZ29" s="978"/>
      <c r="EA29" s="216"/>
    </row>
    <row r="30" spans="1:131" ht="26.35" customHeight="1" x14ac:dyDescent="0.15">
      <c r="A30" s="228">
        <v>3</v>
      </c>
      <c r="B30" s="1014" t="s">
        <v>404</v>
      </c>
      <c r="C30" s="1015"/>
      <c r="D30" s="1015"/>
      <c r="E30" s="1015"/>
      <c r="F30" s="1015"/>
      <c r="G30" s="1015"/>
      <c r="H30" s="1015"/>
      <c r="I30" s="1015"/>
      <c r="J30" s="1015"/>
      <c r="K30" s="1015"/>
      <c r="L30" s="1015"/>
      <c r="M30" s="1015"/>
      <c r="N30" s="1015"/>
      <c r="O30" s="1015"/>
      <c r="P30" s="1016"/>
      <c r="Q30" s="1022">
        <v>245</v>
      </c>
      <c r="R30" s="1023"/>
      <c r="S30" s="1023"/>
      <c r="T30" s="1023"/>
      <c r="U30" s="1023"/>
      <c r="V30" s="1023">
        <v>244</v>
      </c>
      <c r="W30" s="1023"/>
      <c r="X30" s="1023"/>
      <c r="Y30" s="1023"/>
      <c r="Z30" s="1023"/>
      <c r="AA30" s="1023">
        <v>1</v>
      </c>
      <c r="AB30" s="1023"/>
      <c r="AC30" s="1023"/>
      <c r="AD30" s="1023"/>
      <c r="AE30" s="1024"/>
      <c r="AF30" s="1019">
        <v>1</v>
      </c>
      <c r="AG30" s="1020"/>
      <c r="AH30" s="1020"/>
      <c r="AI30" s="1020"/>
      <c r="AJ30" s="1021"/>
      <c r="AK30" s="964">
        <v>88</v>
      </c>
      <c r="AL30" s="955"/>
      <c r="AM30" s="955"/>
      <c r="AN30" s="955"/>
      <c r="AO30" s="955"/>
      <c r="AP30" s="955" t="s">
        <v>590</v>
      </c>
      <c r="AQ30" s="955"/>
      <c r="AR30" s="955"/>
      <c r="AS30" s="955"/>
      <c r="AT30" s="955"/>
      <c r="AU30" s="955" t="s">
        <v>590</v>
      </c>
      <c r="AV30" s="955"/>
      <c r="AW30" s="955"/>
      <c r="AX30" s="955"/>
      <c r="AY30" s="955"/>
      <c r="AZ30" s="1025" t="s">
        <v>590</v>
      </c>
      <c r="BA30" s="1025"/>
      <c r="BB30" s="1025"/>
      <c r="BC30" s="1025"/>
      <c r="BD30" s="1025"/>
      <c r="BE30" s="956"/>
      <c r="BF30" s="956"/>
      <c r="BG30" s="956"/>
      <c r="BH30" s="956"/>
      <c r="BI30" s="957"/>
      <c r="BJ30" s="218"/>
      <c r="BK30" s="218"/>
      <c r="BL30" s="218"/>
      <c r="BM30" s="218"/>
      <c r="BN30" s="218"/>
      <c r="BO30" s="227"/>
      <c r="BP30" s="227"/>
      <c r="BQ30" s="224">
        <v>24</v>
      </c>
      <c r="BR30" s="225"/>
      <c r="BS30" s="976"/>
      <c r="BT30" s="977"/>
      <c r="BU30" s="977"/>
      <c r="BV30" s="977"/>
      <c r="BW30" s="977"/>
      <c r="BX30" s="977"/>
      <c r="BY30" s="977"/>
      <c r="BZ30" s="977"/>
      <c r="CA30" s="977"/>
      <c r="CB30" s="977"/>
      <c r="CC30" s="977"/>
      <c r="CD30" s="977"/>
      <c r="CE30" s="977"/>
      <c r="CF30" s="977"/>
      <c r="CG30" s="998"/>
      <c r="CH30" s="973"/>
      <c r="CI30" s="974"/>
      <c r="CJ30" s="974"/>
      <c r="CK30" s="974"/>
      <c r="CL30" s="975"/>
      <c r="CM30" s="973"/>
      <c r="CN30" s="974"/>
      <c r="CO30" s="974"/>
      <c r="CP30" s="974"/>
      <c r="CQ30" s="975"/>
      <c r="CR30" s="973"/>
      <c r="CS30" s="974"/>
      <c r="CT30" s="974"/>
      <c r="CU30" s="974"/>
      <c r="CV30" s="975"/>
      <c r="CW30" s="973"/>
      <c r="CX30" s="974"/>
      <c r="CY30" s="974"/>
      <c r="CZ30" s="974"/>
      <c r="DA30" s="975"/>
      <c r="DB30" s="973"/>
      <c r="DC30" s="974"/>
      <c r="DD30" s="974"/>
      <c r="DE30" s="974"/>
      <c r="DF30" s="975"/>
      <c r="DG30" s="973"/>
      <c r="DH30" s="974"/>
      <c r="DI30" s="974"/>
      <c r="DJ30" s="974"/>
      <c r="DK30" s="975"/>
      <c r="DL30" s="973"/>
      <c r="DM30" s="974"/>
      <c r="DN30" s="974"/>
      <c r="DO30" s="974"/>
      <c r="DP30" s="975"/>
      <c r="DQ30" s="973"/>
      <c r="DR30" s="974"/>
      <c r="DS30" s="974"/>
      <c r="DT30" s="974"/>
      <c r="DU30" s="975"/>
      <c r="DV30" s="976"/>
      <c r="DW30" s="977"/>
      <c r="DX30" s="977"/>
      <c r="DY30" s="977"/>
      <c r="DZ30" s="978"/>
      <c r="EA30" s="216"/>
    </row>
    <row r="31" spans="1:131" ht="26.35" customHeight="1" x14ac:dyDescent="0.15">
      <c r="A31" s="228">
        <v>4</v>
      </c>
      <c r="B31" s="1014" t="s">
        <v>405</v>
      </c>
      <c r="C31" s="1015"/>
      <c r="D31" s="1015"/>
      <c r="E31" s="1015"/>
      <c r="F31" s="1015"/>
      <c r="G31" s="1015"/>
      <c r="H31" s="1015"/>
      <c r="I31" s="1015"/>
      <c r="J31" s="1015"/>
      <c r="K31" s="1015"/>
      <c r="L31" s="1015"/>
      <c r="M31" s="1015"/>
      <c r="N31" s="1015"/>
      <c r="O31" s="1015"/>
      <c r="P31" s="1016"/>
      <c r="Q31" s="1022">
        <v>246</v>
      </c>
      <c r="R31" s="1023"/>
      <c r="S31" s="1023"/>
      <c r="T31" s="1023"/>
      <c r="U31" s="1023"/>
      <c r="V31" s="1023">
        <v>246</v>
      </c>
      <c r="W31" s="1023"/>
      <c r="X31" s="1023"/>
      <c r="Y31" s="1023"/>
      <c r="Z31" s="1023"/>
      <c r="AA31" s="1023">
        <v>0</v>
      </c>
      <c r="AB31" s="1023"/>
      <c r="AC31" s="1023"/>
      <c r="AD31" s="1023"/>
      <c r="AE31" s="1024"/>
      <c r="AF31" s="1019">
        <v>0</v>
      </c>
      <c r="AG31" s="1020"/>
      <c r="AH31" s="1020"/>
      <c r="AI31" s="1020"/>
      <c r="AJ31" s="1021"/>
      <c r="AK31" s="964">
        <v>66</v>
      </c>
      <c r="AL31" s="955"/>
      <c r="AM31" s="955"/>
      <c r="AN31" s="955"/>
      <c r="AO31" s="955"/>
      <c r="AP31" s="955" t="s">
        <v>590</v>
      </c>
      <c r="AQ31" s="955"/>
      <c r="AR31" s="955"/>
      <c r="AS31" s="955"/>
      <c r="AT31" s="955"/>
      <c r="AU31" s="955" t="s">
        <v>590</v>
      </c>
      <c r="AV31" s="955"/>
      <c r="AW31" s="955"/>
      <c r="AX31" s="955"/>
      <c r="AY31" s="955"/>
      <c r="AZ31" s="1025" t="s">
        <v>590</v>
      </c>
      <c r="BA31" s="1025"/>
      <c r="BB31" s="1025"/>
      <c r="BC31" s="1025"/>
      <c r="BD31" s="1025"/>
      <c r="BE31" s="956"/>
      <c r="BF31" s="956"/>
      <c r="BG31" s="956"/>
      <c r="BH31" s="956"/>
      <c r="BI31" s="957"/>
      <c r="BJ31" s="218"/>
      <c r="BK31" s="218"/>
      <c r="BL31" s="218"/>
      <c r="BM31" s="218"/>
      <c r="BN31" s="218"/>
      <c r="BO31" s="227"/>
      <c r="BP31" s="227"/>
      <c r="BQ31" s="224">
        <v>25</v>
      </c>
      <c r="BR31" s="225"/>
      <c r="BS31" s="976"/>
      <c r="BT31" s="977"/>
      <c r="BU31" s="977"/>
      <c r="BV31" s="977"/>
      <c r="BW31" s="977"/>
      <c r="BX31" s="977"/>
      <c r="BY31" s="977"/>
      <c r="BZ31" s="977"/>
      <c r="CA31" s="977"/>
      <c r="CB31" s="977"/>
      <c r="CC31" s="977"/>
      <c r="CD31" s="977"/>
      <c r="CE31" s="977"/>
      <c r="CF31" s="977"/>
      <c r="CG31" s="998"/>
      <c r="CH31" s="973"/>
      <c r="CI31" s="974"/>
      <c r="CJ31" s="974"/>
      <c r="CK31" s="974"/>
      <c r="CL31" s="975"/>
      <c r="CM31" s="973"/>
      <c r="CN31" s="974"/>
      <c r="CO31" s="974"/>
      <c r="CP31" s="974"/>
      <c r="CQ31" s="975"/>
      <c r="CR31" s="973"/>
      <c r="CS31" s="974"/>
      <c r="CT31" s="974"/>
      <c r="CU31" s="974"/>
      <c r="CV31" s="975"/>
      <c r="CW31" s="973"/>
      <c r="CX31" s="974"/>
      <c r="CY31" s="974"/>
      <c r="CZ31" s="974"/>
      <c r="DA31" s="975"/>
      <c r="DB31" s="973"/>
      <c r="DC31" s="974"/>
      <c r="DD31" s="974"/>
      <c r="DE31" s="974"/>
      <c r="DF31" s="975"/>
      <c r="DG31" s="973"/>
      <c r="DH31" s="974"/>
      <c r="DI31" s="974"/>
      <c r="DJ31" s="974"/>
      <c r="DK31" s="975"/>
      <c r="DL31" s="973"/>
      <c r="DM31" s="974"/>
      <c r="DN31" s="974"/>
      <c r="DO31" s="974"/>
      <c r="DP31" s="975"/>
      <c r="DQ31" s="973"/>
      <c r="DR31" s="974"/>
      <c r="DS31" s="974"/>
      <c r="DT31" s="974"/>
      <c r="DU31" s="975"/>
      <c r="DV31" s="976"/>
      <c r="DW31" s="977"/>
      <c r="DX31" s="977"/>
      <c r="DY31" s="977"/>
      <c r="DZ31" s="978"/>
      <c r="EA31" s="216"/>
    </row>
    <row r="32" spans="1:131" ht="26.35" customHeight="1" x14ac:dyDescent="0.15">
      <c r="A32" s="228">
        <v>5</v>
      </c>
      <c r="B32" s="1014" t="s">
        <v>406</v>
      </c>
      <c r="C32" s="1015"/>
      <c r="D32" s="1015"/>
      <c r="E32" s="1015"/>
      <c r="F32" s="1015"/>
      <c r="G32" s="1015"/>
      <c r="H32" s="1015"/>
      <c r="I32" s="1015"/>
      <c r="J32" s="1015"/>
      <c r="K32" s="1015"/>
      <c r="L32" s="1015"/>
      <c r="M32" s="1015"/>
      <c r="N32" s="1015"/>
      <c r="O32" s="1015"/>
      <c r="P32" s="1016"/>
      <c r="Q32" s="1022">
        <v>272</v>
      </c>
      <c r="R32" s="1023"/>
      <c r="S32" s="1023"/>
      <c r="T32" s="1023"/>
      <c r="U32" s="1023"/>
      <c r="V32" s="1023">
        <v>270</v>
      </c>
      <c r="W32" s="1023"/>
      <c r="X32" s="1023"/>
      <c r="Y32" s="1023"/>
      <c r="Z32" s="1023"/>
      <c r="AA32" s="1023">
        <v>2</v>
      </c>
      <c r="AB32" s="1023"/>
      <c r="AC32" s="1023"/>
      <c r="AD32" s="1023"/>
      <c r="AE32" s="1024"/>
      <c r="AF32" s="1019">
        <v>376</v>
      </c>
      <c r="AG32" s="1020"/>
      <c r="AH32" s="1020"/>
      <c r="AI32" s="1020"/>
      <c r="AJ32" s="1021"/>
      <c r="AK32" s="964">
        <v>0</v>
      </c>
      <c r="AL32" s="955"/>
      <c r="AM32" s="955"/>
      <c r="AN32" s="955"/>
      <c r="AO32" s="955"/>
      <c r="AP32" s="955">
        <v>447</v>
      </c>
      <c r="AQ32" s="955"/>
      <c r="AR32" s="955"/>
      <c r="AS32" s="955"/>
      <c r="AT32" s="955"/>
      <c r="AU32" s="955">
        <v>5</v>
      </c>
      <c r="AV32" s="955"/>
      <c r="AW32" s="955"/>
      <c r="AX32" s="955"/>
      <c r="AY32" s="955"/>
      <c r="AZ32" s="1025" t="s">
        <v>590</v>
      </c>
      <c r="BA32" s="1025"/>
      <c r="BB32" s="1025"/>
      <c r="BC32" s="1025"/>
      <c r="BD32" s="1025"/>
      <c r="BE32" s="956" t="s">
        <v>407</v>
      </c>
      <c r="BF32" s="956"/>
      <c r="BG32" s="956"/>
      <c r="BH32" s="956"/>
      <c r="BI32" s="957"/>
      <c r="BJ32" s="218"/>
      <c r="BK32" s="218"/>
      <c r="BL32" s="218"/>
      <c r="BM32" s="218"/>
      <c r="BN32" s="218"/>
      <c r="BO32" s="227"/>
      <c r="BP32" s="227"/>
      <c r="BQ32" s="224">
        <v>26</v>
      </c>
      <c r="BR32" s="225"/>
      <c r="BS32" s="976"/>
      <c r="BT32" s="977"/>
      <c r="BU32" s="977"/>
      <c r="BV32" s="977"/>
      <c r="BW32" s="977"/>
      <c r="BX32" s="977"/>
      <c r="BY32" s="977"/>
      <c r="BZ32" s="977"/>
      <c r="CA32" s="977"/>
      <c r="CB32" s="977"/>
      <c r="CC32" s="977"/>
      <c r="CD32" s="977"/>
      <c r="CE32" s="977"/>
      <c r="CF32" s="977"/>
      <c r="CG32" s="998"/>
      <c r="CH32" s="973"/>
      <c r="CI32" s="974"/>
      <c r="CJ32" s="974"/>
      <c r="CK32" s="974"/>
      <c r="CL32" s="975"/>
      <c r="CM32" s="973"/>
      <c r="CN32" s="974"/>
      <c r="CO32" s="974"/>
      <c r="CP32" s="974"/>
      <c r="CQ32" s="975"/>
      <c r="CR32" s="973"/>
      <c r="CS32" s="974"/>
      <c r="CT32" s="974"/>
      <c r="CU32" s="974"/>
      <c r="CV32" s="975"/>
      <c r="CW32" s="973"/>
      <c r="CX32" s="974"/>
      <c r="CY32" s="974"/>
      <c r="CZ32" s="974"/>
      <c r="DA32" s="975"/>
      <c r="DB32" s="973"/>
      <c r="DC32" s="974"/>
      <c r="DD32" s="974"/>
      <c r="DE32" s="974"/>
      <c r="DF32" s="975"/>
      <c r="DG32" s="973"/>
      <c r="DH32" s="974"/>
      <c r="DI32" s="974"/>
      <c r="DJ32" s="974"/>
      <c r="DK32" s="975"/>
      <c r="DL32" s="973"/>
      <c r="DM32" s="974"/>
      <c r="DN32" s="974"/>
      <c r="DO32" s="974"/>
      <c r="DP32" s="975"/>
      <c r="DQ32" s="973"/>
      <c r="DR32" s="974"/>
      <c r="DS32" s="974"/>
      <c r="DT32" s="974"/>
      <c r="DU32" s="975"/>
      <c r="DV32" s="976"/>
      <c r="DW32" s="977"/>
      <c r="DX32" s="977"/>
      <c r="DY32" s="977"/>
      <c r="DZ32" s="978"/>
      <c r="EA32" s="216"/>
    </row>
    <row r="33" spans="1:131" ht="26.35" customHeight="1" x14ac:dyDescent="0.15">
      <c r="A33" s="228">
        <v>6</v>
      </c>
      <c r="B33" s="1014" t="s">
        <v>408</v>
      </c>
      <c r="C33" s="1015"/>
      <c r="D33" s="1015"/>
      <c r="E33" s="1015"/>
      <c r="F33" s="1015"/>
      <c r="G33" s="1015"/>
      <c r="H33" s="1015"/>
      <c r="I33" s="1015"/>
      <c r="J33" s="1015"/>
      <c r="K33" s="1015"/>
      <c r="L33" s="1015"/>
      <c r="M33" s="1015"/>
      <c r="N33" s="1015"/>
      <c r="O33" s="1015"/>
      <c r="P33" s="1016"/>
      <c r="Q33" s="1022">
        <v>941</v>
      </c>
      <c r="R33" s="1023"/>
      <c r="S33" s="1023"/>
      <c r="T33" s="1023"/>
      <c r="U33" s="1023"/>
      <c r="V33" s="1023">
        <v>927</v>
      </c>
      <c r="W33" s="1023"/>
      <c r="X33" s="1023"/>
      <c r="Y33" s="1023"/>
      <c r="Z33" s="1023"/>
      <c r="AA33" s="1023">
        <v>14</v>
      </c>
      <c r="AB33" s="1023"/>
      <c r="AC33" s="1023"/>
      <c r="AD33" s="1023"/>
      <c r="AE33" s="1024"/>
      <c r="AF33" s="1019">
        <v>322</v>
      </c>
      <c r="AG33" s="1020"/>
      <c r="AH33" s="1020"/>
      <c r="AI33" s="1020"/>
      <c r="AJ33" s="1021"/>
      <c r="AK33" s="964">
        <v>394</v>
      </c>
      <c r="AL33" s="955"/>
      <c r="AM33" s="955"/>
      <c r="AN33" s="955"/>
      <c r="AO33" s="955"/>
      <c r="AP33" s="955">
        <v>342</v>
      </c>
      <c r="AQ33" s="955"/>
      <c r="AR33" s="955"/>
      <c r="AS33" s="955"/>
      <c r="AT33" s="955"/>
      <c r="AU33" s="955">
        <v>250</v>
      </c>
      <c r="AV33" s="955"/>
      <c r="AW33" s="955"/>
      <c r="AX33" s="955"/>
      <c r="AY33" s="955"/>
      <c r="AZ33" s="1025" t="s">
        <v>590</v>
      </c>
      <c r="BA33" s="1025"/>
      <c r="BB33" s="1025"/>
      <c r="BC33" s="1025"/>
      <c r="BD33" s="1025"/>
      <c r="BE33" s="956" t="s">
        <v>409</v>
      </c>
      <c r="BF33" s="956"/>
      <c r="BG33" s="956"/>
      <c r="BH33" s="956"/>
      <c r="BI33" s="957"/>
      <c r="BJ33" s="218"/>
      <c r="BK33" s="218"/>
      <c r="BL33" s="218"/>
      <c r="BM33" s="218"/>
      <c r="BN33" s="218"/>
      <c r="BO33" s="227"/>
      <c r="BP33" s="227"/>
      <c r="BQ33" s="224">
        <v>27</v>
      </c>
      <c r="BR33" s="225"/>
      <c r="BS33" s="976"/>
      <c r="BT33" s="977"/>
      <c r="BU33" s="977"/>
      <c r="BV33" s="977"/>
      <c r="BW33" s="977"/>
      <c r="BX33" s="977"/>
      <c r="BY33" s="977"/>
      <c r="BZ33" s="977"/>
      <c r="CA33" s="977"/>
      <c r="CB33" s="977"/>
      <c r="CC33" s="977"/>
      <c r="CD33" s="977"/>
      <c r="CE33" s="977"/>
      <c r="CF33" s="977"/>
      <c r="CG33" s="998"/>
      <c r="CH33" s="973"/>
      <c r="CI33" s="974"/>
      <c r="CJ33" s="974"/>
      <c r="CK33" s="974"/>
      <c r="CL33" s="975"/>
      <c r="CM33" s="973"/>
      <c r="CN33" s="974"/>
      <c r="CO33" s="974"/>
      <c r="CP33" s="974"/>
      <c r="CQ33" s="975"/>
      <c r="CR33" s="973"/>
      <c r="CS33" s="974"/>
      <c r="CT33" s="974"/>
      <c r="CU33" s="974"/>
      <c r="CV33" s="975"/>
      <c r="CW33" s="973"/>
      <c r="CX33" s="974"/>
      <c r="CY33" s="974"/>
      <c r="CZ33" s="974"/>
      <c r="DA33" s="975"/>
      <c r="DB33" s="973"/>
      <c r="DC33" s="974"/>
      <c r="DD33" s="974"/>
      <c r="DE33" s="974"/>
      <c r="DF33" s="975"/>
      <c r="DG33" s="973"/>
      <c r="DH33" s="974"/>
      <c r="DI33" s="974"/>
      <c r="DJ33" s="974"/>
      <c r="DK33" s="975"/>
      <c r="DL33" s="973"/>
      <c r="DM33" s="974"/>
      <c r="DN33" s="974"/>
      <c r="DO33" s="974"/>
      <c r="DP33" s="975"/>
      <c r="DQ33" s="973"/>
      <c r="DR33" s="974"/>
      <c r="DS33" s="974"/>
      <c r="DT33" s="974"/>
      <c r="DU33" s="975"/>
      <c r="DV33" s="976"/>
      <c r="DW33" s="977"/>
      <c r="DX33" s="977"/>
      <c r="DY33" s="977"/>
      <c r="DZ33" s="978"/>
      <c r="EA33" s="216"/>
    </row>
    <row r="34" spans="1:131" ht="26.35" customHeight="1" x14ac:dyDescent="0.15">
      <c r="A34" s="228">
        <v>7</v>
      </c>
      <c r="B34" s="1014" t="s">
        <v>410</v>
      </c>
      <c r="C34" s="1015"/>
      <c r="D34" s="1015"/>
      <c r="E34" s="1015"/>
      <c r="F34" s="1015"/>
      <c r="G34" s="1015"/>
      <c r="H34" s="1015"/>
      <c r="I34" s="1015"/>
      <c r="J34" s="1015"/>
      <c r="K34" s="1015"/>
      <c r="L34" s="1015"/>
      <c r="M34" s="1015"/>
      <c r="N34" s="1015"/>
      <c r="O34" s="1015"/>
      <c r="P34" s="1016"/>
      <c r="Q34" s="1022">
        <v>450</v>
      </c>
      <c r="R34" s="1023"/>
      <c r="S34" s="1023"/>
      <c r="T34" s="1023"/>
      <c r="U34" s="1023"/>
      <c r="V34" s="1023">
        <v>494</v>
      </c>
      <c r="W34" s="1023"/>
      <c r="X34" s="1023"/>
      <c r="Y34" s="1023"/>
      <c r="Z34" s="1023"/>
      <c r="AA34" s="1023">
        <v>-44</v>
      </c>
      <c r="AB34" s="1023"/>
      <c r="AC34" s="1023"/>
      <c r="AD34" s="1023"/>
      <c r="AE34" s="1024"/>
      <c r="AF34" s="1019">
        <v>175</v>
      </c>
      <c r="AG34" s="1020"/>
      <c r="AH34" s="1020"/>
      <c r="AI34" s="1020"/>
      <c r="AJ34" s="1021"/>
      <c r="AK34" s="964">
        <v>344</v>
      </c>
      <c r="AL34" s="955"/>
      <c r="AM34" s="955"/>
      <c r="AN34" s="955"/>
      <c r="AO34" s="955"/>
      <c r="AP34" s="955">
        <v>3198</v>
      </c>
      <c r="AQ34" s="955"/>
      <c r="AR34" s="955"/>
      <c r="AS34" s="955"/>
      <c r="AT34" s="955"/>
      <c r="AU34" s="955">
        <v>1788</v>
      </c>
      <c r="AV34" s="955"/>
      <c r="AW34" s="955"/>
      <c r="AX34" s="955"/>
      <c r="AY34" s="955"/>
      <c r="AZ34" s="1025" t="s">
        <v>590</v>
      </c>
      <c r="BA34" s="1025"/>
      <c r="BB34" s="1025"/>
      <c r="BC34" s="1025"/>
      <c r="BD34" s="1025"/>
      <c r="BE34" s="956" t="s">
        <v>411</v>
      </c>
      <c r="BF34" s="956"/>
      <c r="BG34" s="956"/>
      <c r="BH34" s="956"/>
      <c r="BI34" s="957"/>
      <c r="BJ34" s="218"/>
      <c r="BK34" s="218"/>
      <c r="BL34" s="218"/>
      <c r="BM34" s="218"/>
      <c r="BN34" s="218"/>
      <c r="BO34" s="227"/>
      <c r="BP34" s="227"/>
      <c r="BQ34" s="224">
        <v>28</v>
      </c>
      <c r="BR34" s="225"/>
      <c r="BS34" s="976"/>
      <c r="BT34" s="977"/>
      <c r="BU34" s="977"/>
      <c r="BV34" s="977"/>
      <c r="BW34" s="977"/>
      <c r="BX34" s="977"/>
      <c r="BY34" s="977"/>
      <c r="BZ34" s="977"/>
      <c r="CA34" s="977"/>
      <c r="CB34" s="977"/>
      <c r="CC34" s="977"/>
      <c r="CD34" s="977"/>
      <c r="CE34" s="977"/>
      <c r="CF34" s="977"/>
      <c r="CG34" s="998"/>
      <c r="CH34" s="973"/>
      <c r="CI34" s="974"/>
      <c r="CJ34" s="974"/>
      <c r="CK34" s="974"/>
      <c r="CL34" s="975"/>
      <c r="CM34" s="973"/>
      <c r="CN34" s="974"/>
      <c r="CO34" s="974"/>
      <c r="CP34" s="974"/>
      <c r="CQ34" s="975"/>
      <c r="CR34" s="973"/>
      <c r="CS34" s="974"/>
      <c r="CT34" s="974"/>
      <c r="CU34" s="974"/>
      <c r="CV34" s="975"/>
      <c r="CW34" s="973"/>
      <c r="CX34" s="974"/>
      <c r="CY34" s="974"/>
      <c r="CZ34" s="974"/>
      <c r="DA34" s="975"/>
      <c r="DB34" s="973"/>
      <c r="DC34" s="974"/>
      <c r="DD34" s="974"/>
      <c r="DE34" s="974"/>
      <c r="DF34" s="975"/>
      <c r="DG34" s="973"/>
      <c r="DH34" s="974"/>
      <c r="DI34" s="974"/>
      <c r="DJ34" s="974"/>
      <c r="DK34" s="975"/>
      <c r="DL34" s="973"/>
      <c r="DM34" s="974"/>
      <c r="DN34" s="974"/>
      <c r="DO34" s="974"/>
      <c r="DP34" s="975"/>
      <c r="DQ34" s="973"/>
      <c r="DR34" s="974"/>
      <c r="DS34" s="974"/>
      <c r="DT34" s="974"/>
      <c r="DU34" s="975"/>
      <c r="DV34" s="976"/>
      <c r="DW34" s="977"/>
      <c r="DX34" s="977"/>
      <c r="DY34" s="977"/>
      <c r="DZ34" s="978"/>
      <c r="EA34" s="216"/>
    </row>
    <row r="35" spans="1:131" ht="26.35" customHeight="1" x14ac:dyDescent="0.15">
      <c r="A35" s="228">
        <v>8</v>
      </c>
      <c r="B35" s="1014" t="s">
        <v>412</v>
      </c>
      <c r="C35" s="1015"/>
      <c r="D35" s="1015"/>
      <c r="E35" s="1015"/>
      <c r="F35" s="1015"/>
      <c r="G35" s="1015"/>
      <c r="H35" s="1015"/>
      <c r="I35" s="1015"/>
      <c r="J35" s="1015"/>
      <c r="K35" s="1015"/>
      <c r="L35" s="1015"/>
      <c r="M35" s="1015"/>
      <c r="N35" s="1015"/>
      <c r="O35" s="1015"/>
      <c r="P35" s="1016"/>
      <c r="Q35" s="1022">
        <v>1</v>
      </c>
      <c r="R35" s="1023"/>
      <c r="S35" s="1023"/>
      <c r="T35" s="1023"/>
      <c r="U35" s="1023"/>
      <c r="V35" s="1023">
        <v>1</v>
      </c>
      <c r="W35" s="1023"/>
      <c r="X35" s="1023"/>
      <c r="Y35" s="1023"/>
      <c r="Z35" s="1023"/>
      <c r="AA35" s="1023" t="s">
        <v>591</v>
      </c>
      <c r="AB35" s="1023"/>
      <c r="AC35" s="1023"/>
      <c r="AD35" s="1023"/>
      <c r="AE35" s="1024"/>
      <c r="AF35" s="1019" t="s">
        <v>413</v>
      </c>
      <c r="AG35" s="1020"/>
      <c r="AH35" s="1020"/>
      <c r="AI35" s="1020"/>
      <c r="AJ35" s="1021"/>
      <c r="AK35" s="964" t="s">
        <v>590</v>
      </c>
      <c r="AL35" s="955"/>
      <c r="AM35" s="955"/>
      <c r="AN35" s="955"/>
      <c r="AO35" s="955"/>
      <c r="AP35" s="955" t="s">
        <v>590</v>
      </c>
      <c r="AQ35" s="955"/>
      <c r="AR35" s="955"/>
      <c r="AS35" s="955"/>
      <c r="AT35" s="955"/>
      <c r="AU35" s="955" t="s">
        <v>590</v>
      </c>
      <c r="AV35" s="955"/>
      <c r="AW35" s="955"/>
      <c r="AX35" s="955"/>
      <c r="AY35" s="955"/>
      <c r="AZ35" s="1025" t="s">
        <v>590</v>
      </c>
      <c r="BA35" s="1025"/>
      <c r="BB35" s="1025"/>
      <c r="BC35" s="1025"/>
      <c r="BD35" s="1025"/>
      <c r="BE35" s="956" t="s">
        <v>414</v>
      </c>
      <c r="BF35" s="956"/>
      <c r="BG35" s="956"/>
      <c r="BH35" s="956"/>
      <c r="BI35" s="957"/>
      <c r="BJ35" s="218"/>
      <c r="BK35" s="218"/>
      <c r="BL35" s="218"/>
      <c r="BM35" s="218"/>
      <c r="BN35" s="218"/>
      <c r="BO35" s="227"/>
      <c r="BP35" s="227"/>
      <c r="BQ35" s="224">
        <v>29</v>
      </c>
      <c r="BR35" s="225"/>
      <c r="BS35" s="976"/>
      <c r="BT35" s="977"/>
      <c r="BU35" s="977"/>
      <c r="BV35" s="977"/>
      <c r="BW35" s="977"/>
      <c r="BX35" s="977"/>
      <c r="BY35" s="977"/>
      <c r="BZ35" s="977"/>
      <c r="CA35" s="977"/>
      <c r="CB35" s="977"/>
      <c r="CC35" s="977"/>
      <c r="CD35" s="977"/>
      <c r="CE35" s="977"/>
      <c r="CF35" s="977"/>
      <c r="CG35" s="998"/>
      <c r="CH35" s="973"/>
      <c r="CI35" s="974"/>
      <c r="CJ35" s="974"/>
      <c r="CK35" s="974"/>
      <c r="CL35" s="975"/>
      <c r="CM35" s="973"/>
      <c r="CN35" s="974"/>
      <c r="CO35" s="974"/>
      <c r="CP35" s="974"/>
      <c r="CQ35" s="975"/>
      <c r="CR35" s="973"/>
      <c r="CS35" s="974"/>
      <c r="CT35" s="974"/>
      <c r="CU35" s="974"/>
      <c r="CV35" s="975"/>
      <c r="CW35" s="973"/>
      <c r="CX35" s="974"/>
      <c r="CY35" s="974"/>
      <c r="CZ35" s="974"/>
      <c r="DA35" s="975"/>
      <c r="DB35" s="973"/>
      <c r="DC35" s="974"/>
      <c r="DD35" s="974"/>
      <c r="DE35" s="974"/>
      <c r="DF35" s="975"/>
      <c r="DG35" s="973"/>
      <c r="DH35" s="974"/>
      <c r="DI35" s="974"/>
      <c r="DJ35" s="974"/>
      <c r="DK35" s="975"/>
      <c r="DL35" s="973"/>
      <c r="DM35" s="974"/>
      <c r="DN35" s="974"/>
      <c r="DO35" s="974"/>
      <c r="DP35" s="975"/>
      <c r="DQ35" s="973"/>
      <c r="DR35" s="974"/>
      <c r="DS35" s="974"/>
      <c r="DT35" s="974"/>
      <c r="DU35" s="975"/>
      <c r="DV35" s="976"/>
      <c r="DW35" s="977"/>
      <c r="DX35" s="977"/>
      <c r="DY35" s="977"/>
      <c r="DZ35" s="978"/>
      <c r="EA35" s="216"/>
    </row>
    <row r="36" spans="1:131" ht="26.35" customHeight="1" x14ac:dyDescent="0.15">
      <c r="A36" s="228">
        <v>9</v>
      </c>
      <c r="B36" s="1014"/>
      <c r="C36" s="1015"/>
      <c r="D36" s="1015"/>
      <c r="E36" s="1015"/>
      <c r="F36" s="1015"/>
      <c r="G36" s="1015"/>
      <c r="H36" s="1015"/>
      <c r="I36" s="1015"/>
      <c r="J36" s="1015"/>
      <c r="K36" s="1015"/>
      <c r="L36" s="1015"/>
      <c r="M36" s="1015"/>
      <c r="N36" s="1015"/>
      <c r="O36" s="1015"/>
      <c r="P36" s="1016"/>
      <c r="Q36" s="1022"/>
      <c r="R36" s="1023"/>
      <c r="S36" s="1023"/>
      <c r="T36" s="1023"/>
      <c r="U36" s="1023"/>
      <c r="V36" s="1023"/>
      <c r="W36" s="1023"/>
      <c r="X36" s="1023"/>
      <c r="Y36" s="1023"/>
      <c r="Z36" s="1023"/>
      <c r="AA36" s="1023"/>
      <c r="AB36" s="1023"/>
      <c r="AC36" s="1023"/>
      <c r="AD36" s="1023"/>
      <c r="AE36" s="1024"/>
      <c r="AF36" s="1019"/>
      <c r="AG36" s="1020"/>
      <c r="AH36" s="1020"/>
      <c r="AI36" s="1020"/>
      <c r="AJ36" s="1021"/>
      <c r="AK36" s="964"/>
      <c r="AL36" s="955"/>
      <c r="AM36" s="955"/>
      <c r="AN36" s="955"/>
      <c r="AO36" s="955"/>
      <c r="AP36" s="955"/>
      <c r="AQ36" s="955"/>
      <c r="AR36" s="955"/>
      <c r="AS36" s="955"/>
      <c r="AT36" s="955"/>
      <c r="AU36" s="955"/>
      <c r="AV36" s="955"/>
      <c r="AW36" s="955"/>
      <c r="AX36" s="955"/>
      <c r="AY36" s="955"/>
      <c r="AZ36" s="1025"/>
      <c r="BA36" s="1025"/>
      <c r="BB36" s="1025"/>
      <c r="BC36" s="1025"/>
      <c r="BD36" s="1025"/>
      <c r="BE36" s="956"/>
      <c r="BF36" s="956"/>
      <c r="BG36" s="956"/>
      <c r="BH36" s="956"/>
      <c r="BI36" s="957"/>
      <c r="BJ36" s="218"/>
      <c r="BK36" s="218"/>
      <c r="BL36" s="218"/>
      <c r="BM36" s="218"/>
      <c r="BN36" s="218"/>
      <c r="BO36" s="227"/>
      <c r="BP36" s="227"/>
      <c r="BQ36" s="224">
        <v>30</v>
      </c>
      <c r="BR36" s="225"/>
      <c r="BS36" s="976"/>
      <c r="BT36" s="977"/>
      <c r="BU36" s="977"/>
      <c r="BV36" s="977"/>
      <c r="BW36" s="977"/>
      <c r="BX36" s="977"/>
      <c r="BY36" s="977"/>
      <c r="BZ36" s="977"/>
      <c r="CA36" s="977"/>
      <c r="CB36" s="977"/>
      <c r="CC36" s="977"/>
      <c r="CD36" s="977"/>
      <c r="CE36" s="977"/>
      <c r="CF36" s="977"/>
      <c r="CG36" s="998"/>
      <c r="CH36" s="973"/>
      <c r="CI36" s="974"/>
      <c r="CJ36" s="974"/>
      <c r="CK36" s="974"/>
      <c r="CL36" s="975"/>
      <c r="CM36" s="973"/>
      <c r="CN36" s="974"/>
      <c r="CO36" s="974"/>
      <c r="CP36" s="974"/>
      <c r="CQ36" s="975"/>
      <c r="CR36" s="973"/>
      <c r="CS36" s="974"/>
      <c r="CT36" s="974"/>
      <c r="CU36" s="974"/>
      <c r="CV36" s="975"/>
      <c r="CW36" s="973"/>
      <c r="CX36" s="974"/>
      <c r="CY36" s="974"/>
      <c r="CZ36" s="974"/>
      <c r="DA36" s="975"/>
      <c r="DB36" s="973"/>
      <c r="DC36" s="974"/>
      <c r="DD36" s="974"/>
      <c r="DE36" s="974"/>
      <c r="DF36" s="975"/>
      <c r="DG36" s="973"/>
      <c r="DH36" s="974"/>
      <c r="DI36" s="974"/>
      <c r="DJ36" s="974"/>
      <c r="DK36" s="975"/>
      <c r="DL36" s="973"/>
      <c r="DM36" s="974"/>
      <c r="DN36" s="974"/>
      <c r="DO36" s="974"/>
      <c r="DP36" s="975"/>
      <c r="DQ36" s="973"/>
      <c r="DR36" s="974"/>
      <c r="DS36" s="974"/>
      <c r="DT36" s="974"/>
      <c r="DU36" s="975"/>
      <c r="DV36" s="976"/>
      <c r="DW36" s="977"/>
      <c r="DX36" s="977"/>
      <c r="DY36" s="977"/>
      <c r="DZ36" s="978"/>
      <c r="EA36" s="216"/>
    </row>
    <row r="37" spans="1:131" ht="26.35" customHeight="1" x14ac:dyDescent="0.15">
      <c r="A37" s="228">
        <v>10</v>
      </c>
      <c r="B37" s="1014"/>
      <c r="C37" s="1015"/>
      <c r="D37" s="1015"/>
      <c r="E37" s="1015"/>
      <c r="F37" s="1015"/>
      <c r="G37" s="1015"/>
      <c r="H37" s="1015"/>
      <c r="I37" s="1015"/>
      <c r="J37" s="1015"/>
      <c r="K37" s="1015"/>
      <c r="L37" s="1015"/>
      <c r="M37" s="1015"/>
      <c r="N37" s="1015"/>
      <c r="O37" s="1015"/>
      <c r="P37" s="1016"/>
      <c r="Q37" s="1022"/>
      <c r="R37" s="1023"/>
      <c r="S37" s="1023"/>
      <c r="T37" s="1023"/>
      <c r="U37" s="1023"/>
      <c r="V37" s="1023"/>
      <c r="W37" s="1023"/>
      <c r="X37" s="1023"/>
      <c r="Y37" s="1023"/>
      <c r="Z37" s="1023"/>
      <c r="AA37" s="1023"/>
      <c r="AB37" s="1023"/>
      <c r="AC37" s="1023"/>
      <c r="AD37" s="1023"/>
      <c r="AE37" s="1024"/>
      <c r="AF37" s="1019"/>
      <c r="AG37" s="1020"/>
      <c r="AH37" s="1020"/>
      <c r="AI37" s="1020"/>
      <c r="AJ37" s="1021"/>
      <c r="AK37" s="964"/>
      <c r="AL37" s="955"/>
      <c r="AM37" s="955"/>
      <c r="AN37" s="955"/>
      <c r="AO37" s="955"/>
      <c r="AP37" s="955"/>
      <c r="AQ37" s="955"/>
      <c r="AR37" s="955"/>
      <c r="AS37" s="955"/>
      <c r="AT37" s="955"/>
      <c r="AU37" s="955"/>
      <c r="AV37" s="955"/>
      <c r="AW37" s="955"/>
      <c r="AX37" s="955"/>
      <c r="AY37" s="955"/>
      <c r="AZ37" s="1025"/>
      <c r="BA37" s="1025"/>
      <c r="BB37" s="1025"/>
      <c r="BC37" s="1025"/>
      <c r="BD37" s="1025"/>
      <c r="BE37" s="956"/>
      <c r="BF37" s="956"/>
      <c r="BG37" s="956"/>
      <c r="BH37" s="956"/>
      <c r="BI37" s="957"/>
      <c r="BJ37" s="218"/>
      <c r="BK37" s="218"/>
      <c r="BL37" s="218"/>
      <c r="BM37" s="218"/>
      <c r="BN37" s="218"/>
      <c r="BO37" s="227"/>
      <c r="BP37" s="227"/>
      <c r="BQ37" s="224">
        <v>31</v>
      </c>
      <c r="BR37" s="225"/>
      <c r="BS37" s="976"/>
      <c r="BT37" s="977"/>
      <c r="BU37" s="977"/>
      <c r="BV37" s="977"/>
      <c r="BW37" s="977"/>
      <c r="BX37" s="977"/>
      <c r="BY37" s="977"/>
      <c r="BZ37" s="977"/>
      <c r="CA37" s="977"/>
      <c r="CB37" s="977"/>
      <c r="CC37" s="977"/>
      <c r="CD37" s="977"/>
      <c r="CE37" s="977"/>
      <c r="CF37" s="977"/>
      <c r="CG37" s="998"/>
      <c r="CH37" s="973"/>
      <c r="CI37" s="974"/>
      <c r="CJ37" s="974"/>
      <c r="CK37" s="974"/>
      <c r="CL37" s="975"/>
      <c r="CM37" s="973"/>
      <c r="CN37" s="974"/>
      <c r="CO37" s="974"/>
      <c r="CP37" s="974"/>
      <c r="CQ37" s="975"/>
      <c r="CR37" s="973"/>
      <c r="CS37" s="974"/>
      <c r="CT37" s="974"/>
      <c r="CU37" s="974"/>
      <c r="CV37" s="975"/>
      <c r="CW37" s="973"/>
      <c r="CX37" s="974"/>
      <c r="CY37" s="974"/>
      <c r="CZ37" s="974"/>
      <c r="DA37" s="975"/>
      <c r="DB37" s="973"/>
      <c r="DC37" s="974"/>
      <c r="DD37" s="974"/>
      <c r="DE37" s="974"/>
      <c r="DF37" s="975"/>
      <c r="DG37" s="973"/>
      <c r="DH37" s="974"/>
      <c r="DI37" s="974"/>
      <c r="DJ37" s="974"/>
      <c r="DK37" s="975"/>
      <c r="DL37" s="973"/>
      <c r="DM37" s="974"/>
      <c r="DN37" s="974"/>
      <c r="DO37" s="974"/>
      <c r="DP37" s="975"/>
      <c r="DQ37" s="973"/>
      <c r="DR37" s="974"/>
      <c r="DS37" s="974"/>
      <c r="DT37" s="974"/>
      <c r="DU37" s="975"/>
      <c r="DV37" s="976"/>
      <c r="DW37" s="977"/>
      <c r="DX37" s="977"/>
      <c r="DY37" s="977"/>
      <c r="DZ37" s="978"/>
      <c r="EA37" s="216"/>
    </row>
    <row r="38" spans="1:131" ht="26.35" customHeight="1" x14ac:dyDescent="0.15">
      <c r="A38" s="228">
        <v>11</v>
      </c>
      <c r="B38" s="1014"/>
      <c r="C38" s="1015"/>
      <c r="D38" s="1015"/>
      <c r="E38" s="1015"/>
      <c r="F38" s="1015"/>
      <c r="G38" s="1015"/>
      <c r="H38" s="1015"/>
      <c r="I38" s="1015"/>
      <c r="J38" s="1015"/>
      <c r="K38" s="1015"/>
      <c r="L38" s="1015"/>
      <c r="M38" s="1015"/>
      <c r="N38" s="1015"/>
      <c r="O38" s="1015"/>
      <c r="P38" s="1016"/>
      <c r="Q38" s="1022"/>
      <c r="R38" s="1023"/>
      <c r="S38" s="1023"/>
      <c r="T38" s="1023"/>
      <c r="U38" s="1023"/>
      <c r="V38" s="1023"/>
      <c r="W38" s="1023"/>
      <c r="X38" s="1023"/>
      <c r="Y38" s="1023"/>
      <c r="Z38" s="1023"/>
      <c r="AA38" s="1023"/>
      <c r="AB38" s="1023"/>
      <c r="AC38" s="1023"/>
      <c r="AD38" s="1023"/>
      <c r="AE38" s="1024"/>
      <c r="AF38" s="1019"/>
      <c r="AG38" s="1020"/>
      <c r="AH38" s="1020"/>
      <c r="AI38" s="1020"/>
      <c r="AJ38" s="1021"/>
      <c r="AK38" s="964"/>
      <c r="AL38" s="955"/>
      <c r="AM38" s="955"/>
      <c r="AN38" s="955"/>
      <c r="AO38" s="955"/>
      <c r="AP38" s="955"/>
      <c r="AQ38" s="955"/>
      <c r="AR38" s="955"/>
      <c r="AS38" s="955"/>
      <c r="AT38" s="955"/>
      <c r="AU38" s="955"/>
      <c r="AV38" s="955"/>
      <c r="AW38" s="955"/>
      <c r="AX38" s="955"/>
      <c r="AY38" s="955"/>
      <c r="AZ38" s="1025"/>
      <c r="BA38" s="1025"/>
      <c r="BB38" s="1025"/>
      <c r="BC38" s="1025"/>
      <c r="BD38" s="1025"/>
      <c r="BE38" s="956"/>
      <c r="BF38" s="956"/>
      <c r="BG38" s="956"/>
      <c r="BH38" s="956"/>
      <c r="BI38" s="957"/>
      <c r="BJ38" s="218"/>
      <c r="BK38" s="218"/>
      <c r="BL38" s="218"/>
      <c r="BM38" s="218"/>
      <c r="BN38" s="218"/>
      <c r="BO38" s="227"/>
      <c r="BP38" s="227"/>
      <c r="BQ38" s="224">
        <v>32</v>
      </c>
      <c r="BR38" s="225"/>
      <c r="BS38" s="976"/>
      <c r="BT38" s="977"/>
      <c r="BU38" s="977"/>
      <c r="BV38" s="977"/>
      <c r="BW38" s="977"/>
      <c r="BX38" s="977"/>
      <c r="BY38" s="977"/>
      <c r="BZ38" s="977"/>
      <c r="CA38" s="977"/>
      <c r="CB38" s="977"/>
      <c r="CC38" s="977"/>
      <c r="CD38" s="977"/>
      <c r="CE38" s="977"/>
      <c r="CF38" s="977"/>
      <c r="CG38" s="998"/>
      <c r="CH38" s="973"/>
      <c r="CI38" s="974"/>
      <c r="CJ38" s="974"/>
      <c r="CK38" s="974"/>
      <c r="CL38" s="975"/>
      <c r="CM38" s="973"/>
      <c r="CN38" s="974"/>
      <c r="CO38" s="974"/>
      <c r="CP38" s="974"/>
      <c r="CQ38" s="975"/>
      <c r="CR38" s="973"/>
      <c r="CS38" s="974"/>
      <c r="CT38" s="974"/>
      <c r="CU38" s="974"/>
      <c r="CV38" s="975"/>
      <c r="CW38" s="973"/>
      <c r="CX38" s="974"/>
      <c r="CY38" s="974"/>
      <c r="CZ38" s="974"/>
      <c r="DA38" s="975"/>
      <c r="DB38" s="973"/>
      <c r="DC38" s="974"/>
      <c r="DD38" s="974"/>
      <c r="DE38" s="974"/>
      <c r="DF38" s="975"/>
      <c r="DG38" s="973"/>
      <c r="DH38" s="974"/>
      <c r="DI38" s="974"/>
      <c r="DJ38" s="974"/>
      <c r="DK38" s="975"/>
      <c r="DL38" s="973"/>
      <c r="DM38" s="974"/>
      <c r="DN38" s="974"/>
      <c r="DO38" s="974"/>
      <c r="DP38" s="975"/>
      <c r="DQ38" s="973"/>
      <c r="DR38" s="974"/>
      <c r="DS38" s="974"/>
      <c r="DT38" s="974"/>
      <c r="DU38" s="975"/>
      <c r="DV38" s="976"/>
      <c r="DW38" s="977"/>
      <c r="DX38" s="977"/>
      <c r="DY38" s="977"/>
      <c r="DZ38" s="978"/>
      <c r="EA38" s="216"/>
    </row>
    <row r="39" spans="1:131" ht="26.35" customHeight="1" x14ac:dyDescent="0.15">
      <c r="A39" s="228">
        <v>12</v>
      </c>
      <c r="B39" s="1014"/>
      <c r="C39" s="1015"/>
      <c r="D39" s="1015"/>
      <c r="E39" s="1015"/>
      <c r="F39" s="1015"/>
      <c r="G39" s="1015"/>
      <c r="H39" s="1015"/>
      <c r="I39" s="1015"/>
      <c r="J39" s="1015"/>
      <c r="K39" s="1015"/>
      <c r="L39" s="1015"/>
      <c r="M39" s="1015"/>
      <c r="N39" s="1015"/>
      <c r="O39" s="1015"/>
      <c r="P39" s="1016"/>
      <c r="Q39" s="1022"/>
      <c r="R39" s="1023"/>
      <c r="S39" s="1023"/>
      <c r="T39" s="1023"/>
      <c r="U39" s="1023"/>
      <c r="V39" s="1023"/>
      <c r="W39" s="1023"/>
      <c r="X39" s="1023"/>
      <c r="Y39" s="1023"/>
      <c r="Z39" s="1023"/>
      <c r="AA39" s="1023"/>
      <c r="AB39" s="1023"/>
      <c r="AC39" s="1023"/>
      <c r="AD39" s="1023"/>
      <c r="AE39" s="1024"/>
      <c r="AF39" s="1019"/>
      <c r="AG39" s="1020"/>
      <c r="AH39" s="1020"/>
      <c r="AI39" s="1020"/>
      <c r="AJ39" s="1021"/>
      <c r="AK39" s="964"/>
      <c r="AL39" s="955"/>
      <c r="AM39" s="955"/>
      <c r="AN39" s="955"/>
      <c r="AO39" s="955"/>
      <c r="AP39" s="955"/>
      <c r="AQ39" s="955"/>
      <c r="AR39" s="955"/>
      <c r="AS39" s="955"/>
      <c r="AT39" s="955"/>
      <c r="AU39" s="955"/>
      <c r="AV39" s="955"/>
      <c r="AW39" s="955"/>
      <c r="AX39" s="955"/>
      <c r="AY39" s="955"/>
      <c r="AZ39" s="1025"/>
      <c r="BA39" s="1025"/>
      <c r="BB39" s="1025"/>
      <c r="BC39" s="1025"/>
      <c r="BD39" s="1025"/>
      <c r="BE39" s="956"/>
      <c r="BF39" s="956"/>
      <c r="BG39" s="956"/>
      <c r="BH39" s="956"/>
      <c r="BI39" s="957"/>
      <c r="BJ39" s="218"/>
      <c r="BK39" s="218"/>
      <c r="BL39" s="218"/>
      <c r="BM39" s="218"/>
      <c r="BN39" s="218"/>
      <c r="BO39" s="227"/>
      <c r="BP39" s="227"/>
      <c r="BQ39" s="224">
        <v>33</v>
      </c>
      <c r="BR39" s="225"/>
      <c r="BS39" s="976"/>
      <c r="BT39" s="977"/>
      <c r="BU39" s="977"/>
      <c r="BV39" s="977"/>
      <c r="BW39" s="977"/>
      <c r="BX39" s="977"/>
      <c r="BY39" s="977"/>
      <c r="BZ39" s="977"/>
      <c r="CA39" s="977"/>
      <c r="CB39" s="977"/>
      <c r="CC39" s="977"/>
      <c r="CD39" s="977"/>
      <c r="CE39" s="977"/>
      <c r="CF39" s="977"/>
      <c r="CG39" s="998"/>
      <c r="CH39" s="973"/>
      <c r="CI39" s="974"/>
      <c r="CJ39" s="974"/>
      <c r="CK39" s="974"/>
      <c r="CL39" s="975"/>
      <c r="CM39" s="973"/>
      <c r="CN39" s="974"/>
      <c r="CO39" s="974"/>
      <c r="CP39" s="974"/>
      <c r="CQ39" s="975"/>
      <c r="CR39" s="973"/>
      <c r="CS39" s="974"/>
      <c r="CT39" s="974"/>
      <c r="CU39" s="974"/>
      <c r="CV39" s="975"/>
      <c r="CW39" s="973"/>
      <c r="CX39" s="974"/>
      <c r="CY39" s="974"/>
      <c r="CZ39" s="974"/>
      <c r="DA39" s="975"/>
      <c r="DB39" s="973"/>
      <c r="DC39" s="974"/>
      <c r="DD39" s="974"/>
      <c r="DE39" s="974"/>
      <c r="DF39" s="975"/>
      <c r="DG39" s="973"/>
      <c r="DH39" s="974"/>
      <c r="DI39" s="974"/>
      <c r="DJ39" s="974"/>
      <c r="DK39" s="975"/>
      <c r="DL39" s="973"/>
      <c r="DM39" s="974"/>
      <c r="DN39" s="974"/>
      <c r="DO39" s="974"/>
      <c r="DP39" s="975"/>
      <c r="DQ39" s="973"/>
      <c r="DR39" s="974"/>
      <c r="DS39" s="974"/>
      <c r="DT39" s="974"/>
      <c r="DU39" s="975"/>
      <c r="DV39" s="976"/>
      <c r="DW39" s="977"/>
      <c r="DX39" s="977"/>
      <c r="DY39" s="977"/>
      <c r="DZ39" s="978"/>
      <c r="EA39" s="216"/>
    </row>
    <row r="40" spans="1:131" ht="26.35" customHeight="1" x14ac:dyDescent="0.15">
      <c r="A40" s="224">
        <v>13</v>
      </c>
      <c r="B40" s="1014"/>
      <c r="C40" s="1015"/>
      <c r="D40" s="1015"/>
      <c r="E40" s="1015"/>
      <c r="F40" s="1015"/>
      <c r="G40" s="1015"/>
      <c r="H40" s="1015"/>
      <c r="I40" s="1015"/>
      <c r="J40" s="1015"/>
      <c r="K40" s="1015"/>
      <c r="L40" s="1015"/>
      <c r="M40" s="1015"/>
      <c r="N40" s="1015"/>
      <c r="O40" s="1015"/>
      <c r="P40" s="1016"/>
      <c r="Q40" s="1022"/>
      <c r="R40" s="1023"/>
      <c r="S40" s="1023"/>
      <c r="T40" s="1023"/>
      <c r="U40" s="1023"/>
      <c r="V40" s="1023"/>
      <c r="W40" s="1023"/>
      <c r="X40" s="1023"/>
      <c r="Y40" s="1023"/>
      <c r="Z40" s="1023"/>
      <c r="AA40" s="1023"/>
      <c r="AB40" s="1023"/>
      <c r="AC40" s="1023"/>
      <c r="AD40" s="1023"/>
      <c r="AE40" s="1024"/>
      <c r="AF40" s="1019"/>
      <c r="AG40" s="1020"/>
      <c r="AH40" s="1020"/>
      <c r="AI40" s="1020"/>
      <c r="AJ40" s="1021"/>
      <c r="AK40" s="964"/>
      <c r="AL40" s="955"/>
      <c r="AM40" s="955"/>
      <c r="AN40" s="955"/>
      <c r="AO40" s="955"/>
      <c r="AP40" s="955"/>
      <c r="AQ40" s="955"/>
      <c r="AR40" s="955"/>
      <c r="AS40" s="955"/>
      <c r="AT40" s="955"/>
      <c r="AU40" s="955"/>
      <c r="AV40" s="955"/>
      <c r="AW40" s="955"/>
      <c r="AX40" s="955"/>
      <c r="AY40" s="955"/>
      <c r="AZ40" s="1025"/>
      <c r="BA40" s="1025"/>
      <c r="BB40" s="1025"/>
      <c r="BC40" s="1025"/>
      <c r="BD40" s="1025"/>
      <c r="BE40" s="956"/>
      <c r="BF40" s="956"/>
      <c r="BG40" s="956"/>
      <c r="BH40" s="956"/>
      <c r="BI40" s="957"/>
      <c r="BJ40" s="218"/>
      <c r="BK40" s="218"/>
      <c r="BL40" s="218"/>
      <c r="BM40" s="218"/>
      <c r="BN40" s="218"/>
      <c r="BO40" s="227"/>
      <c r="BP40" s="227"/>
      <c r="BQ40" s="224">
        <v>34</v>
      </c>
      <c r="BR40" s="225"/>
      <c r="BS40" s="976"/>
      <c r="BT40" s="977"/>
      <c r="BU40" s="977"/>
      <c r="BV40" s="977"/>
      <c r="BW40" s="977"/>
      <c r="BX40" s="977"/>
      <c r="BY40" s="977"/>
      <c r="BZ40" s="977"/>
      <c r="CA40" s="977"/>
      <c r="CB40" s="977"/>
      <c r="CC40" s="977"/>
      <c r="CD40" s="977"/>
      <c r="CE40" s="977"/>
      <c r="CF40" s="977"/>
      <c r="CG40" s="998"/>
      <c r="CH40" s="973"/>
      <c r="CI40" s="974"/>
      <c r="CJ40" s="974"/>
      <c r="CK40" s="974"/>
      <c r="CL40" s="975"/>
      <c r="CM40" s="973"/>
      <c r="CN40" s="974"/>
      <c r="CO40" s="974"/>
      <c r="CP40" s="974"/>
      <c r="CQ40" s="975"/>
      <c r="CR40" s="973"/>
      <c r="CS40" s="974"/>
      <c r="CT40" s="974"/>
      <c r="CU40" s="974"/>
      <c r="CV40" s="975"/>
      <c r="CW40" s="973"/>
      <c r="CX40" s="974"/>
      <c r="CY40" s="974"/>
      <c r="CZ40" s="974"/>
      <c r="DA40" s="975"/>
      <c r="DB40" s="973"/>
      <c r="DC40" s="974"/>
      <c r="DD40" s="974"/>
      <c r="DE40" s="974"/>
      <c r="DF40" s="975"/>
      <c r="DG40" s="973"/>
      <c r="DH40" s="974"/>
      <c r="DI40" s="974"/>
      <c r="DJ40" s="974"/>
      <c r="DK40" s="975"/>
      <c r="DL40" s="973"/>
      <c r="DM40" s="974"/>
      <c r="DN40" s="974"/>
      <c r="DO40" s="974"/>
      <c r="DP40" s="975"/>
      <c r="DQ40" s="973"/>
      <c r="DR40" s="974"/>
      <c r="DS40" s="974"/>
      <c r="DT40" s="974"/>
      <c r="DU40" s="975"/>
      <c r="DV40" s="976"/>
      <c r="DW40" s="977"/>
      <c r="DX40" s="977"/>
      <c r="DY40" s="977"/>
      <c r="DZ40" s="978"/>
      <c r="EA40" s="216"/>
    </row>
    <row r="41" spans="1:131" ht="26.35" customHeight="1" x14ac:dyDescent="0.15">
      <c r="A41" s="224">
        <v>14</v>
      </c>
      <c r="B41" s="1014"/>
      <c r="C41" s="1015"/>
      <c r="D41" s="1015"/>
      <c r="E41" s="1015"/>
      <c r="F41" s="1015"/>
      <c r="G41" s="1015"/>
      <c r="H41" s="1015"/>
      <c r="I41" s="1015"/>
      <c r="J41" s="1015"/>
      <c r="K41" s="1015"/>
      <c r="L41" s="1015"/>
      <c r="M41" s="1015"/>
      <c r="N41" s="1015"/>
      <c r="O41" s="1015"/>
      <c r="P41" s="1016"/>
      <c r="Q41" s="1022"/>
      <c r="R41" s="1023"/>
      <c r="S41" s="1023"/>
      <c r="T41" s="1023"/>
      <c r="U41" s="1023"/>
      <c r="V41" s="1023"/>
      <c r="W41" s="1023"/>
      <c r="X41" s="1023"/>
      <c r="Y41" s="1023"/>
      <c r="Z41" s="1023"/>
      <c r="AA41" s="1023"/>
      <c r="AB41" s="1023"/>
      <c r="AC41" s="1023"/>
      <c r="AD41" s="1023"/>
      <c r="AE41" s="1024"/>
      <c r="AF41" s="1019"/>
      <c r="AG41" s="1020"/>
      <c r="AH41" s="1020"/>
      <c r="AI41" s="1020"/>
      <c r="AJ41" s="1021"/>
      <c r="AK41" s="964"/>
      <c r="AL41" s="955"/>
      <c r="AM41" s="955"/>
      <c r="AN41" s="955"/>
      <c r="AO41" s="955"/>
      <c r="AP41" s="955"/>
      <c r="AQ41" s="955"/>
      <c r="AR41" s="955"/>
      <c r="AS41" s="955"/>
      <c r="AT41" s="955"/>
      <c r="AU41" s="955"/>
      <c r="AV41" s="955"/>
      <c r="AW41" s="955"/>
      <c r="AX41" s="955"/>
      <c r="AY41" s="955"/>
      <c r="AZ41" s="1025"/>
      <c r="BA41" s="1025"/>
      <c r="BB41" s="1025"/>
      <c r="BC41" s="1025"/>
      <c r="BD41" s="1025"/>
      <c r="BE41" s="956"/>
      <c r="BF41" s="956"/>
      <c r="BG41" s="956"/>
      <c r="BH41" s="956"/>
      <c r="BI41" s="957"/>
      <c r="BJ41" s="218"/>
      <c r="BK41" s="218"/>
      <c r="BL41" s="218"/>
      <c r="BM41" s="218"/>
      <c r="BN41" s="218"/>
      <c r="BO41" s="227"/>
      <c r="BP41" s="227"/>
      <c r="BQ41" s="224">
        <v>35</v>
      </c>
      <c r="BR41" s="225"/>
      <c r="BS41" s="976"/>
      <c r="BT41" s="977"/>
      <c r="BU41" s="977"/>
      <c r="BV41" s="977"/>
      <c r="BW41" s="977"/>
      <c r="BX41" s="977"/>
      <c r="BY41" s="977"/>
      <c r="BZ41" s="977"/>
      <c r="CA41" s="977"/>
      <c r="CB41" s="977"/>
      <c r="CC41" s="977"/>
      <c r="CD41" s="977"/>
      <c r="CE41" s="977"/>
      <c r="CF41" s="977"/>
      <c r="CG41" s="998"/>
      <c r="CH41" s="973"/>
      <c r="CI41" s="974"/>
      <c r="CJ41" s="974"/>
      <c r="CK41" s="974"/>
      <c r="CL41" s="975"/>
      <c r="CM41" s="973"/>
      <c r="CN41" s="974"/>
      <c r="CO41" s="974"/>
      <c r="CP41" s="974"/>
      <c r="CQ41" s="975"/>
      <c r="CR41" s="973"/>
      <c r="CS41" s="974"/>
      <c r="CT41" s="974"/>
      <c r="CU41" s="974"/>
      <c r="CV41" s="975"/>
      <c r="CW41" s="973"/>
      <c r="CX41" s="974"/>
      <c r="CY41" s="974"/>
      <c r="CZ41" s="974"/>
      <c r="DA41" s="975"/>
      <c r="DB41" s="973"/>
      <c r="DC41" s="974"/>
      <c r="DD41" s="974"/>
      <c r="DE41" s="974"/>
      <c r="DF41" s="975"/>
      <c r="DG41" s="973"/>
      <c r="DH41" s="974"/>
      <c r="DI41" s="974"/>
      <c r="DJ41" s="974"/>
      <c r="DK41" s="975"/>
      <c r="DL41" s="973"/>
      <c r="DM41" s="974"/>
      <c r="DN41" s="974"/>
      <c r="DO41" s="974"/>
      <c r="DP41" s="975"/>
      <c r="DQ41" s="973"/>
      <c r="DR41" s="974"/>
      <c r="DS41" s="974"/>
      <c r="DT41" s="974"/>
      <c r="DU41" s="975"/>
      <c r="DV41" s="976"/>
      <c r="DW41" s="977"/>
      <c r="DX41" s="977"/>
      <c r="DY41" s="977"/>
      <c r="DZ41" s="978"/>
      <c r="EA41" s="216"/>
    </row>
    <row r="42" spans="1:131" ht="26.35" customHeight="1" x14ac:dyDescent="0.15">
      <c r="A42" s="224">
        <v>15</v>
      </c>
      <c r="B42" s="1014"/>
      <c r="C42" s="1015"/>
      <c r="D42" s="1015"/>
      <c r="E42" s="1015"/>
      <c r="F42" s="1015"/>
      <c r="G42" s="1015"/>
      <c r="H42" s="1015"/>
      <c r="I42" s="1015"/>
      <c r="J42" s="1015"/>
      <c r="K42" s="1015"/>
      <c r="L42" s="1015"/>
      <c r="M42" s="1015"/>
      <c r="N42" s="1015"/>
      <c r="O42" s="1015"/>
      <c r="P42" s="1016"/>
      <c r="Q42" s="1022"/>
      <c r="R42" s="1023"/>
      <c r="S42" s="1023"/>
      <c r="T42" s="1023"/>
      <c r="U42" s="1023"/>
      <c r="V42" s="1023"/>
      <c r="W42" s="1023"/>
      <c r="X42" s="1023"/>
      <c r="Y42" s="1023"/>
      <c r="Z42" s="1023"/>
      <c r="AA42" s="1023"/>
      <c r="AB42" s="1023"/>
      <c r="AC42" s="1023"/>
      <c r="AD42" s="1023"/>
      <c r="AE42" s="1024"/>
      <c r="AF42" s="1019"/>
      <c r="AG42" s="1020"/>
      <c r="AH42" s="1020"/>
      <c r="AI42" s="1020"/>
      <c r="AJ42" s="1021"/>
      <c r="AK42" s="964"/>
      <c r="AL42" s="955"/>
      <c r="AM42" s="955"/>
      <c r="AN42" s="955"/>
      <c r="AO42" s="955"/>
      <c r="AP42" s="955"/>
      <c r="AQ42" s="955"/>
      <c r="AR42" s="955"/>
      <c r="AS42" s="955"/>
      <c r="AT42" s="955"/>
      <c r="AU42" s="955"/>
      <c r="AV42" s="955"/>
      <c r="AW42" s="955"/>
      <c r="AX42" s="955"/>
      <c r="AY42" s="955"/>
      <c r="AZ42" s="1025"/>
      <c r="BA42" s="1025"/>
      <c r="BB42" s="1025"/>
      <c r="BC42" s="1025"/>
      <c r="BD42" s="1025"/>
      <c r="BE42" s="956"/>
      <c r="BF42" s="956"/>
      <c r="BG42" s="956"/>
      <c r="BH42" s="956"/>
      <c r="BI42" s="957"/>
      <c r="BJ42" s="218"/>
      <c r="BK42" s="218"/>
      <c r="BL42" s="218"/>
      <c r="BM42" s="218"/>
      <c r="BN42" s="218"/>
      <c r="BO42" s="227"/>
      <c r="BP42" s="227"/>
      <c r="BQ42" s="224">
        <v>36</v>
      </c>
      <c r="BR42" s="225"/>
      <c r="BS42" s="976"/>
      <c r="BT42" s="977"/>
      <c r="BU42" s="977"/>
      <c r="BV42" s="977"/>
      <c r="BW42" s="977"/>
      <c r="BX42" s="977"/>
      <c r="BY42" s="977"/>
      <c r="BZ42" s="977"/>
      <c r="CA42" s="977"/>
      <c r="CB42" s="977"/>
      <c r="CC42" s="977"/>
      <c r="CD42" s="977"/>
      <c r="CE42" s="977"/>
      <c r="CF42" s="977"/>
      <c r="CG42" s="998"/>
      <c r="CH42" s="973"/>
      <c r="CI42" s="974"/>
      <c r="CJ42" s="974"/>
      <c r="CK42" s="974"/>
      <c r="CL42" s="975"/>
      <c r="CM42" s="973"/>
      <c r="CN42" s="974"/>
      <c r="CO42" s="974"/>
      <c r="CP42" s="974"/>
      <c r="CQ42" s="975"/>
      <c r="CR42" s="973"/>
      <c r="CS42" s="974"/>
      <c r="CT42" s="974"/>
      <c r="CU42" s="974"/>
      <c r="CV42" s="975"/>
      <c r="CW42" s="973"/>
      <c r="CX42" s="974"/>
      <c r="CY42" s="974"/>
      <c r="CZ42" s="974"/>
      <c r="DA42" s="975"/>
      <c r="DB42" s="973"/>
      <c r="DC42" s="974"/>
      <c r="DD42" s="974"/>
      <c r="DE42" s="974"/>
      <c r="DF42" s="975"/>
      <c r="DG42" s="973"/>
      <c r="DH42" s="974"/>
      <c r="DI42" s="974"/>
      <c r="DJ42" s="974"/>
      <c r="DK42" s="975"/>
      <c r="DL42" s="973"/>
      <c r="DM42" s="974"/>
      <c r="DN42" s="974"/>
      <c r="DO42" s="974"/>
      <c r="DP42" s="975"/>
      <c r="DQ42" s="973"/>
      <c r="DR42" s="974"/>
      <c r="DS42" s="974"/>
      <c r="DT42" s="974"/>
      <c r="DU42" s="975"/>
      <c r="DV42" s="976"/>
      <c r="DW42" s="977"/>
      <c r="DX42" s="977"/>
      <c r="DY42" s="977"/>
      <c r="DZ42" s="978"/>
      <c r="EA42" s="216"/>
    </row>
    <row r="43" spans="1:131" ht="26.35" customHeight="1" x14ac:dyDescent="0.15">
      <c r="A43" s="224">
        <v>16</v>
      </c>
      <c r="B43" s="1014"/>
      <c r="C43" s="1015"/>
      <c r="D43" s="1015"/>
      <c r="E43" s="1015"/>
      <c r="F43" s="1015"/>
      <c r="G43" s="1015"/>
      <c r="H43" s="1015"/>
      <c r="I43" s="1015"/>
      <c r="J43" s="1015"/>
      <c r="K43" s="1015"/>
      <c r="L43" s="1015"/>
      <c r="M43" s="1015"/>
      <c r="N43" s="1015"/>
      <c r="O43" s="1015"/>
      <c r="P43" s="1016"/>
      <c r="Q43" s="1022"/>
      <c r="R43" s="1023"/>
      <c r="S43" s="1023"/>
      <c r="T43" s="1023"/>
      <c r="U43" s="1023"/>
      <c r="V43" s="1023"/>
      <c r="W43" s="1023"/>
      <c r="X43" s="1023"/>
      <c r="Y43" s="1023"/>
      <c r="Z43" s="1023"/>
      <c r="AA43" s="1023"/>
      <c r="AB43" s="1023"/>
      <c r="AC43" s="1023"/>
      <c r="AD43" s="1023"/>
      <c r="AE43" s="1024"/>
      <c r="AF43" s="1019"/>
      <c r="AG43" s="1020"/>
      <c r="AH43" s="1020"/>
      <c r="AI43" s="1020"/>
      <c r="AJ43" s="1021"/>
      <c r="AK43" s="964"/>
      <c r="AL43" s="955"/>
      <c r="AM43" s="955"/>
      <c r="AN43" s="955"/>
      <c r="AO43" s="955"/>
      <c r="AP43" s="955"/>
      <c r="AQ43" s="955"/>
      <c r="AR43" s="955"/>
      <c r="AS43" s="955"/>
      <c r="AT43" s="955"/>
      <c r="AU43" s="955"/>
      <c r="AV43" s="955"/>
      <c r="AW43" s="955"/>
      <c r="AX43" s="955"/>
      <c r="AY43" s="955"/>
      <c r="AZ43" s="1025"/>
      <c r="BA43" s="1025"/>
      <c r="BB43" s="1025"/>
      <c r="BC43" s="1025"/>
      <c r="BD43" s="1025"/>
      <c r="BE43" s="956"/>
      <c r="BF43" s="956"/>
      <c r="BG43" s="956"/>
      <c r="BH43" s="956"/>
      <c r="BI43" s="957"/>
      <c r="BJ43" s="218"/>
      <c r="BK43" s="218"/>
      <c r="BL43" s="218"/>
      <c r="BM43" s="218"/>
      <c r="BN43" s="218"/>
      <c r="BO43" s="227"/>
      <c r="BP43" s="227"/>
      <c r="BQ43" s="224">
        <v>37</v>
      </c>
      <c r="BR43" s="225"/>
      <c r="BS43" s="976"/>
      <c r="BT43" s="977"/>
      <c r="BU43" s="977"/>
      <c r="BV43" s="977"/>
      <c r="BW43" s="977"/>
      <c r="BX43" s="977"/>
      <c r="BY43" s="977"/>
      <c r="BZ43" s="977"/>
      <c r="CA43" s="977"/>
      <c r="CB43" s="977"/>
      <c r="CC43" s="977"/>
      <c r="CD43" s="977"/>
      <c r="CE43" s="977"/>
      <c r="CF43" s="977"/>
      <c r="CG43" s="998"/>
      <c r="CH43" s="973"/>
      <c r="CI43" s="974"/>
      <c r="CJ43" s="974"/>
      <c r="CK43" s="974"/>
      <c r="CL43" s="975"/>
      <c r="CM43" s="973"/>
      <c r="CN43" s="974"/>
      <c r="CO43" s="974"/>
      <c r="CP43" s="974"/>
      <c r="CQ43" s="975"/>
      <c r="CR43" s="973"/>
      <c r="CS43" s="974"/>
      <c r="CT43" s="974"/>
      <c r="CU43" s="974"/>
      <c r="CV43" s="975"/>
      <c r="CW43" s="973"/>
      <c r="CX43" s="974"/>
      <c r="CY43" s="974"/>
      <c r="CZ43" s="974"/>
      <c r="DA43" s="975"/>
      <c r="DB43" s="973"/>
      <c r="DC43" s="974"/>
      <c r="DD43" s="974"/>
      <c r="DE43" s="974"/>
      <c r="DF43" s="975"/>
      <c r="DG43" s="973"/>
      <c r="DH43" s="974"/>
      <c r="DI43" s="974"/>
      <c r="DJ43" s="974"/>
      <c r="DK43" s="975"/>
      <c r="DL43" s="973"/>
      <c r="DM43" s="974"/>
      <c r="DN43" s="974"/>
      <c r="DO43" s="974"/>
      <c r="DP43" s="975"/>
      <c r="DQ43" s="973"/>
      <c r="DR43" s="974"/>
      <c r="DS43" s="974"/>
      <c r="DT43" s="974"/>
      <c r="DU43" s="975"/>
      <c r="DV43" s="976"/>
      <c r="DW43" s="977"/>
      <c r="DX43" s="977"/>
      <c r="DY43" s="977"/>
      <c r="DZ43" s="978"/>
      <c r="EA43" s="216"/>
    </row>
    <row r="44" spans="1:131" ht="26.35" customHeight="1" x14ac:dyDescent="0.15">
      <c r="A44" s="224">
        <v>17</v>
      </c>
      <c r="B44" s="1014"/>
      <c r="C44" s="1015"/>
      <c r="D44" s="1015"/>
      <c r="E44" s="1015"/>
      <c r="F44" s="1015"/>
      <c r="G44" s="1015"/>
      <c r="H44" s="1015"/>
      <c r="I44" s="1015"/>
      <c r="J44" s="1015"/>
      <c r="K44" s="1015"/>
      <c r="L44" s="1015"/>
      <c r="M44" s="1015"/>
      <c r="N44" s="1015"/>
      <c r="O44" s="1015"/>
      <c r="P44" s="1016"/>
      <c r="Q44" s="1022"/>
      <c r="R44" s="1023"/>
      <c r="S44" s="1023"/>
      <c r="T44" s="1023"/>
      <c r="U44" s="1023"/>
      <c r="V44" s="1023"/>
      <c r="W44" s="1023"/>
      <c r="X44" s="1023"/>
      <c r="Y44" s="1023"/>
      <c r="Z44" s="1023"/>
      <c r="AA44" s="1023"/>
      <c r="AB44" s="1023"/>
      <c r="AC44" s="1023"/>
      <c r="AD44" s="1023"/>
      <c r="AE44" s="1024"/>
      <c r="AF44" s="1019"/>
      <c r="AG44" s="1020"/>
      <c r="AH44" s="1020"/>
      <c r="AI44" s="1020"/>
      <c r="AJ44" s="1021"/>
      <c r="AK44" s="964"/>
      <c r="AL44" s="955"/>
      <c r="AM44" s="955"/>
      <c r="AN44" s="955"/>
      <c r="AO44" s="955"/>
      <c r="AP44" s="955"/>
      <c r="AQ44" s="955"/>
      <c r="AR44" s="955"/>
      <c r="AS44" s="955"/>
      <c r="AT44" s="955"/>
      <c r="AU44" s="955"/>
      <c r="AV44" s="955"/>
      <c r="AW44" s="955"/>
      <c r="AX44" s="955"/>
      <c r="AY44" s="955"/>
      <c r="AZ44" s="1025"/>
      <c r="BA44" s="1025"/>
      <c r="BB44" s="1025"/>
      <c r="BC44" s="1025"/>
      <c r="BD44" s="1025"/>
      <c r="BE44" s="956"/>
      <c r="BF44" s="956"/>
      <c r="BG44" s="956"/>
      <c r="BH44" s="956"/>
      <c r="BI44" s="957"/>
      <c r="BJ44" s="218"/>
      <c r="BK44" s="218"/>
      <c r="BL44" s="218"/>
      <c r="BM44" s="218"/>
      <c r="BN44" s="218"/>
      <c r="BO44" s="227"/>
      <c r="BP44" s="227"/>
      <c r="BQ44" s="224">
        <v>38</v>
      </c>
      <c r="BR44" s="225"/>
      <c r="BS44" s="976"/>
      <c r="BT44" s="977"/>
      <c r="BU44" s="977"/>
      <c r="BV44" s="977"/>
      <c r="BW44" s="977"/>
      <c r="BX44" s="977"/>
      <c r="BY44" s="977"/>
      <c r="BZ44" s="977"/>
      <c r="CA44" s="977"/>
      <c r="CB44" s="977"/>
      <c r="CC44" s="977"/>
      <c r="CD44" s="977"/>
      <c r="CE44" s="977"/>
      <c r="CF44" s="977"/>
      <c r="CG44" s="998"/>
      <c r="CH44" s="973"/>
      <c r="CI44" s="974"/>
      <c r="CJ44" s="974"/>
      <c r="CK44" s="974"/>
      <c r="CL44" s="975"/>
      <c r="CM44" s="973"/>
      <c r="CN44" s="974"/>
      <c r="CO44" s="974"/>
      <c r="CP44" s="974"/>
      <c r="CQ44" s="975"/>
      <c r="CR44" s="973"/>
      <c r="CS44" s="974"/>
      <c r="CT44" s="974"/>
      <c r="CU44" s="974"/>
      <c r="CV44" s="975"/>
      <c r="CW44" s="973"/>
      <c r="CX44" s="974"/>
      <c r="CY44" s="974"/>
      <c r="CZ44" s="974"/>
      <c r="DA44" s="975"/>
      <c r="DB44" s="973"/>
      <c r="DC44" s="974"/>
      <c r="DD44" s="974"/>
      <c r="DE44" s="974"/>
      <c r="DF44" s="975"/>
      <c r="DG44" s="973"/>
      <c r="DH44" s="974"/>
      <c r="DI44" s="974"/>
      <c r="DJ44" s="974"/>
      <c r="DK44" s="975"/>
      <c r="DL44" s="973"/>
      <c r="DM44" s="974"/>
      <c r="DN44" s="974"/>
      <c r="DO44" s="974"/>
      <c r="DP44" s="975"/>
      <c r="DQ44" s="973"/>
      <c r="DR44" s="974"/>
      <c r="DS44" s="974"/>
      <c r="DT44" s="974"/>
      <c r="DU44" s="975"/>
      <c r="DV44" s="976"/>
      <c r="DW44" s="977"/>
      <c r="DX44" s="977"/>
      <c r="DY44" s="977"/>
      <c r="DZ44" s="978"/>
      <c r="EA44" s="216"/>
    </row>
    <row r="45" spans="1:131" ht="26.35" customHeight="1" x14ac:dyDescent="0.15">
      <c r="A45" s="224">
        <v>18</v>
      </c>
      <c r="B45" s="1014"/>
      <c r="C45" s="1015"/>
      <c r="D45" s="1015"/>
      <c r="E45" s="1015"/>
      <c r="F45" s="1015"/>
      <c r="G45" s="1015"/>
      <c r="H45" s="1015"/>
      <c r="I45" s="1015"/>
      <c r="J45" s="1015"/>
      <c r="K45" s="1015"/>
      <c r="L45" s="1015"/>
      <c r="M45" s="1015"/>
      <c r="N45" s="1015"/>
      <c r="O45" s="1015"/>
      <c r="P45" s="1016"/>
      <c r="Q45" s="1022"/>
      <c r="R45" s="1023"/>
      <c r="S45" s="1023"/>
      <c r="T45" s="1023"/>
      <c r="U45" s="1023"/>
      <c r="V45" s="1023"/>
      <c r="W45" s="1023"/>
      <c r="X45" s="1023"/>
      <c r="Y45" s="1023"/>
      <c r="Z45" s="1023"/>
      <c r="AA45" s="1023"/>
      <c r="AB45" s="1023"/>
      <c r="AC45" s="1023"/>
      <c r="AD45" s="1023"/>
      <c r="AE45" s="1024"/>
      <c r="AF45" s="1019"/>
      <c r="AG45" s="1020"/>
      <c r="AH45" s="1020"/>
      <c r="AI45" s="1020"/>
      <c r="AJ45" s="1021"/>
      <c r="AK45" s="964"/>
      <c r="AL45" s="955"/>
      <c r="AM45" s="955"/>
      <c r="AN45" s="955"/>
      <c r="AO45" s="955"/>
      <c r="AP45" s="955"/>
      <c r="AQ45" s="955"/>
      <c r="AR45" s="955"/>
      <c r="AS45" s="955"/>
      <c r="AT45" s="955"/>
      <c r="AU45" s="955"/>
      <c r="AV45" s="955"/>
      <c r="AW45" s="955"/>
      <c r="AX45" s="955"/>
      <c r="AY45" s="955"/>
      <c r="AZ45" s="1025"/>
      <c r="BA45" s="1025"/>
      <c r="BB45" s="1025"/>
      <c r="BC45" s="1025"/>
      <c r="BD45" s="1025"/>
      <c r="BE45" s="956"/>
      <c r="BF45" s="956"/>
      <c r="BG45" s="956"/>
      <c r="BH45" s="956"/>
      <c r="BI45" s="957"/>
      <c r="BJ45" s="218"/>
      <c r="BK45" s="218"/>
      <c r="BL45" s="218"/>
      <c r="BM45" s="218"/>
      <c r="BN45" s="218"/>
      <c r="BO45" s="227"/>
      <c r="BP45" s="227"/>
      <c r="BQ45" s="224">
        <v>39</v>
      </c>
      <c r="BR45" s="225"/>
      <c r="BS45" s="976"/>
      <c r="BT45" s="977"/>
      <c r="BU45" s="977"/>
      <c r="BV45" s="977"/>
      <c r="BW45" s="977"/>
      <c r="BX45" s="977"/>
      <c r="BY45" s="977"/>
      <c r="BZ45" s="977"/>
      <c r="CA45" s="977"/>
      <c r="CB45" s="977"/>
      <c r="CC45" s="977"/>
      <c r="CD45" s="977"/>
      <c r="CE45" s="977"/>
      <c r="CF45" s="977"/>
      <c r="CG45" s="998"/>
      <c r="CH45" s="973"/>
      <c r="CI45" s="974"/>
      <c r="CJ45" s="974"/>
      <c r="CK45" s="974"/>
      <c r="CL45" s="975"/>
      <c r="CM45" s="973"/>
      <c r="CN45" s="974"/>
      <c r="CO45" s="974"/>
      <c r="CP45" s="974"/>
      <c r="CQ45" s="975"/>
      <c r="CR45" s="973"/>
      <c r="CS45" s="974"/>
      <c r="CT45" s="974"/>
      <c r="CU45" s="974"/>
      <c r="CV45" s="975"/>
      <c r="CW45" s="973"/>
      <c r="CX45" s="974"/>
      <c r="CY45" s="974"/>
      <c r="CZ45" s="974"/>
      <c r="DA45" s="975"/>
      <c r="DB45" s="973"/>
      <c r="DC45" s="974"/>
      <c r="DD45" s="974"/>
      <c r="DE45" s="974"/>
      <c r="DF45" s="975"/>
      <c r="DG45" s="973"/>
      <c r="DH45" s="974"/>
      <c r="DI45" s="974"/>
      <c r="DJ45" s="974"/>
      <c r="DK45" s="975"/>
      <c r="DL45" s="973"/>
      <c r="DM45" s="974"/>
      <c r="DN45" s="974"/>
      <c r="DO45" s="974"/>
      <c r="DP45" s="975"/>
      <c r="DQ45" s="973"/>
      <c r="DR45" s="974"/>
      <c r="DS45" s="974"/>
      <c r="DT45" s="974"/>
      <c r="DU45" s="975"/>
      <c r="DV45" s="976"/>
      <c r="DW45" s="977"/>
      <c r="DX45" s="977"/>
      <c r="DY45" s="977"/>
      <c r="DZ45" s="978"/>
      <c r="EA45" s="216"/>
    </row>
    <row r="46" spans="1:131" ht="26.35" customHeight="1" x14ac:dyDescent="0.15">
      <c r="A46" s="224">
        <v>19</v>
      </c>
      <c r="B46" s="1014"/>
      <c r="C46" s="1015"/>
      <c r="D46" s="1015"/>
      <c r="E46" s="1015"/>
      <c r="F46" s="1015"/>
      <c r="G46" s="1015"/>
      <c r="H46" s="1015"/>
      <c r="I46" s="1015"/>
      <c r="J46" s="1015"/>
      <c r="K46" s="1015"/>
      <c r="L46" s="1015"/>
      <c r="M46" s="1015"/>
      <c r="N46" s="1015"/>
      <c r="O46" s="1015"/>
      <c r="P46" s="1016"/>
      <c r="Q46" s="1022"/>
      <c r="R46" s="1023"/>
      <c r="S46" s="1023"/>
      <c r="T46" s="1023"/>
      <c r="U46" s="1023"/>
      <c r="V46" s="1023"/>
      <c r="W46" s="1023"/>
      <c r="X46" s="1023"/>
      <c r="Y46" s="1023"/>
      <c r="Z46" s="1023"/>
      <c r="AA46" s="1023"/>
      <c r="AB46" s="1023"/>
      <c r="AC46" s="1023"/>
      <c r="AD46" s="1023"/>
      <c r="AE46" s="1024"/>
      <c r="AF46" s="1019"/>
      <c r="AG46" s="1020"/>
      <c r="AH46" s="1020"/>
      <c r="AI46" s="1020"/>
      <c r="AJ46" s="1021"/>
      <c r="AK46" s="964"/>
      <c r="AL46" s="955"/>
      <c r="AM46" s="955"/>
      <c r="AN46" s="955"/>
      <c r="AO46" s="955"/>
      <c r="AP46" s="955"/>
      <c r="AQ46" s="955"/>
      <c r="AR46" s="955"/>
      <c r="AS46" s="955"/>
      <c r="AT46" s="955"/>
      <c r="AU46" s="955"/>
      <c r="AV46" s="955"/>
      <c r="AW46" s="955"/>
      <c r="AX46" s="955"/>
      <c r="AY46" s="955"/>
      <c r="AZ46" s="1025"/>
      <c r="BA46" s="1025"/>
      <c r="BB46" s="1025"/>
      <c r="BC46" s="1025"/>
      <c r="BD46" s="1025"/>
      <c r="BE46" s="956"/>
      <c r="BF46" s="956"/>
      <c r="BG46" s="956"/>
      <c r="BH46" s="956"/>
      <c r="BI46" s="957"/>
      <c r="BJ46" s="218"/>
      <c r="BK46" s="218"/>
      <c r="BL46" s="218"/>
      <c r="BM46" s="218"/>
      <c r="BN46" s="218"/>
      <c r="BO46" s="227"/>
      <c r="BP46" s="227"/>
      <c r="BQ46" s="224">
        <v>40</v>
      </c>
      <c r="BR46" s="225"/>
      <c r="BS46" s="976"/>
      <c r="BT46" s="977"/>
      <c r="BU46" s="977"/>
      <c r="BV46" s="977"/>
      <c r="BW46" s="977"/>
      <c r="BX46" s="977"/>
      <c r="BY46" s="977"/>
      <c r="BZ46" s="977"/>
      <c r="CA46" s="977"/>
      <c r="CB46" s="977"/>
      <c r="CC46" s="977"/>
      <c r="CD46" s="977"/>
      <c r="CE46" s="977"/>
      <c r="CF46" s="977"/>
      <c r="CG46" s="998"/>
      <c r="CH46" s="973"/>
      <c r="CI46" s="974"/>
      <c r="CJ46" s="974"/>
      <c r="CK46" s="974"/>
      <c r="CL46" s="975"/>
      <c r="CM46" s="973"/>
      <c r="CN46" s="974"/>
      <c r="CO46" s="974"/>
      <c r="CP46" s="974"/>
      <c r="CQ46" s="975"/>
      <c r="CR46" s="973"/>
      <c r="CS46" s="974"/>
      <c r="CT46" s="974"/>
      <c r="CU46" s="974"/>
      <c r="CV46" s="975"/>
      <c r="CW46" s="973"/>
      <c r="CX46" s="974"/>
      <c r="CY46" s="974"/>
      <c r="CZ46" s="974"/>
      <c r="DA46" s="975"/>
      <c r="DB46" s="973"/>
      <c r="DC46" s="974"/>
      <c r="DD46" s="974"/>
      <c r="DE46" s="974"/>
      <c r="DF46" s="975"/>
      <c r="DG46" s="973"/>
      <c r="DH46" s="974"/>
      <c r="DI46" s="974"/>
      <c r="DJ46" s="974"/>
      <c r="DK46" s="975"/>
      <c r="DL46" s="973"/>
      <c r="DM46" s="974"/>
      <c r="DN46" s="974"/>
      <c r="DO46" s="974"/>
      <c r="DP46" s="975"/>
      <c r="DQ46" s="973"/>
      <c r="DR46" s="974"/>
      <c r="DS46" s="974"/>
      <c r="DT46" s="974"/>
      <c r="DU46" s="975"/>
      <c r="DV46" s="976"/>
      <c r="DW46" s="977"/>
      <c r="DX46" s="977"/>
      <c r="DY46" s="977"/>
      <c r="DZ46" s="978"/>
      <c r="EA46" s="216"/>
    </row>
    <row r="47" spans="1:131" ht="26.35" customHeight="1" x14ac:dyDescent="0.15">
      <c r="A47" s="224">
        <v>20</v>
      </c>
      <c r="B47" s="1014"/>
      <c r="C47" s="1015"/>
      <c r="D47" s="1015"/>
      <c r="E47" s="1015"/>
      <c r="F47" s="1015"/>
      <c r="G47" s="1015"/>
      <c r="H47" s="1015"/>
      <c r="I47" s="1015"/>
      <c r="J47" s="1015"/>
      <c r="K47" s="1015"/>
      <c r="L47" s="1015"/>
      <c r="M47" s="1015"/>
      <c r="N47" s="1015"/>
      <c r="O47" s="1015"/>
      <c r="P47" s="1016"/>
      <c r="Q47" s="1022"/>
      <c r="R47" s="1023"/>
      <c r="S47" s="1023"/>
      <c r="T47" s="1023"/>
      <c r="U47" s="1023"/>
      <c r="V47" s="1023"/>
      <c r="W47" s="1023"/>
      <c r="X47" s="1023"/>
      <c r="Y47" s="1023"/>
      <c r="Z47" s="1023"/>
      <c r="AA47" s="1023"/>
      <c r="AB47" s="1023"/>
      <c r="AC47" s="1023"/>
      <c r="AD47" s="1023"/>
      <c r="AE47" s="1024"/>
      <c r="AF47" s="1019"/>
      <c r="AG47" s="1020"/>
      <c r="AH47" s="1020"/>
      <c r="AI47" s="1020"/>
      <c r="AJ47" s="1021"/>
      <c r="AK47" s="964"/>
      <c r="AL47" s="955"/>
      <c r="AM47" s="955"/>
      <c r="AN47" s="955"/>
      <c r="AO47" s="955"/>
      <c r="AP47" s="955"/>
      <c r="AQ47" s="955"/>
      <c r="AR47" s="955"/>
      <c r="AS47" s="955"/>
      <c r="AT47" s="955"/>
      <c r="AU47" s="955"/>
      <c r="AV47" s="955"/>
      <c r="AW47" s="955"/>
      <c r="AX47" s="955"/>
      <c r="AY47" s="955"/>
      <c r="AZ47" s="1025"/>
      <c r="BA47" s="1025"/>
      <c r="BB47" s="1025"/>
      <c r="BC47" s="1025"/>
      <c r="BD47" s="1025"/>
      <c r="BE47" s="956"/>
      <c r="BF47" s="956"/>
      <c r="BG47" s="956"/>
      <c r="BH47" s="956"/>
      <c r="BI47" s="957"/>
      <c r="BJ47" s="218"/>
      <c r="BK47" s="218"/>
      <c r="BL47" s="218"/>
      <c r="BM47" s="218"/>
      <c r="BN47" s="218"/>
      <c r="BO47" s="227"/>
      <c r="BP47" s="227"/>
      <c r="BQ47" s="224">
        <v>41</v>
      </c>
      <c r="BR47" s="225"/>
      <c r="BS47" s="976"/>
      <c r="BT47" s="977"/>
      <c r="BU47" s="977"/>
      <c r="BV47" s="977"/>
      <c r="BW47" s="977"/>
      <c r="BX47" s="977"/>
      <c r="BY47" s="977"/>
      <c r="BZ47" s="977"/>
      <c r="CA47" s="977"/>
      <c r="CB47" s="977"/>
      <c r="CC47" s="977"/>
      <c r="CD47" s="977"/>
      <c r="CE47" s="977"/>
      <c r="CF47" s="977"/>
      <c r="CG47" s="998"/>
      <c r="CH47" s="973"/>
      <c r="CI47" s="974"/>
      <c r="CJ47" s="974"/>
      <c r="CK47" s="974"/>
      <c r="CL47" s="975"/>
      <c r="CM47" s="973"/>
      <c r="CN47" s="974"/>
      <c r="CO47" s="974"/>
      <c r="CP47" s="974"/>
      <c r="CQ47" s="975"/>
      <c r="CR47" s="973"/>
      <c r="CS47" s="974"/>
      <c r="CT47" s="974"/>
      <c r="CU47" s="974"/>
      <c r="CV47" s="975"/>
      <c r="CW47" s="973"/>
      <c r="CX47" s="974"/>
      <c r="CY47" s="974"/>
      <c r="CZ47" s="974"/>
      <c r="DA47" s="975"/>
      <c r="DB47" s="973"/>
      <c r="DC47" s="974"/>
      <c r="DD47" s="974"/>
      <c r="DE47" s="974"/>
      <c r="DF47" s="975"/>
      <c r="DG47" s="973"/>
      <c r="DH47" s="974"/>
      <c r="DI47" s="974"/>
      <c r="DJ47" s="974"/>
      <c r="DK47" s="975"/>
      <c r="DL47" s="973"/>
      <c r="DM47" s="974"/>
      <c r="DN47" s="974"/>
      <c r="DO47" s="974"/>
      <c r="DP47" s="975"/>
      <c r="DQ47" s="973"/>
      <c r="DR47" s="974"/>
      <c r="DS47" s="974"/>
      <c r="DT47" s="974"/>
      <c r="DU47" s="975"/>
      <c r="DV47" s="976"/>
      <c r="DW47" s="977"/>
      <c r="DX47" s="977"/>
      <c r="DY47" s="977"/>
      <c r="DZ47" s="978"/>
      <c r="EA47" s="216"/>
    </row>
    <row r="48" spans="1:131" ht="26.35" customHeight="1" x14ac:dyDescent="0.15">
      <c r="A48" s="224">
        <v>21</v>
      </c>
      <c r="B48" s="1014"/>
      <c r="C48" s="1015"/>
      <c r="D48" s="1015"/>
      <c r="E48" s="1015"/>
      <c r="F48" s="1015"/>
      <c r="G48" s="1015"/>
      <c r="H48" s="1015"/>
      <c r="I48" s="1015"/>
      <c r="J48" s="1015"/>
      <c r="K48" s="1015"/>
      <c r="L48" s="1015"/>
      <c r="M48" s="1015"/>
      <c r="N48" s="1015"/>
      <c r="O48" s="1015"/>
      <c r="P48" s="1016"/>
      <c r="Q48" s="1022"/>
      <c r="R48" s="1023"/>
      <c r="S48" s="1023"/>
      <c r="T48" s="1023"/>
      <c r="U48" s="1023"/>
      <c r="V48" s="1023"/>
      <c r="W48" s="1023"/>
      <c r="X48" s="1023"/>
      <c r="Y48" s="1023"/>
      <c r="Z48" s="1023"/>
      <c r="AA48" s="1023"/>
      <c r="AB48" s="1023"/>
      <c r="AC48" s="1023"/>
      <c r="AD48" s="1023"/>
      <c r="AE48" s="1024"/>
      <c r="AF48" s="1019"/>
      <c r="AG48" s="1020"/>
      <c r="AH48" s="1020"/>
      <c r="AI48" s="1020"/>
      <c r="AJ48" s="1021"/>
      <c r="AK48" s="964"/>
      <c r="AL48" s="955"/>
      <c r="AM48" s="955"/>
      <c r="AN48" s="955"/>
      <c r="AO48" s="955"/>
      <c r="AP48" s="955"/>
      <c r="AQ48" s="955"/>
      <c r="AR48" s="955"/>
      <c r="AS48" s="955"/>
      <c r="AT48" s="955"/>
      <c r="AU48" s="955"/>
      <c r="AV48" s="955"/>
      <c r="AW48" s="955"/>
      <c r="AX48" s="955"/>
      <c r="AY48" s="955"/>
      <c r="AZ48" s="1025"/>
      <c r="BA48" s="1025"/>
      <c r="BB48" s="1025"/>
      <c r="BC48" s="1025"/>
      <c r="BD48" s="1025"/>
      <c r="BE48" s="956"/>
      <c r="BF48" s="956"/>
      <c r="BG48" s="956"/>
      <c r="BH48" s="956"/>
      <c r="BI48" s="957"/>
      <c r="BJ48" s="218"/>
      <c r="BK48" s="218"/>
      <c r="BL48" s="218"/>
      <c r="BM48" s="218"/>
      <c r="BN48" s="218"/>
      <c r="BO48" s="227"/>
      <c r="BP48" s="227"/>
      <c r="BQ48" s="224">
        <v>42</v>
      </c>
      <c r="BR48" s="225"/>
      <c r="BS48" s="976"/>
      <c r="BT48" s="977"/>
      <c r="BU48" s="977"/>
      <c r="BV48" s="977"/>
      <c r="BW48" s="977"/>
      <c r="BX48" s="977"/>
      <c r="BY48" s="977"/>
      <c r="BZ48" s="977"/>
      <c r="CA48" s="977"/>
      <c r="CB48" s="977"/>
      <c r="CC48" s="977"/>
      <c r="CD48" s="977"/>
      <c r="CE48" s="977"/>
      <c r="CF48" s="977"/>
      <c r="CG48" s="998"/>
      <c r="CH48" s="973"/>
      <c r="CI48" s="974"/>
      <c r="CJ48" s="974"/>
      <c r="CK48" s="974"/>
      <c r="CL48" s="975"/>
      <c r="CM48" s="973"/>
      <c r="CN48" s="974"/>
      <c r="CO48" s="974"/>
      <c r="CP48" s="974"/>
      <c r="CQ48" s="975"/>
      <c r="CR48" s="973"/>
      <c r="CS48" s="974"/>
      <c r="CT48" s="974"/>
      <c r="CU48" s="974"/>
      <c r="CV48" s="975"/>
      <c r="CW48" s="973"/>
      <c r="CX48" s="974"/>
      <c r="CY48" s="974"/>
      <c r="CZ48" s="974"/>
      <c r="DA48" s="975"/>
      <c r="DB48" s="973"/>
      <c r="DC48" s="974"/>
      <c r="DD48" s="974"/>
      <c r="DE48" s="974"/>
      <c r="DF48" s="975"/>
      <c r="DG48" s="973"/>
      <c r="DH48" s="974"/>
      <c r="DI48" s="974"/>
      <c r="DJ48" s="974"/>
      <c r="DK48" s="975"/>
      <c r="DL48" s="973"/>
      <c r="DM48" s="974"/>
      <c r="DN48" s="974"/>
      <c r="DO48" s="974"/>
      <c r="DP48" s="975"/>
      <c r="DQ48" s="973"/>
      <c r="DR48" s="974"/>
      <c r="DS48" s="974"/>
      <c r="DT48" s="974"/>
      <c r="DU48" s="975"/>
      <c r="DV48" s="976"/>
      <c r="DW48" s="977"/>
      <c r="DX48" s="977"/>
      <c r="DY48" s="977"/>
      <c r="DZ48" s="978"/>
      <c r="EA48" s="216"/>
    </row>
    <row r="49" spans="1:131" ht="26.35" customHeight="1" x14ac:dyDescent="0.15">
      <c r="A49" s="224">
        <v>22</v>
      </c>
      <c r="B49" s="1014"/>
      <c r="C49" s="1015"/>
      <c r="D49" s="1015"/>
      <c r="E49" s="1015"/>
      <c r="F49" s="1015"/>
      <c r="G49" s="1015"/>
      <c r="H49" s="1015"/>
      <c r="I49" s="1015"/>
      <c r="J49" s="1015"/>
      <c r="K49" s="1015"/>
      <c r="L49" s="1015"/>
      <c r="M49" s="1015"/>
      <c r="N49" s="1015"/>
      <c r="O49" s="1015"/>
      <c r="P49" s="1016"/>
      <c r="Q49" s="1022"/>
      <c r="R49" s="1023"/>
      <c r="S49" s="1023"/>
      <c r="T49" s="1023"/>
      <c r="U49" s="1023"/>
      <c r="V49" s="1023"/>
      <c r="W49" s="1023"/>
      <c r="X49" s="1023"/>
      <c r="Y49" s="1023"/>
      <c r="Z49" s="1023"/>
      <c r="AA49" s="1023"/>
      <c r="AB49" s="1023"/>
      <c r="AC49" s="1023"/>
      <c r="AD49" s="1023"/>
      <c r="AE49" s="1024"/>
      <c r="AF49" s="1019"/>
      <c r="AG49" s="1020"/>
      <c r="AH49" s="1020"/>
      <c r="AI49" s="1020"/>
      <c r="AJ49" s="1021"/>
      <c r="AK49" s="964"/>
      <c r="AL49" s="955"/>
      <c r="AM49" s="955"/>
      <c r="AN49" s="955"/>
      <c r="AO49" s="955"/>
      <c r="AP49" s="955"/>
      <c r="AQ49" s="955"/>
      <c r="AR49" s="955"/>
      <c r="AS49" s="955"/>
      <c r="AT49" s="955"/>
      <c r="AU49" s="955"/>
      <c r="AV49" s="955"/>
      <c r="AW49" s="955"/>
      <c r="AX49" s="955"/>
      <c r="AY49" s="955"/>
      <c r="AZ49" s="1025"/>
      <c r="BA49" s="1025"/>
      <c r="BB49" s="1025"/>
      <c r="BC49" s="1025"/>
      <c r="BD49" s="1025"/>
      <c r="BE49" s="956"/>
      <c r="BF49" s="956"/>
      <c r="BG49" s="956"/>
      <c r="BH49" s="956"/>
      <c r="BI49" s="957"/>
      <c r="BJ49" s="218"/>
      <c r="BK49" s="218"/>
      <c r="BL49" s="218"/>
      <c r="BM49" s="218"/>
      <c r="BN49" s="218"/>
      <c r="BO49" s="227"/>
      <c r="BP49" s="227"/>
      <c r="BQ49" s="224">
        <v>43</v>
      </c>
      <c r="BR49" s="225"/>
      <c r="BS49" s="976"/>
      <c r="BT49" s="977"/>
      <c r="BU49" s="977"/>
      <c r="BV49" s="977"/>
      <c r="BW49" s="977"/>
      <c r="BX49" s="977"/>
      <c r="BY49" s="977"/>
      <c r="BZ49" s="977"/>
      <c r="CA49" s="977"/>
      <c r="CB49" s="977"/>
      <c r="CC49" s="977"/>
      <c r="CD49" s="977"/>
      <c r="CE49" s="977"/>
      <c r="CF49" s="977"/>
      <c r="CG49" s="998"/>
      <c r="CH49" s="973"/>
      <c r="CI49" s="974"/>
      <c r="CJ49" s="974"/>
      <c r="CK49" s="974"/>
      <c r="CL49" s="975"/>
      <c r="CM49" s="973"/>
      <c r="CN49" s="974"/>
      <c r="CO49" s="974"/>
      <c r="CP49" s="974"/>
      <c r="CQ49" s="975"/>
      <c r="CR49" s="973"/>
      <c r="CS49" s="974"/>
      <c r="CT49" s="974"/>
      <c r="CU49" s="974"/>
      <c r="CV49" s="975"/>
      <c r="CW49" s="973"/>
      <c r="CX49" s="974"/>
      <c r="CY49" s="974"/>
      <c r="CZ49" s="974"/>
      <c r="DA49" s="975"/>
      <c r="DB49" s="973"/>
      <c r="DC49" s="974"/>
      <c r="DD49" s="974"/>
      <c r="DE49" s="974"/>
      <c r="DF49" s="975"/>
      <c r="DG49" s="973"/>
      <c r="DH49" s="974"/>
      <c r="DI49" s="974"/>
      <c r="DJ49" s="974"/>
      <c r="DK49" s="975"/>
      <c r="DL49" s="973"/>
      <c r="DM49" s="974"/>
      <c r="DN49" s="974"/>
      <c r="DO49" s="974"/>
      <c r="DP49" s="975"/>
      <c r="DQ49" s="973"/>
      <c r="DR49" s="974"/>
      <c r="DS49" s="974"/>
      <c r="DT49" s="974"/>
      <c r="DU49" s="975"/>
      <c r="DV49" s="976"/>
      <c r="DW49" s="977"/>
      <c r="DX49" s="977"/>
      <c r="DY49" s="977"/>
      <c r="DZ49" s="978"/>
      <c r="EA49" s="216"/>
    </row>
    <row r="50" spans="1:131" ht="26.35" customHeight="1" x14ac:dyDescent="0.15">
      <c r="A50" s="224">
        <v>23</v>
      </c>
      <c r="B50" s="1014"/>
      <c r="C50" s="1015"/>
      <c r="D50" s="1015"/>
      <c r="E50" s="1015"/>
      <c r="F50" s="1015"/>
      <c r="G50" s="1015"/>
      <c r="H50" s="1015"/>
      <c r="I50" s="1015"/>
      <c r="J50" s="1015"/>
      <c r="K50" s="1015"/>
      <c r="L50" s="1015"/>
      <c r="M50" s="1015"/>
      <c r="N50" s="1015"/>
      <c r="O50" s="1015"/>
      <c r="P50" s="1016"/>
      <c r="Q50" s="1017"/>
      <c r="R50" s="1009"/>
      <c r="S50" s="1009"/>
      <c r="T50" s="1009"/>
      <c r="U50" s="1009"/>
      <c r="V50" s="1009"/>
      <c r="W50" s="1009"/>
      <c r="X50" s="1009"/>
      <c r="Y50" s="1009"/>
      <c r="Z50" s="1009"/>
      <c r="AA50" s="1009"/>
      <c r="AB50" s="1009"/>
      <c r="AC50" s="1009"/>
      <c r="AD50" s="1009"/>
      <c r="AE50" s="1018"/>
      <c r="AF50" s="1019"/>
      <c r="AG50" s="1020"/>
      <c r="AH50" s="1020"/>
      <c r="AI50" s="1020"/>
      <c r="AJ50" s="1021"/>
      <c r="AK50" s="1008"/>
      <c r="AL50" s="1009"/>
      <c r="AM50" s="1009"/>
      <c r="AN50" s="1009"/>
      <c r="AO50" s="1009"/>
      <c r="AP50" s="1009"/>
      <c r="AQ50" s="1009"/>
      <c r="AR50" s="1009"/>
      <c r="AS50" s="1009"/>
      <c r="AT50" s="1009"/>
      <c r="AU50" s="1009"/>
      <c r="AV50" s="1009"/>
      <c r="AW50" s="1009"/>
      <c r="AX50" s="1009"/>
      <c r="AY50" s="1009"/>
      <c r="AZ50" s="1010"/>
      <c r="BA50" s="1010"/>
      <c r="BB50" s="1010"/>
      <c r="BC50" s="1010"/>
      <c r="BD50" s="1010"/>
      <c r="BE50" s="956"/>
      <c r="BF50" s="956"/>
      <c r="BG50" s="956"/>
      <c r="BH50" s="956"/>
      <c r="BI50" s="957"/>
      <c r="BJ50" s="218"/>
      <c r="BK50" s="218"/>
      <c r="BL50" s="218"/>
      <c r="BM50" s="218"/>
      <c r="BN50" s="218"/>
      <c r="BO50" s="227"/>
      <c r="BP50" s="227"/>
      <c r="BQ50" s="224">
        <v>44</v>
      </c>
      <c r="BR50" s="225"/>
      <c r="BS50" s="976"/>
      <c r="BT50" s="977"/>
      <c r="BU50" s="977"/>
      <c r="BV50" s="977"/>
      <c r="BW50" s="977"/>
      <c r="BX50" s="977"/>
      <c r="BY50" s="977"/>
      <c r="BZ50" s="977"/>
      <c r="CA50" s="977"/>
      <c r="CB50" s="977"/>
      <c r="CC50" s="977"/>
      <c r="CD50" s="977"/>
      <c r="CE50" s="977"/>
      <c r="CF50" s="977"/>
      <c r="CG50" s="998"/>
      <c r="CH50" s="973"/>
      <c r="CI50" s="974"/>
      <c r="CJ50" s="974"/>
      <c r="CK50" s="974"/>
      <c r="CL50" s="975"/>
      <c r="CM50" s="973"/>
      <c r="CN50" s="974"/>
      <c r="CO50" s="974"/>
      <c r="CP50" s="974"/>
      <c r="CQ50" s="975"/>
      <c r="CR50" s="973"/>
      <c r="CS50" s="974"/>
      <c r="CT50" s="974"/>
      <c r="CU50" s="974"/>
      <c r="CV50" s="975"/>
      <c r="CW50" s="973"/>
      <c r="CX50" s="974"/>
      <c r="CY50" s="974"/>
      <c r="CZ50" s="974"/>
      <c r="DA50" s="975"/>
      <c r="DB50" s="973"/>
      <c r="DC50" s="974"/>
      <c r="DD50" s="974"/>
      <c r="DE50" s="974"/>
      <c r="DF50" s="975"/>
      <c r="DG50" s="973"/>
      <c r="DH50" s="974"/>
      <c r="DI50" s="974"/>
      <c r="DJ50" s="974"/>
      <c r="DK50" s="975"/>
      <c r="DL50" s="973"/>
      <c r="DM50" s="974"/>
      <c r="DN50" s="974"/>
      <c r="DO50" s="974"/>
      <c r="DP50" s="975"/>
      <c r="DQ50" s="973"/>
      <c r="DR50" s="974"/>
      <c r="DS50" s="974"/>
      <c r="DT50" s="974"/>
      <c r="DU50" s="975"/>
      <c r="DV50" s="976"/>
      <c r="DW50" s="977"/>
      <c r="DX50" s="977"/>
      <c r="DY50" s="977"/>
      <c r="DZ50" s="978"/>
      <c r="EA50" s="216"/>
    </row>
    <row r="51" spans="1:131" ht="26.35" customHeight="1" x14ac:dyDescent="0.15">
      <c r="A51" s="224">
        <v>24</v>
      </c>
      <c r="B51" s="1014"/>
      <c r="C51" s="1015"/>
      <c r="D51" s="1015"/>
      <c r="E51" s="1015"/>
      <c r="F51" s="1015"/>
      <c r="G51" s="1015"/>
      <c r="H51" s="1015"/>
      <c r="I51" s="1015"/>
      <c r="J51" s="1015"/>
      <c r="K51" s="1015"/>
      <c r="L51" s="1015"/>
      <c r="M51" s="1015"/>
      <c r="N51" s="1015"/>
      <c r="O51" s="1015"/>
      <c r="P51" s="1016"/>
      <c r="Q51" s="1017"/>
      <c r="R51" s="1009"/>
      <c r="S51" s="1009"/>
      <c r="T51" s="1009"/>
      <c r="U51" s="1009"/>
      <c r="V51" s="1009"/>
      <c r="W51" s="1009"/>
      <c r="X51" s="1009"/>
      <c r="Y51" s="1009"/>
      <c r="Z51" s="1009"/>
      <c r="AA51" s="1009"/>
      <c r="AB51" s="1009"/>
      <c r="AC51" s="1009"/>
      <c r="AD51" s="1009"/>
      <c r="AE51" s="1018"/>
      <c r="AF51" s="1019"/>
      <c r="AG51" s="1020"/>
      <c r="AH51" s="1020"/>
      <c r="AI51" s="1020"/>
      <c r="AJ51" s="1021"/>
      <c r="AK51" s="1008"/>
      <c r="AL51" s="1009"/>
      <c r="AM51" s="1009"/>
      <c r="AN51" s="1009"/>
      <c r="AO51" s="1009"/>
      <c r="AP51" s="1009"/>
      <c r="AQ51" s="1009"/>
      <c r="AR51" s="1009"/>
      <c r="AS51" s="1009"/>
      <c r="AT51" s="1009"/>
      <c r="AU51" s="1009"/>
      <c r="AV51" s="1009"/>
      <c r="AW51" s="1009"/>
      <c r="AX51" s="1009"/>
      <c r="AY51" s="1009"/>
      <c r="AZ51" s="1010"/>
      <c r="BA51" s="1010"/>
      <c r="BB51" s="1010"/>
      <c r="BC51" s="1010"/>
      <c r="BD51" s="1010"/>
      <c r="BE51" s="956"/>
      <c r="BF51" s="956"/>
      <c r="BG51" s="956"/>
      <c r="BH51" s="956"/>
      <c r="BI51" s="957"/>
      <c r="BJ51" s="218"/>
      <c r="BK51" s="218"/>
      <c r="BL51" s="218"/>
      <c r="BM51" s="218"/>
      <c r="BN51" s="218"/>
      <c r="BO51" s="227"/>
      <c r="BP51" s="227"/>
      <c r="BQ51" s="224">
        <v>45</v>
      </c>
      <c r="BR51" s="225"/>
      <c r="BS51" s="976"/>
      <c r="BT51" s="977"/>
      <c r="BU51" s="977"/>
      <c r="BV51" s="977"/>
      <c r="BW51" s="977"/>
      <c r="BX51" s="977"/>
      <c r="BY51" s="977"/>
      <c r="BZ51" s="977"/>
      <c r="CA51" s="977"/>
      <c r="CB51" s="977"/>
      <c r="CC51" s="977"/>
      <c r="CD51" s="977"/>
      <c r="CE51" s="977"/>
      <c r="CF51" s="977"/>
      <c r="CG51" s="998"/>
      <c r="CH51" s="973"/>
      <c r="CI51" s="974"/>
      <c r="CJ51" s="974"/>
      <c r="CK51" s="974"/>
      <c r="CL51" s="975"/>
      <c r="CM51" s="973"/>
      <c r="CN51" s="974"/>
      <c r="CO51" s="974"/>
      <c r="CP51" s="974"/>
      <c r="CQ51" s="975"/>
      <c r="CR51" s="973"/>
      <c r="CS51" s="974"/>
      <c r="CT51" s="974"/>
      <c r="CU51" s="974"/>
      <c r="CV51" s="975"/>
      <c r="CW51" s="973"/>
      <c r="CX51" s="974"/>
      <c r="CY51" s="974"/>
      <c r="CZ51" s="974"/>
      <c r="DA51" s="975"/>
      <c r="DB51" s="973"/>
      <c r="DC51" s="974"/>
      <c r="DD51" s="974"/>
      <c r="DE51" s="974"/>
      <c r="DF51" s="975"/>
      <c r="DG51" s="973"/>
      <c r="DH51" s="974"/>
      <c r="DI51" s="974"/>
      <c r="DJ51" s="974"/>
      <c r="DK51" s="975"/>
      <c r="DL51" s="973"/>
      <c r="DM51" s="974"/>
      <c r="DN51" s="974"/>
      <c r="DO51" s="974"/>
      <c r="DP51" s="975"/>
      <c r="DQ51" s="973"/>
      <c r="DR51" s="974"/>
      <c r="DS51" s="974"/>
      <c r="DT51" s="974"/>
      <c r="DU51" s="975"/>
      <c r="DV51" s="976"/>
      <c r="DW51" s="977"/>
      <c r="DX51" s="977"/>
      <c r="DY51" s="977"/>
      <c r="DZ51" s="978"/>
      <c r="EA51" s="216"/>
    </row>
    <row r="52" spans="1:131" ht="26.35" customHeight="1" x14ac:dyDescent="0.15">
      <c r="A52" s="224">
        <v>25</v>
      </c>
      <c r="B52" s="1014"/>
      <c r="C52" s="1015"/>
      <c r="D52" s="1015"/>
      <c r="E52" s="1015"/>
      <c r="F52" s="1015"/>
      <c r="G52" s="1015"/>
      <c r="H52" s="1015"/>
      <c r="I52" s="1015"/>
      <c r="J52" s="1015"/>
      <c r="K52" s="1015"/>
      <c r="L52" s="1015"/>
      <c r="M52" s="1015"/>
      <c r="N52" s="1015"/>
      <c r="O52" s="1015"/>
      <c r="P52" s="1016"/>
      <c r="Q52" s="1017"/>
      <c r="R52" s="1009"/>
      <c r="S52" s="1009"/>
      <c r="T52" s="1009"/>
      <c r="U52" s="1009"/>
      <c r="V52" s="1009"/>
      <c r="W52" s="1009"/>
      <c r="X52" s="1009"/>
      <c r="Y52" s="1009"/>
      <c r="Z52" s="1009"/>
      <c r="AA52" s="1009"/>
      <c r="AB52" s="1009"/>
      <c r="AC52" s="1009"/>
      <c r="AD52" s="1009"/>
      <c r="AE52" s="1018"/>
      <c r="AF52" s="1019"/>
      <c r="AG52" s="1020"/>
      <c r="AH52" s="1020"/>
      <c r="AI52" s="1020"/>
      <c r="AJ52" s="1021"/>
      <c r="AK52" s="1008"/>
      <c r="AL52" s="1009"/>
      <c r="AM52" s="1009"/>
      <c r="AN52" s="1009"/>
      <c r="AO52" s="1009"/>
      <c r="AP52" s="1009"/>
      <c r="AQ52" s="1009"/>
      <c r="AR52" s="1009"/>
      <c r="AS52" s="1009"/>
      <c r="AT52" s="1009"/>
      <c r="AU52" s="1009"/>
      <c r="AV52" s="1009"/>
      <c r="AW52" s="1009"/>
      <c r="AX52" s="1009"/>
      <c r="AY52" s="1009"/>
      <c r="AZ52" s="1010"/>
      <c r="BA52" s="1010"/>
      <c r="BB52" s="1010"/>
      <c r="BC52" s="1010"/>
      <c r="BD52" s="1010"/>
      <c r="BE52" s="956"/>
      <c r="BF52" s="956"/>
      <c r="BG52" s="956"/>
      <c r="BH52" s="956"/>
      <c r="BI52" s="957"/>
      <c r="BJ52" s="218"/>
      <c r="BK52" s="218"/>
      <c r="BL52" s="218"/>
      <c r="BM52" s="218"/>
      <c r="BN52" s="218"/>
      <c r="BO52" s="227"/>
      <c r="BP52" s="227"/>
      <c r="BQ52" s="224">
        <v>46</v>
      </c>
      <c r="BR52" s="225"/>
      <c r="BS52" s="976"/>
      <c r="BT52" s="977"/>
      <c r="BU52" s="977"/>
      <c r="BV52" s="977"/>
      <c r="BW52" s="977"/>
      <c r="BX52" s="977"/>
      <c r="BY52" s="977"/>
      <c r="BZ52" s="977"/>
      <c r="CA52" s="977"/>
      <c r="CB52" s="977"/>
      <c r="CC52" s="977"/>
      <c r="CD52" s="977"/>
      <c r="CE52" s="977"/>
      <c r="CF52" s="977"/>
      <c r="CG52" s="998"/>
      <c r="CH52" s="973"/>
      <c r="CI52" s="974"/>
      <c r="CJ52" s="974"/>
      <c r="CK52" s="974"/>
      <c r="CL52" s="975"/>
      <c r="CM52" s="973"/>
      <c r="CN52" s="974"/>
      <c r="CO52" s="974"/>
      <c r="CP52" s="974"/>
      <c r="CQ52" s="975"/>
      <c r="CR52" s="973"/>
      <c r="CS52" s="974"/>
      <c r="CT52" s="974"/>
      <c r="CU52" s="974"/>
      <c r="CV52" s="975"/>
      <c r="CW52" s="973"/>
      <c r="CX52" s="974"/>
      <c r="CY52" s="974"/>
      <c r="CZ52" s="974"/>
      <c r="DA52" s="975"/>
      <c r="DB52" s="973"/>
      <c r="DC52" s="974"/>
      <c r="DD52" s="974"/>
      <c r="DE52" s="974"/>
      <c r="DF52" s="975"/>
      <c r="DG52" s="973"/>
      <c r="DH52" s="974"/>
      <c r="DI52" s="974"/>
      <c r="DJ52" s="974"/>
      <c r="DK52" s="975"/>
      <c r="DL52" s="973"/>
      <c r="DM52" s="974"/>
      <c r="DN52" s="974"/>
      <c r="DO52" s="974"/>
      <c r="DP52" s="975"/>
      <c r="DQ52" s="973"/>
      <c r="DR52" s="974"/>
      <c r="DS52" s="974"/>
      <c r="DT52" s="974"/>
      <c r="DU52" s="975"/>
      <c r="DV52" s="976"/>
      <c r="DW52" s="977"/>
      <c r="DX52" s="977"/>
      <c r="DY52" s="977"/>
      <c r="DZ52" s="978"/>
      <c r="EA52" s="216"/>
    </row>
    <row r="53" spans="1:131" ht="26.35" customHeight="1" x14ac:dyDescent="0.15">
      <c r="A53" s="224">
        <v>26</v>
      </c>
      <c r="B53" s="1014"/>
      <c r="C53" s="1015"/>
      <c r="D53" s="1015"/>
      <c r="E53" s="1015"/>
      <c r="F53" s="1015"/>
      <c r="G53" s="1015"/>
      <c r="H53" s="1015"/>
      <c r="I53" s="1015"/>
      <c r="J53" s="1015"/>
      <c r="K53" s="1015"/>
      <c r="L53" s="1015"/>
      <c r="M53" s="1015"/>
      <c r="N53" s="1015"/>
      <c r="O53" s="1015"/>
      <c r="P53" s="1016"/>
      <c r="Q53" s="1017"/>
      <c r="R53" s="1009"/>
      <c r="S53" s="1009"/>
      <c r="T53" s="1009"/>
      <c r="U53" s="1009"/>
      <c r="V53" s="1009"/>
      <c r="W53" s="1009"/>
      <c r="X53" s="1009"/>
      <c r="Y53" s="1009"/>
      <c r="Z53" s="1009"/>
      <c r="AA53" s="1009"/>
      <c r="AB53" s="1009"/>
      <c r="AC53" s="1009"/>
      <c r="AD53" s="1009"/>
      <c r="AE53" s="1018"/>
      <c r="AF53" s="1019"/>
      <c r="AG53" s="1020"/>
      <c r="AH53" s="1020"/>
      <c r="AI53" s="1020"/>
      <c r="AJ53" s="1021"/>
      <c r="AK53" s="1008"/>
      <c r="AL53" s="1009"/>
      <c r="AM53" s="1009"/>
      <c r="AN53" s="1009"/>
      <c r="AO53" s="1009"/>
      <c r="AP53" s="1009"/>
      <c r="AQ53" s="1009"/>
      <c r="AR53" s="1009"/>
      <c r="AS53" s="1009"/>
      <c r="AT53" s="1009"/>
      <c r="AU53" s="1009"/>
      <c r="AV53" s="1009"/>
      <c r="AW53" s="1009"/>
      <c r="AX53" s="1009"/>
      <c r="AY53" s="1009"/>
      <c r="AZ53" s="1010"/>
      <c r="BA53" s="1010"/>
      <c r="BB53" s="1010"/>
      <c r="BC53" s="1010"/>
      <c r="BD53" s="1010"/>
      <c r="BE53" s="956"/>
      <c r="BF53" s="956"/>
      <c r="BG53" s="956"/>
      <c r="BH53" s="956"/>
      <c r="BI53" s="957"/>
      <c r="BJ53" s="218"/>
      <c r="BK53" s="218"/>
      <c r="BL53" s="218"/>
      <c r="BM53" s="218"/>
      <c r="BN53" s="218"/>
      <c r="BO53" s="227"/>
      <c r="BP53" s="227"/>
      <c r="BQ53" s="224">
        <v>47</v>
      </c>
      <c r="BR53" s="225"/>
      <c r="BS53" s="976"/>
      <c r="BT53" s="977"/>
      <c r="BU53" s="977"/>
      <c r="BV53" s="977"/>
      <c r="BW53" s="977"/>
      <c r="BX53" s="977"/>
      <c r="BY53" s="977"/>
      <c r="BZ53" s="977"/>
      <c r="CA53" s="977"/>
      <c r="CB53" s="977"/>
      <c r="CC53" s="977"/>
      <c r="CD53" s="977"/>
      <c r="CE53" s="977"/>
      <c r="CF53" s="977"/>
      <c r="CG53" s="998"/>
      <c r="CH53" s="973"/>
      <c r="CI53" s="974"/>
      <c r="CJ53" s="974"/>
      <c r="CK53" s="974"/>
      <c r="CL53" s="975"/>
      <c r="CM53" s="973"/>
      <c r="CN53" s="974"/>
      <c r="CO53" s="974"/>
      <c r="CP53" s="974"/>
      <c r="CQ53" s="975"/>
      <c r="CR53" s="973"/>
      <c r="CS53" s="974"/>
      <c r="CT53" s="974"/>
      <c r="CU53" s="974"/>
      <c r="CV53" s="975"/>
      <c r="CW53" s="973"/>
      <c r="CX53" s="974"/>
      <c r="CY53" s="974"/>
      <c r="CZ53" s="974"/>
      <c r="DA53" s="975"/>
      <c r="DB53" s="973"/>
      <c r="DC53" s="974"/>
      <c r="DD53" s="974"/>
      <c r="DE53" s="974"/>
      <c r="DF53" s="975"/>
      <c r="DG53" s="973"/>
      <c r="DH53" s="974"/>
      <c r="DI53" s="974"/>
      <c r="DJ53" s="974"/>
      <c r="DK53" s="975"/>
      <c r="DL53" s="973"/>
      <c r="DM53" s="974"/>
      <c r="DN53" s="974"/>
      <c r="DO53" s="974"/>
      <c r="DP53" s="975"/>
      <c r="DQ53" s="973"/>
      <c r="DR53" s="974"/>
      <c r="DS53" s="974"/>
      <c r="DT53" s="974"/>
      <c r="DU53" s="975"/>
      <c r="DV53" s="976"/>
      <c r="DW53" s="977"/>
      <c r="DX53" s="977"/>
      <c r="DY53" s="977"/>
      <c r="DZ53" s="978"/>
      <c r="EA53" s="216"/>
    </row>
    <row r="54" spans="1:131" ht="26.35" customHeight="1" x14ac:dyDescent="0.15">
      <c r="A54" s="224">
        <v>27</v>
      </c>
      <c r="B54" s="1014"/>
      <c r="C54" s="1015"/>
      <c r="D54" s="1015"/>
      <c r="E54" s="1015"/>
      <c r="F54" s="1015"/>
      <c r="G54" s="1015"/>
      <c r="H54" s="1015"/>
      <c r="I54" s="1015"/>
      <c r="J54" s="1015"/>
      <c r="K54" s="1015"/>
      <c r="L54" s="1015"/>
      <c r="M54" s="1015"/>
      <c r="N54" s="1015"/>
      <c r="O54" s="1015"/>
      <c r="P54" s="1016"/>
      <c r="Q54" s="1017"/>
      <c r="R54" s="1009"/>
      <c r="S54" s="1009"/>
      <c r="T54" s="1009"/>
      <c r="U54" s="1009"/>
      <c r="V54" s="1009"/>
      <c r="W54" s="1009"/>
      <c r="X54" s="1009"/>
      <c r="Y54" s="1009"/>
      <c r="Z54" s="1009"/>
      <c r="AA54" s="1009"/>
      <c r="AB54" s="1009"/>
      <c r="AC54" s="1009"/>
      <c r="AD54" s="1009"/>
      <c r="AE54" s="1018"/>
      <c r="AF54" s="1019"/>
      <c r="AG54" s="1020"/>
      <c r="AH54" s="1020"/>
      <c r="AI54" s="1020"/>
      <c r="AJ54" s="1021"/>
      <c r="AK54" s="1008"/>
      <c r="AL54" s="1009"/>
      <c r="AM54" s="1009"/>
      <c r="AN54" s="1009"/>
      <c r="AO54" s="1009"/>
      <c r="AP54" s="1009"/>
      <c r="AQ54" s="1009"/>
      <c r="AR54" s="1009"/>
      <c r="AS54" s="1009"/>
      <c r="AT54" s="1009"/>
      <c r="AU54" s="1009"/>
      <c r="AV54" s="1009"/>
      <c r="AW54" s="1009"/>
      <c r="AX54" s="1009"/>
      <c r="AY54" s="1009"/>
      <c r="AZ54" s="1010"/>
      <c r="BA54" s="1010"/>
      <c r="BB54" s="1010"/>
      <c r="BC54" s="1010"/>
      <c r="BD54" s="1010"/>
      <c r="BE54" s="956"/>
      <c r="BF54" s="956"/>
      <c r="BG54" s="956"/>
      <c r="BH54" s="956"/>
      <c r="BI54" s="957"/>
      <c r="BJ54" s="218"/>
      <c r="BK54" s="218"/>
      <c r="BL54" s="218"/>
      <c r="BM54" s="218"/>
      <c r="BN54" s="218"/>
      <c r="BO54" s="227"/>
      <c r="BP54" s="227"/>
      <c r="BQ54" s="224">
        <v>48</v>
      </c>
      <c r="BR54" s="225"/>
      <c r="BS54" s="976"/>
      <c r="BT54" s="977"/>
      <c r="BU54" s="977"/>
      <c r="BV54" s="977"/>
      <c r="BW54" s="977"/>
      <c r="BX54" s="977"/>
      <c r="BY54" s="977"/>
      <c r="BZ54" s="977"/>
      <c r="CA54" s="977"/>
      <c r="CB54" s="977"/>
      <c r="CC54" s="977"/>
      <c r="CD54" s="977"/>
      <c r="CE54" s="977"/>
      <c r="CF54" s="977"/>
      <c r="CG54" s="998"/>
      <c r="CH54" s="973"/>
      <c r="CI54" s="974"/>
      <c r="CJ54" s="974"/>
      <c r="CK54" s="974"/>
      <c r="CL54" s="975"/>
      <c r="CM54" s="973"/>
      <c r="CN54" s="974"/>
      <c r="CO54" s="974"/>
      <c r="CP54" s="974"/>
      <c r="CQ54" s="975"/>
      <c r="CR54" s="973"/>
      <c r="CS54" s="974"/>
      <c r="CT54" s="974"/>
      <c r="CU54" s="974"/>
      <c r="CV54" s="975"/>
      <c r="CW54" s="973"/>
      <c r="CX54" s="974"/>
      <c r="CY54" s="974"/>
      <c r="CZ54" s="974"/>
      <c r="DA54" s="975"/>
      <c r="DB54" s="973"/>
      <c r="DC54" s="974"/>
      <c r="DD54" s="974"/>
      <c r="DE54" s="974"/>
      <c r="DF54" s="975"/>
      <c r="DG54" s="973"/>
      <c r="DH54" s="974"/>
      <c r="DI54" s="974"/>
      <c r="DJ54" s="974"/>
      <c r="DK54" s="975"/>
      <c r="DL54" s="973"/>
      <c r="DM54" s="974"/>
      <c r="DN54" s="974"/>
      <c r="DO54" s="974"/>
      <c r="DP54" s="975"/>
      <c r="DQ54" s="973"/>
      <c r="DR54" s="974"/>
      <c r="DS54" s="974"/>
      <c r="DT54" s="974"/>
      <c r="DU54" s="975"/>
      <c r="DV54" s="976"/>
      <c r="DW54" s="977"/>
      <c r="DX54" s="977"/>
      <c r="DY54" s="977"/>
      <c r="DZ54" s="978"/>
      <c r="EA54" s="216"/>
    </row>
    <row r="55" spans="1:131" ht="26.35" customHeight="1" x14ac:dyDescent="0.15">
      <c r="A55" s="224">
        <v>28</v>
      </c>
      <c r="B55" s="1014"/>
      <c r="C55" s="1015"/>
      <c r="D55" s="1015"/>
      <c r="E55" s="1015"/>
      <c r="F55" s="1015"/>
      <c r="G55" s="1015"/>
      <c r="H55" s="1015"/>
      <c r="I55" s="1015"/>
      <c r="J55" s="1015"/>
      <c r="K55" s="1015"/>
      <c r="L55" s="1015"/>
      <c r="M55" s="1015"/>
      <c r="N55" s="1015"/>
      <c r="O55" s="1015"/>
      <c r="P55" s="1016"/>
      <c r="Q55" s="1017"/>
      <c r="R55" s="1009"/>
      <c r="S55" s="1009"/>
      <c r="T55" s="1009"/>
      <c r="U55" s="1009"/>
      <c r="V55" s="1009"/>
      <c r="W55" s="1009"/>
      <c r="X55" s="1009"/>
      <c r="Y55" s="1009"/>
      <c r="Z55" s="1009"/>
      <c r="AA55" s="1009"/>
      <c r="AB55" s="1009"/>
      <c r="AC55" s="1009"/>
      <c r="AD55" s="1009"/>
      <c r="AE55" s="1018"/>
      <c r="AF55" s="1019"/>
      <c r="AG55" s="1020"/>
      <c r="AH55" s="1020"/>
      <c r="AI55" s="1020"/>
      <c r="AJ55" s="1021"/>
      <c r="AK55" s="1008"/>
      <c r="AL55" s="1009"/>
      <c r="AM55" s="1009"/>
      <c r="AN55" s="1009"/>
      <c r="AO55" s="1009"/>
      <c r="AP55" s="1009"/>
      <c r="AQ55" s="1009"/>
      <c r="AR55" s="1009"/>
      <c r="AS55" s="1009"/>
      <c r="AT55" s="1009"/>
      <c r="AU55" s="1009"/>
      <c r="AV55" s="1009"/>
      <c r="AW55" s="1009"/>
      <c r="AX55" s="1009"/>
      <c r="AY55" s="1009"/>
      <c r="AZ55" s="1010"/>
      <c r="BA55" s="1010"/>
      <c r="BB55" s="1010"/>
      <c r="BC55" s="1010"/>
      <c r="BD55" s="1010"/>
      <c r="BE55" s="956"/>
      <c r="BF55" s="956"/>
      <c r="BG55" s="956"/>
      <c r="BH55" s="956"/>
      <c r="BI55" s="957"/>
      <c r="BJ55" s="218"/>
      <c r="BK55" s="218"/>
      <c r="BL55" s="218"/>
      <c r="BM55" s="218"/>
      <c r="BN55" s="218"/>
      <c r="BO55" s="227"/>
      <c r="BP55" s="227"/>
      <c r="BQ55" s="224">
        <v>49</v>
      </c>
      <c r="BR55" s="225"/>
      <c r="BS55" s="976"/>
      <c r="BT55" s="977"/>
      <c r="BU55" s="977"/>
      <c r="BV55" s="977"/>
      <c r="BW55" s="977"/>
      <c r="BX55" s="977"/>
      <c r="BY55" s="977"/>
      <c r="BZ55" s="977"/>
      <c r="CA55" s="977"/>
      <c r="CB55" s="977"/>
      <c r="CC55" s="977"/>
      <c r="CD55" s="977"/>
      <c r="CE55" s="977"/>
      <c r="CF55" s="977"/>
      <c r="CG55" s="998"/>
      <c r="CH55" s="973"/>
      <c r="CI55" s="974"/>
      <c r="CJ55" s="974"/>
      <c r="CK55" s="974"/>
      <c r="CL55" s="975"/>
      <c r="CM55" s="973"/>
      <c r="CN55" s="974"/>
      <c r="CO55" s="974"/>
      <c r="CP55" s="974"/>
      <c r="CQ55" s="975"/>
      <c r="CR55" s="973"/>
      <c r="CS55" s="974"/>
      <c r="CT55" s="974"/>
      <c r="CU55" s="974"/>
      <c r="CV55" s="975"/>
      <c r="CW55" s="973"/>
      <c r="CX55" s="974"/>
      <c r="CY55" s="974"/>
      <c r="CZ55" s="974"/>
      <c r="DA55" s="975"/>
      <c r="DB55" s="973"/>
      <c r="DC55" s="974"/>
      <c r="DD55" s="974"/>
      <c r="DE55" s="974"/>
      <c r="DF55" s="975"/>
      <c r="DG55" s="973"/>
      <c r="DH55" s="974"/>
      <c r="DI55" s="974"/>
      <c r="DJ55" s="974"/>
      <c r="DK55" s="975"/>
      <c r="DL55" s="973"/>
      <c r="DM55" s="974"/>
      <c r="DN55" s="974"/>
      <c r="DO55" s="974"/>
      <c r="DP55" s="975"/>
      <c r="DQ55" s="973"/>
      <c r="DR55" s="974"/>
      <c r="DS55" s="974"/>
      <c r="DT55" s="974"/>
      <c r="DU55" s="975"/>
      <c r="DV55" s="976"/>
      <c r="DW55" s="977"/>
      <c r="DX55" s="977"/>
      <c r="DY55" s="977"/>
      <c r="DZ55" s="978"/>
      <c r="EA55" s="216"/>
    </row>
    <row r="56" spans="1:131" ht="26.35" customHeight="1" x14ac:dyDescent="0.15">
      <c r="A56" s="224">
        <v>29</v>
      </c>
      <c r="B56" s="1014"/>
      <c r="C56" s="1015"/>
      <c r="D56" s="1015"/>
      <c r="E56" s="1015"/>
      <c r="F56" s="1015"/>
      <c r="G56" s="1015"/>
      <c r="H56" s="1015"/>
      <c r="I56" s="1015"/>
      <c r="J56" s="1015"/>
      <c r="K56" s="1015"/>
      <c r="L56" s="1015"/>
      <c r="M56" s="1015"/>
      <c r="N56" s="1015"/>
      <c r="O56" s="1015"/>
      <c r="P56" s="1016"/>
      <c r="Q56" s="1017"/>
      <c r="R56" s="1009"/>
      <c r="S56" s="1009"/>
      <c r="T56" s="1009"/>
      <c r="U56" s="1009"/>
      <c r="V56" s="1009"/>
      <c r="W56" s="1009"/>
      <c r="X56" s="1009"/>
      <c r="Y56" s="1009"/>
      <c r="Z56" s="1009"/>
      <c r="AA56" s="1009"/>
      <c r="AB56" s="1009"/>
      <c r="AC56" s="1009"/>
      <c r="AD56" s="1009"/>
      <c r="AE56" s="1018"/>
      <c r="AF56" s="1019"/>
      <c r="AG56" s="1020"/>
      <c r="AH56" s="1020"/>
      <c r="AI56" s="1020"/>
      <c r="AJ56" s="1021"/>
      <c r="AK56" s="1008"/>
      <c r="AL56" s="1009"/>
      <c r="AM56" s="1009"/>
      <c r="AN56" s="1009"/>
      <c r="AO56" s="1009"/>
      <c r="AP56" s="1009"/>
      <c r="AQ56" s="1009"/>
      <c r="AR56" s="1009"/>
      <c r="AS56" s="1009"/>
      <c r="AT56" s="1009"/>
      <c r="AU56" s="1009"/>
      <c r="AV56" s="1009"/>
      <c r="AW56" s="1009"/>
      <c r="AX56" s="1009"/>
      <c r="AY56" s="1009"/>
      <c r="AZ56" s="1010"/>
      <c r="BA56" s="1010"/>
      <c r="BB56" s="1010"/>
      <c r="BC56" s="1010"/>
      <c r="BD56" s="1010"/>
      <c r="BE56" s="956"/>
      <c r="BF56" s="956"/>
      <c r="BG56" s="956"/>
      <c r="BH56" s="956"/>
      <c r="BI56" s="957"/>
      <c r="BJ56" s="218"/>
      <c r="BK56" s="218"/>
      <c r="BL56" s="218"/>
      <c r="BM56" s="218"/>
      <c r="BN56" s="218"/>
      <c r="BO56" s="227"/>
      <c r="BP56" s="227"/>
      <c r="BQ56" s="224">
        <v>50</v>
      </c>
      <c r="BR56" s="225"/>
      <c r="BS56" s="976"/>
      <c r="BT56" s="977"/>
      <c r="BU56" s="977"/>
      <c r="BV56" s="977"/>
      <c r="BW56" s="977"/>
      <c r="BX56" s="977"/>
      <c r="BY56" s="977"/>
      <c r="BZ56" s="977"/>
      <c r="CA56" s="977"/>
      <c r="CB56" s="977"/>
      <c r="CC56" s="977"/>
      <c r="CD56" s="977"/>
      <c r="CE56" s="977"/>
      <c r="CF56" s="977"/>
      <c r="CG56" s="998"/>
      <c r="CH56" s="973"/>
      <c r="CI56" s="974"/>
      <c r="CJ56" s="974"/>
      <c r="CK56" s="974"/>
      <c r="CL56" s="975"/>
      <c r="CM56" s="973"/>
      <c r="CN56" s="974"/>
      <c r="CO56" s="974"/>
      <c r="CP56" s="974"/>
      <c r="CQ56" s="975"/>
      <c r="CR56" s="973"/>
      <c r="CS56" s="974"/>
      <c r="CT56" s="974"/>
      <c r="CU56" s="974"/>
      <c r="CV56" s="975"/>
      <c r="CW56" s="973"/>
      <c r="CX56" s="974"/>
      <c r="CY56" s="974"/>
      <c r="CZ56" s="974"/>
      <c r="DA56" s="975"/>
      <c r="DB56" s="973"/>
      <c r="DC56" s="974"/>
      <c r="DD56" s="974"/>
      <c r="DE56" s="974"/>
      <c r="DF56" s="975"/>
      <c r="DG56" s="973"/>
      <c r="DH56" s="974"/>
      <c r="DI56" s="974"/>
      <c r="DJ56" s="974"/>
      <c r="DK56" s="975"/>
      <c r="DL56" s="973"/>
      <c r="DM56" s="974"/>
      <c r="DN56" s="974"/>
      <c r="DO56" s="974"/>
      <c r="DP56" s="975"/>
      <c r="DQ56" s="973"/>
      <c r="DR56" s="974"/>
      <c r="DS56" s="974"/>
      <c r="DT56" s="974"/>
      <c r="DU56" s="975"/>
      <c r="DV56" s="976"/>
      <c r="DW56" s="977"/>
      <c r="DX56" s="977"/>
      <c r="DY56" s="977"/>
      <c r="DZ56" s="978"/>
      <c r="EA56" s="216"/>
    </row>
    <row r="57" spans="1:131" ht="26.35" customHeight="1" x14ac:dyDescent="0.15">
      <c r="A57" s="224">
        <v>30</v>
      </c>
      <c r="B57" s="1014"/>
      <c r="C57" s="1015"/>
      <c r="D57" s="1015"/>
      <c r="E57" s="1015"/>
      <c r="F57" s="1015"/>
      <c r="G57" s="1015"/>
      <c r="H57" s="1015"/>
      <c r="I57" s="1015"/>
      <c r="J57" s="1015"/>
      <c r="K57" s="1015"/>
      <c r="L57" s="1015"/>
      <c r="M57" s="1015"/>
      <c r="N57" s="1015"/>
      <c r="O57" s="1015"/>
      <c r="P57" s="1016"/>
      <c r="Q57" s="1017"/>
      <c r="R57" s="1009"/>
      <c r="S57" s="1009"/>
      <c r="T57" s="1009"/>
      <c r="U57" s="1009"/>
      <c r="V57" s="1009"/>
      <c r="W57" s="1009"/>
      <c r="X57" s="1009"/>
      <c r="Y57" s="1009"/>
      <c r="Z57" s="1009"/>
      <c r="AA57" s="1009"/>
      <c r="AB57" s="1009"/>
      <c r="AC57" s="1009"/>
      <c r="AD57" s="1009"/>
      <c r="AE57" s="1018"/>
      <c r="AF57" s="1019"/>
      <c r="AG57" s="1020"/>
      <c r="AH57" s="1020"/>
      <c r="AI57" s="1020"/>
      <c r="AJ57" s="1021"/>
      <c r="AK57" s="1008"/>
      <c r="AL57" s="1009"/>
      <c r="AM57" s="1009"/>
      <c r="AN57" s="1009"/>
      <c r="AO57" s="1009"/>
      <c r="AP57" s="1009"/>
      <c r="AQ57" s="1009"/>
      <c r="AR57" s="1009"/>
      <c r="AS57" s="1009"/>
      <c r="AT57" s="1009"/>
      <c r="AU57" s="1009"/>
      <c r="AV57" s="1009"/>
      <c r="AW57" s="1009"/>
      <c r="AX57" s="1009"/>
      <c r="AY57" s="1009"/>
      <c r="AZ57" s="1010"/>
      <c r="BA57" s="1010"/>
      <c r="BB57" s="1010"/>
      <c r="BC57" s="1010"/>
      <c r="BD57" s="1010"/>
      <c r="BE57" s="956"/>
      <c r="BF57" s="956"/>
      <c r="BG57" s="956"/>
      <c r="BH57" s="956"/>
      <c r="BI57" s="957"/>
      <c r="BJ57" s="218"/>
      <c r="BK57" s="218"/>
      <c r="BL57" s="218"/>
      <c r="BM57" s="218"/>
      <c r="BN57" s="218"/>
      <c r="BO57" s="227"/>
      <c r="BP57" s="227"/>
      <c r="BQ57" s="224">
        <v>51</v>
      </c>
      <c r="BR57" s="225"/>
      <c r="BS57" s="976"/>
      <c r="BT57" s="977"/>
      <c r="BU57" s="977"/>
      <c r="BV57" s="977"/>
      <c r="BW57" s="977"/>
      <c r="BX57" s="977"/>
      <c r="BY57" s="977"/>
      <c r="BZ57" s="977"/>
      <c r="CA57" s="977"/>
      <c r="CB57" s="977"/>
      <c r="CC57" s="977"/>
      <c r="CD57" s="977"/>
      <c r="CE57" s="977"/>
      <c r="CF57" s="977"/>
      <c r="CG57" s="998"/>
      <c r="CH57" s="973"/>
      <c r="CI57" s="974"/>
      <c r="CJ57" s="974"/>
      <c r="CK57" s="974"/>
      <c r="CL57" s="975"/>
      <c r="CM57" s="973"/>
      <c r="CN57" s="974"/>
      <c r="CO57" s="974"/>
      <c r="CP57" s="974"/>
      <c r="CQ57" s="975"/>
      <c r="CR57" s="973"/>
      <c r="CS57" s="974"/>
      <c r="CT57" s="974"/>
      <c r="CU57" s="974"/>
      <c r="CV57" s="975"/>
      <c r="CW57" s="973"/>
      <c r="CX57" s="974"/>
      <c r="CY57" s="974"/>
      <c r="CZ57" s="974"/>
      <c r="DA57" s="975"/>
      <c r="DB57" s="973"/>
      <c r="DC57" s="974"/>
      <c r="DD57" s="974"/>
      <c r="DE57" s="974"/>
      <c r="DF57" s="975"/>
      <c r="DG57" s="973"/>
      <c r="DH57" s="974"/>
      <c r="DI57" s="974"/>
      <c r="DJ57" s="974"/>
      <c r="DK57" s="975"/>
      <c r="DL57" s="973"/>
      <c r="DM57" s="974"/>
      <c r="DN57" s="974"/>
      <c r="DO57" s="974"/>
      <c r="DP57" s="975"/>
      <c r="DQ57" s="973"/>
      <c r="DR57" s="974"/>
      <c r="DS57" s="974"/>
      <c r="DT57" s="974"/>
      <c r="DU57" s="975"/>
      <c r="DV57" s="976"/>
      <c r="DW57" s="977"/>
      <c r="DX57" s="977"/>
      <c r="DY57" s="977"/>
      <c r="DZ57" s="978"/>
      <c r="EA57" s="216"/>
    </row>
    <row r="58" spans="1:131" ht="26.35" customHeight="1" x14ac:dyDescent="0.15">
      <c r="A58" s="224">
        <v>31</v>
      </c>
      <c r="B58" s="1014"/>
      <c r="C58" s="1015"/>
      <c r="D58" s="1015"/>
      <c r="E58" s="1015"/>
      <c r="F58" s="1015"/>
      <c r="G58" s="1015"/>
      <c r="H58" s="1015"/>
      <c r="I58" s="1015"/>
      <c r="J58" s="1015"/>
      <c r="K58" s="1015"/>
      <c r="L58" s="1015"/>
      <c r="M58" s="1015"/>
      <c r="N58" s="1015"/>
      <c r="O58" s="1015"/>
      <c r="P58" s="1016"/>
      <c r="Q58" s="1017"/>
      <c r="R58" s="1009"/>
      <c r="S58" s="1009"/>
      <c r="T58" s="1009"/>
      <c r="U58" s="1009"/>
      <c r="V58" s="1009"/>
      <c r="W58" s="1009"/>
      <c r="X58" s="1009"/>
      <c r="Y58" s="1009"/>
      <c r="Z58" s="1009"/>
      <c r="AA58" s="1009"/>
      <c r="AB58" s="1009"/>
      <c r="AC58" s="1009"/>
      <c r="AD58" s="1009"/>
      <c r="AE58" s="1018"/>
      <c r="AF58" s="1019"/>
      <c r="AG58" s="1020"/>
      <c r="AH58" s="1020"/>
      <c r="AI58" s="1020"/>
      <c r="AJ58" s="1021"/>
      <c r="AK58" s="1008"/>
      <c r="AL58" s="1009"/>
      <c r="AM58" s="1009"/>
      <c r="AN58" s="1009"/>
      <c r="AO58" s="1009"/>
      <c r="AP58" s="1009"/>
      <c r="AQ58" s="1009"/>
      <c r="AR58" s="1009"/>
      <c r="AS58" s="1009"/>
      <c r="AT58" s="1009"/>
      <c r="AU58" s="1009"/>
      <c r="AV58" s="1009"/>
      <c r="AW58" s="1009"/>
      <c r="AX58" s="1009"/>
      <c r="AY58" s="1009"/>
      <c r="AZ58" s="1010"/>
      <c r="BA58" s="1010"/>
      <c r="BB58" s="1010"/>
      <c r="BC58" s="1010"/>
      <c r="BD58" s="1010"/>
      <c r="BE58" s="956"/>
      <c r="BF58" s="956"/>
      <c r="BG58" s="956"/>
      <c r="BH58" s="956"/>
      <c r="BI58" s="957"/>
      <c r="BJ58" s="218"/>
      <c r="BK58" s="218"/>
      <c r="BL58" s="218"/>
      <c r="BM58" s="218"/>
      <c r="BN58" s="218"/>
      <c r="BO58" s="227"/>
      <c r="BP58" s="227"/>
      <c r="BQ58" s="224">
        <v>52</v>
      </c>
      <c r="BR58" s="225"/>
      <c r="BS58" s="976"/>
      <c r="BT58" s="977"/>
      <c r="BU58" s="977"/>
      <c r="BV58" s="977"/>
      <c r="BW58" s="977"/>
      <c r="BX58" s="977"/>
      <c r="BY58" s="977"/>
      <c r="BZ58" s="977"/>
      <c r="CA58" s="977"/>
      <c r="CB58" s="977"/>
      <c r="CC58" s="977"/>
      <c r="CD58" s="977"/>
      <c r="CE58" s="977"/>
      <c r="CF58" s="977"/>
      <c r="CG58" s="998"/>
      <c r="CH58" s="973"/>
      <c r="CI58" s="974"/>
      <c r="CJ58" s="974"/>
      <c r="CK58" s="974"/>
      <c r="CL58" s="975"/>
      <c r="CM58" s="973"/>
      <c r="CN58" s="974"/>
      <c r="CO58" s="974"/>
      <c r="CP58" s="974"/>
      <c r="CQ58" s="975"/>
      <c r="CR58" s="973"/>
      <c r="CS58" s="974"/>
      <c r="CT58" s="974"/>
      <c r="CU58" s="974"/>
      <c r="CV58" s="975"/>
      <c r="CW58" s="973"/>
      <c r="CX58" s="974"/>
      <c r="CY58" s="974"/>
      <c r="CZ58" s="974"/>
      <c r="DA58" s="975"/>
      <c r="DB58" s="973"/>
      <c r="DC58" s="974"/>
      <c r="DD58" s="974"/>
      <c r="DE58" s="974"/>
      <c r="DF58" s="975"/>
      <c r="DG58" s="973"/>
      <c r="DH58" s="974"/>
      <c r="DI58" s="974"/>
      <c r="DJ58" s="974"/>
      <c r="DK58" s="975"/>
      <c r="DL58" s="973"/>
      <c r="DM58" s="974"/>
      <c r="DN58" s="974"/>
      <c r="DO58" s="974"/>
      <c r="DP58" s="975"/>
      <c r="DQ58" s="973"/>
      <c r="DR58" s="974"/>
      <c r="DS58" s="974"/>
      <c r="DT58" s="974"/>
      <c r="DU58" s="975"/>
      <c r="DV58" s="976"/>
      <c r="DW58" s="977"/>
      <c r="DX58" s="977"/>
      <c r="DY58" s="977"/>
      <c r="DZ58" s="978"/>
      <c r="EA58" s="216"/>
    </row>
    <row r="59" spans="1:131" ht="26.35" customHeight="1" x14ac:dyDescent="0.15">
      <c r="A59" s="224">
        <v>32</v>
      </c>
      <c r="B59" s="1014"/>
      <c r="C59" s="1015"/>
      <c r="D59" s="1015"/>
      <c r="E59" s="1015"/>
      <c r="F59" s="1015"/>
      <c r="G59" s="1015"/>
      <c r="H59" s="1015"/>
      <c r="I59" s="1015"/>
      <c r="J59" s="1015"/>
      <c r="K59" s="1015"/>
      <c r="L59" s="1015"/>
      <c r="M59" s="1015"/>
      <c r="N59" s="1015"/>
      <c r="O59" s="1015"/>
      <c r="P59" s="1016"/>
      <c r="Q59" s="1017"/>
      <c r="R59" s="1009"/>
      <c r="S59" s="1009"/>
      <c r="T59" s="1009"/>
      <c r="U59" s="1009"/>
      <c r="V59" s="1009"/>
      <c r="W59" s="1009"/>
      <c r="X59" s="1009"/>
      <c r="Y59" s="1009"/>
      <c r="Z59" s="1009"/>
      <c r="AA59" s="1009"/>
      <c r="AB59" s="1009"/>
      <c r="AC59" s="1009"/>
      <c r="AD59" s="1009"/>
      <c r="AE59" s="1018"/>
      <c r="AF59" s="1019"/>
      <c r="AG59" s="1020"/>
      <c r="AH59" s="1020"/>
      <c r="AI59" s="1020"/>
      <c r="AJ59" s="1021"/>
      <c r="AK59" s="1008"/>
      <c r="AL59" s="1009"/>
      <c r="AM59" s="1009"/>
      <c r="AN59" s="1009"/>
      <c r="AO59" s="1009"/>
      <c r="AP59" s="1009"/>
      <c r="AQ59" s="1009"/>
      <c r="AR59" s="1009"/>
      <c r="AS59" s="1009"/>
      <c r="AT59" s="1009"/>
      <c r="AU59" s="1009"/>
      <c r="AV59" s="1009"/>
      <c r="AW59" s="1009"/>
      <c r="AX59" s="1009"/>
      <c r="AY59" s="1009"/>
      <c r="AZ59" s="1010"/>
      <c r="BA59" s="1010"/>
      <c r="BB59" s="1010"/>
      <c r="BC59" s="1010"/>
      <c r="BD59" s="1010"/>
      <c r="BE59" s="956"/>
      <c r="BF59" s="956"/>
      <c r="BG59" s="956"/>
      <c r="BH59" s="956"/>
      <c r="BI59" s="957"/>
      <c r="BJ59" s="218"/>
      <c r="BK59" s="218"/>
      <c r="BL59" s="218"/>
      <c r="BM59" s="218"/>
      <c r="BN59" s="218"/>
      <c r="BO59" s="227"/>
      <c r="BP59" s="227"/>
      <c r="BQ59" s="224">
        <v>53</v>
      </c>
      <c r="BR59" s="225"/>
      <c r="BS59" s="976"/>
      <c r="BT59" s="977"/>
      <c r="BU59" s="977"/>
      <c r="BV59" s="977"/>
      <c r="BW59" s="977"/>
      <c r="BX59" s="977"/>
      <c r="BY59" s="977"/>
      <c r="BZ59" s="977"/>
      <c r="CA59" s="977"/>
      <c r="CB59" s="977"/>
      <c r="CC59" s="977"/>
      <c r="CD59" s="977"/>
      <c r="CE59" s="977"/>
      <c r="CF59" s="977"/>
      <c r="CG59" s="998"/>
      <c r="CH59" s="973"/>
      <c r="CI59" s="974"/>
      <c r="CJ59" s="974"/>
      <c r="CK59" s="974"/>
      <c r="CL59" s="975"/>
      <c r="CM59" s="973"/>
      <c r="CN59" s="974"/>
      <c r="CO59" s="974"/>
      <c r="CP59" s="974"/>
      <c r="CQ59" s="975"/>
      <c r="CR59" s="973"/>
      <c r="CS59" s="974"/>
      <c r="CT59" s="974"/>
      <c r="CU59" s="974"/>
      <c r="CV59" s="975"/>
      <c r="CW59" s="973"/>
      <c r="CX59" s="974"/>
      <c r="CY59" s="974"/>
      <c r="CZ59" s="974"/>
      <c r="DA59" s="975"/>
      <c r="DB59" s="973"/>
      <c r="DC59" s="974"/>
      <c r="DD59" s="974"/>
      <c r="DE59" s="974"/>
      <c r="DF59" s="975"/>
      <c r="DG59" s="973"/>
      <c r="DH59" s="974"/>
      <c r="DI59" s="974"/>
      <c r="DJ59" s="974"/>
      <c r="DK59" s="975"/>
      <c r="DL59" s="973"/>
      <c r="DM59" s="974"/>
      <c r="DN59" s="974"/>
      <c r="DO59" s="974"/>
      <c r="DP59" s="975"/>
      <c r="DQ59" s="973"/>
      <c r="DR59" s="974"/>
      <c r="DS59" s="974"/>
      <c r="DT59" s="974"/>
      <c r="DU59" s="975"/>
      <c r="DV59" s="976"/>
      <c r="DW59" s="977"/>
      <c r="DX59" s="977"/>
      <c r="DY59" s="977"/>
      <c r="DZ59" s="978"/>
      <c r="EA59" s="216"/>
    </row>
    <row r="60" spans="1:131" ht="26.35" customHeight="1" x14ac:dyDescent="0.15">
      <c r="A60" s="224">
        <v>33</v>
      </c>
      <c r="B60" s="1014"/>
      <c r="C60" s="1015"/>
      <c r="D60" s="1015"/>
      <c r="E60" s="1015"/>
      <c r="F60" s="1015"/>
      <c r="G60" s="1015"/>
      <c r="H60" s="1015"/>
      <c r="I60" s="1015"/>
      <c r="J60" s="1015"/>
      <c r="K60" s="1015"/>
      <c r="L60" s="1015"/>
      <c r="M60" s="1015"/>
      <c r="N60" s="1015"/>
      <c r="O60" s="1015"/>
      <c r="P60" s="1016"/>
      <c r="Q60" s="1017"/>
      <c r="R60" s="1009"/>
      <c r="S60" s="1009"/>
      <c r="T60" s="1009"/>
      <c r="U60" s="1009"/>
      <c r="V60" s="1009"/>
      <c r="W60" s="1009"/>
      <c r="X60" s="1009"/>
      <c r="Y60" s="1009"/>
      <c r="Z60" s="1009"/>
      <c r="AA60" s="1009"/>
      <c r="AB60" s="1009"/>
      <c r="AC60" s="1009"/>
      <c r="AD60" s="1009"/>
      <c r="AE60" s="1018"/>
      <c r="AF60" s="1019"/>
      <c r="AG60" s="1020"/>
      <c r="AH60" s="1020"/>
      <c r="AI60" s="1020"/>
      <c r="AJ60" s="1021"/>
      <c r="AK60" s="1008"/>
      <c r="AL60" s="1009"/>
      <c r="AM60" s="1009"/>
      <c r="AN60" s="1009"/>
      <c r="AO60" s="1009"/>
      <c r="AP60" s="1009"/>
      <c r="AQ60" s="1009"/>
      <c r="AR60" s="1009"/>
      <c r="AS60" s="1009"/>
      <c r="AT60" s="1009"/>
      <c r="AU60" s="1009"/>
      <c r="AV60" s="1009"/>
      <c r="AW60" s="1009"/>
      <c r="AX60" s="1009"/>
      <c r="AY60" s="1009"/>
      <c r="AZ60" s="1010"/>
      <c r="BA60" s="1010"/>
      <c r="BB60" s="1010"/>
      <c r="BC60" s="1010"/>
      <c r="BD60" s="1010"/>
      <c r="BE60" s="956"/>
      <c r="BF60" s="956"/>
      <c r="BG60" s="956"/>
      <c r="BH60" s="956"/>
      <c r="BI60" s="957"/>
      <c r="BJ60" s="218"/>
      <c r="BK60" s="218"/>
      <c r="BL60" s="218"/>
      <c r="BM60" s="218"/>
      <c r="BN60" s="218"/>
      <c r="BO60" s="227"/>
      <c r="BP60" s="227"/>
      <c r="BQ60" s="224">
        <v>54</v>
      </c>
      <c r="BR60" s="225"/>
      <c r="BS60" s="976"/>
      <c r="BT60" s="977"/>
      <c r="BU60" s="977"/>
      <c r="BV60" s="977"/>
      <c r="BW60" s="977"/>
      <c r="BX60" s="977"/>
      <c r="BY60" s="977"/>
      <c r="BZ60" s="977"/>
      <c r="CA60" s="977"/>
      <c r="CB60" s="977"/>
      <c r="CC60" s="977"/>
      <c r="CD60" s="977"/>
      <c r="CE60" s="977"/>
      <c r="CF60" s="977"/>
      <c r="CG60" s="998"/>
      <c r="CH60" s="973"/>
      <c r="CI60" s="974"/>
      <c r="CJ60" s="974"/>
      <c r="CK60" s="974"/>
      <c r="CL60" s="975"/>
      <c r="CM60" s="973"/>
      <c r="CN60" s="974"/>
      <c r="CO60" s="974"/>
      <c r="CP60" s="974"/>
      <c r="CQ60" s="975"/>
      <c r="CR60" s="973"/>
      <c r="CS60" s="974"/>
      <c r="CT60" s="974"/>
      <c r="CU60" s="974"/>
      <c r="CV60" s="975"/>
      <c r="CW60" s="973"/>
      <c r="CX60" s="974"/>
      <c r="CY60" s="974"/>
      <c r="CZ60" s="974"/>
      <c r="DA60" s="975"/>
      <c r="DB60" s="973"/>
      <c r="DC60" s="974"/>
      <c r="DD60" s="974"/>
      <c r="DE60" s="974"/>
      <c r="DF60" s="975"/>
      <c r="DG60" s="973"/>
      <c r="DH60" s="974"/>
      <c r="DI60" s="974"/>
      <c r="DJ60" s="974"/>
      <c r="DK60" s="975"/>
      <c r="DL60" s="973"/>
      <c r="DM60" s="974"/>
      <c r="DN60" s="974"/>
      <c r="DO60" s="974"/>
      <c r="DP60" s="975"/>
      <c r="DQ60" s="973"/>
      <c r="DR60" s="974"/>
      <c r="DS60" s="974"/>
      <c r="DT60" s="974"/>
      <c r="DU60" s="975"/>
      <c r="DV60" s="976"/>
      <c r="DW60" s="977"/>
      <c r="DX60" s="977"/>
      <c r="DY60" s="977"/>
      <c r="DZ60" s="978"/>
      <c r="EA60" s="216"/>
    </row>
    <row r="61" spans="1:131" ht="26.35" customHeight="1" thickBot="1" x14ac:dyDescent="0.2">
      <c r="A61" s="224">
        <v>34</v>
      </c>
      <c r="B61" s="1014"/>
      <c r="C61" s="1015"/>
      <c r="D61" s="1015"/>
      <c r="E61" s="1015"/>
      <c r="F61" s="1015"/>
      <c r="G61" s="1015"/>
      <c r="H61" s="1015"/>
      <c r="I61" s="1015"/>
      <c r="J61" s="1015"/>
      <c r="K61" s="1015"/>
      <c r="L61" s="1015"/>
      <c r="M61" s="1015"/>
      <c r="N61" s="1015"/>
      <c r="O61" s="1015"/>
      <c r="P61" s="1016"/>
      <c r="Q61" s="1017"/>
      <c r="R61" s="1009"/>
      <c r="S61" s="1009"/>
      <c r="T61" s="1009"/>
      <c r="U61" s="1009"/>
      <c r="V61" s="1009"/>
      <c r="W61" s="1009"/>
      <c r="X61" s="1009"/>
      <c r="Y61" s="1009"/>
      <c r="Z61" s="1009"/>
      <c r="AA61" s="1009"/>
      <c r="AB61" s="1009"/>
      <c r="AC61" s="1009"/>
      <c r="AD61" s="1009"/>
      <c r="AE61" s="1018"/>
      <c r="AF61" s="1019"/>
      <c r="AG61" s="1020"/>
      <c r="AH61" s="1020"/>
      <c r="AI61" s="1020"/>
      <c r="AJ61" s="1021"/>
      <c r="AK61" s="1008"/>
      <c r="AL61" s="1009"/>
      <c r="AM61" s="1009"/>
      <c r="AN61" s="1009"/>
      <c r="AO61" s="1009"/>
      <c r="AP61" s="1009"/>
      <c r="AQ61" s="1009"/>
      <c r="AR61" s="1009"/>
      <c r="AS61" s="1009"/>
      <c r="AT61" s="1009"/>
      <c r="AU61" s="1009"/>
      <c r="AV61" s="1009"/>
      <c r="AW61" s="1009"/>
      <c r="AX61" s="1009"/>
      <c r="AY61" s="1009"/>
      <c r="AZ61" s="1010"/>
      <c r="BA61" s="1010"/>
      <c r="BB61" s="1010"/>
      <c r="BC61" s="1010"/>
      <c r="BD61" s="1010"/>
      <c r="BE61" s="956"/>
      <c r="BF61" s="956"/>
      <c r="BG61" s="956"/>
      <c r="BH61" s="956"/>
      <c r="BI61" s="957"/>
      <c r="BJ61" s="218"/>
      <c r="BK61" s="218"/>
      <c r="BL61" s="218"/>
      <c r="BM61" s="218"/>
      <c r="BN61" s="218"/>
      <c r="BO61" s="227"/>
      <c r="BP61" s="227"/>
      <c r="BQ61" s="224">
        <v>55</v>
      </c>
      <c r="BR61" s="225"/>
      <c r="BS61" s="976"/>
      <c r="BT61" s="977"/>
      <c r="BU61" s="977"/>
      <c r="BV61" s="977"/>
      <c r="BW61" s="977"/>
      <c r="BX61" s="977"/>
      <c r="BY61" s="977"/>
      <c r="BZ61" s="977"/>
      <c r="CA61" s="977"/>
      <c r="CB61" s="977"/>
      <c r="CC61" s="977"/>
      <c r="CD61" s="977"/>
      <c r="CE61" s="977"/>
      <c r="CF61" s="977"/>
      <c r="CG61" s="998"/>
      <c r="CH61" s="973"/>
      <c r="CI61" s="974"/>
      <c r="CJ61" s="974"/>
      <c r="CK61" s="974"/>
      <c r="CL61" s="975"/>
      <c r="CM61" s="973"/>
      <c r="CN61" s="974"/>
      <c r="CO61" s="974"/>
      <c r="CP61" s="974"/>
      <c r="CQ61" s="975"/>
      <c r="CR61" s="973"/>
      <c r="CS61" s="974"/>
      <c r="CT61" s="974"/>
      <c r="CU61" s="974"/>
      <c r="CV61" s="975"/>
      <c r="CW61" s="973"/>
      <c r="CX61" s="974"/>
      <c r="CY61" s="974"/>
      <c r="CZ61" s="974"/>
      <c r="DA61" s="975"/>
      <c r="DB61" s="973"/>
      <c r="DC61" s="974"/>
      <c r="DD61" s="974"/>
      <c r="DE61" s="974"/>
      <c r="DF61" s="975"/>
      <c r="DG61" s="973"/>
      <c r="DH61" s="974"/>
      <c r="DI61" s="974"/>
      <c r="DJ61" s="974"/>
      <c r="DK61" s="975"/>
      <c r="DL61" s="973"/>
      <c r="DM61" s="974"/>
      <c r="DN61" s="974"/>
      <c r="DO61" s="974"/>
      <c r="DP61" s="975"/>
      <c r="DQ61" s="973"/>
      <c r="DR61" s="974"/>
      <c r="DS61" s="974"/>
      <c r="DT61" s="974"/>
      <c r="DU61" s="975"/>
      <c r="DV61" s="976"/>
      <c r="DW61" s="977"/>
      <c r="DX61" s="977"/>
      <c r="DY61" s="977"/>
      <c r="DZ61" s="978"/>
      <c r="EA61" s="216"/>
    </row>
    <row r="62" spans="1:131" ht="26.35" customHeight="1" x14ac:dyDescent="0.15">
      <c r="A62" s="224">
        <v>35</v>
      </c>
      <c r="B62" s="1014"/>
      <c r="C62" s="1015"/>
      <c r="D62" s="1015"/>
      <c r="E62" s="1015"/>
      <c r="F62" s="1015"/>
      <c r="G62" s="1015"/>
      <c r="H62" s="1015"/>
      <c r="I62" s="1015"/>
      <c r="J62" s="1015"/>
      <c r="K62" s="1015"/>
      <c r="L62" s="1015"/>
      <c r="M62" s="1015"/>
      <c r="N62" s="1015"/>
      <c r="O62" s="1015"/>
      <c r="P62" s="1016"/>
      <c r="Q62" s="1017"/>
      <c r="R62" s="1009"/>
      <c r="S62" s="1009"/>
      <c r="T62" s="1009"/>
      <c r="U62" s="1009"/>
      <c r="V62" s="1009"/>
      <c r="W62" s="1009"/>
      <c r="X62" s="1009"/>
      <c r="Y62" s="1009"/>
      <c r="Z62" s="1009"/>
      <c r="AA62" s="1009"/>
      <c r="AB62" s="1009"/>
      <c r="AC62" s="1009"/>
      <c r="AD62" s="1009"/>
      <c r="AE62" s="1018"/>
      <c r="AF62" s="1019"/>
      <c r="AG62" s="1020"/>
      <c r="AH62" s="1020"/>
      <c r="AI62" s="1020"/>
      <c r="AJ62" s="1021"/>
      <c r="AK62" s="1008"/>
      <c r="AL62" s="1009"/>
      <c r="AM62" s="1009"/>
      <c r="AN62" s="1009"/>
      <c r="AO62" s="1009"/>
      <c r="AP62" s="1009"/>
      <c r="AQ62" s="1009"/>
      <c r="AR62" s="1009"/>
      <c r="AS62" s="1009"/>
      <c r="AT62" s="1009"/>
      <c r="AU62" s="1009"/>
      <c r="AV62" s="1009"/>
      <c r="AW62" s="1009"/>
      <c r="AX62" s="1009"/>
      <c r="AY62" s="1009"/>
      <c r="AZ62" s="1010"/>
      <c r="BA62" s="1010"/>
      <c r="BB62" s="1010"/>
      <c r="BC62" s="1010"/>
      <c r="BD62" s="1010"/>
      <c r="BE62" s="956"/>
      <c r="BF62" s="956"/>
      <c r="BG62" s="956"/>
      <c r="BH62" s="956"/>
      <c r="BI62" s="957"/>
      <c r="BJ62" s="1011" t="s">
        <v>415</v>
      </c>
      <c r="BK62" s="1012"/>
      <c r="BL62" s="1012"/>
      <c r="BM62" s="1012"/>
      <c r="BN62" s="1013"/>
      <c r="BO62" s="227"/>
      <c r="BP62" s="227"/>
      <c r="BQ62" s="224">
        <v>56</v>
      </c>
      <c r="BR62" s="225"/>
      <c r="BS62" s="976"/>
      <c r="BT62" s="977"/>
      <c r="BU62" s="977"/>
      <c r="BV62" s="977"/>
      <c r="BW62" s="977"/>
      <c r="BX62" s="977"/>
      <c r="BY62" s="977"/>
      <c r="BZ62" s="977"/>
      <c r="CA62" s="977"/>
      <c r="CB62" s="977"/>
      <c r="CC62" s="977"/>
      <c r="CD62" s="977"/>
      <c r="CE62" s="977"/>
      <c r="CF62" s="977"/>
      <c r="CG62" s="998"/>
      <c r="CH62" s="973"/>
      <c r="CI62" s="974"/>
      <c r="CJ62" s="974"/>
      <c r="CK62" s="974"/>
      <c r="CL62" s="975"/>
      <c r="CM62" s="973"/>
      <c r="CN62" s="974"/>
      <c r="CO62" s="974"/>
      <c r="CP62" s="974"/>
      <c r="CQ62" s="975"/>
      <c r="CR62" s="973"/>
      <c r="CS62" s="974"/>
      <c r="CT62" s="974"/>
      <c r="CU62" s="974"/>
      <c r="CV62" s="975"/>
      <c r="CW62" s="973"/>
      <c r="CX62" s="974"/>
      <c r="CY62" s="974"/>
      <c r="CZ62" s="974"/>
      <c r="DA62" s="975"/>
      <c r="DB62" s="973"/>
      <c r="DC62" s="974"/>
      <c r="DD62" s="974"/>
      <c r="DE62" s="974"/>
      <c r="DF62" s="975"/>
      <c r="DG62" s="973"/>
      <c r="DH62" s="974"/>
      <c r="DI62" s="974"/>
      <c r="DJ62" s="974"/>
      <c r="DK62" s="975"/>
      <c r="DL62" s="973"/>
      <c r="DM62" s="974"/>
      <c r="DN62" s="974"/>
      <c r="DO62" s="974"/>
      <c r="DP62" s="975"/>
      <c r="DQ62" s="973"/>
      <c r="DR62" s="974"/>
      <c r="DS62" s="974"/>
      <c r="DT62" s="974"/>
      <c r="DU62" s="975"/>
      <c r="DV62" s="976"/>
      <c r="DW62" s="977"/>
      <c r="DX62" s="977"/>
      <c r="DY62" s="977"/>
      <c r="DZ62" s="978"/>
      <c r="EA62" s="216"/>
    </row>
    <row r="63" spans="1:131" ht="26.35" customHeight="1" thickBot="1" x14ac:dyDescent="0.2">
      <c r="A63" s="226" t="s">
        <v>389</v>
      </c>
      <c r="B63" s="921" t="s">
        <v>416</v>
      </c>
      <c r="C63" s="922"/>
      <c r="D63" s="922"/>
      <c r="E63" s="922"/>
      <c r="F63" s="922"/>
      <c r="G63" s="922"/>
      <c r="H63" s="922"/>
      <c r="I63" s="922"/>
      <c r="J63" s="922"/>
      <c r="K63" s="922"/>
      <c r="L63" s="922"/>
      <c r="M63" s="922"/>
      <c r="N63" s="922"/>
      <c r="O63" s="922"/>
      <c r="P63" s="932"/>
      <c r="Q63" s="946"/>
      <c r="R63" s="947"/>
      <c r="S63" s="947"/>
      <c r="T63" s="947"/>
      <c r="U63" s="947"/>
      <c r="V63" s="947"/>
      <c r="W63" s="947"/>
      <c r="X63" s="947"/>
      <c r="Y63" s="947"/>
      <c r="Z63" s="947"/>
      <c r="AA63" s="947"/>
      <c r="AB63" s="947"/>
      <c r="AC63" s="947"/>
      <c r="AD63" s="947"/>
      <c r="AE63" s="1004"/>
      <c r="AF63" s="1005">
        <v>886</v>
      </c>
      <c r="AG63" s="943"/>
      <c r="AH63" s="943"/>
      <c r="AI63" s="943"/>
      <c r="AJ63" s="1006"/>
      <c r="AK63" s="1007"/>
      <c r="AL63" s="947"/>
      <c r="AM63" s="947"/>
      <c r="AN63" s="947"/>
      <c r="AO63" s="947"/>
      <c r="AP63" s="943">
        <v>3987</v>
      </c>
      <c r="AQ63" s="943"/>
      <c r="AR63" s="943"/>
      <c r="AS63" s="943"/>
      <c r="AT63" s="943"/>
      <c r="AU63" s="943">
        <v>2043</v>
      </c>
      <c r="AV63" s="943"/>
      <c r="AW63" s="943"/>
      <c r="AX63" s="943"/>
      <c r="AY63" s="943"/>
      <c r="AZ63" s="1001"/>
      <c r="BA63" s="1001"/>
      <c r="BB63" s="1001"/>
      <c r="BC63" s="1001"/>
      <c r="BD63" s="1001"/>
      <c r="BE63" s="944"/>
      <c r="BF63" s="944"/>
      <c r="BG63" s="944"/>
      <c r="BH63" s="944"/>
      <c r="BI63" s="945"/>
      <c r="BJ63" s="1002" t="s">
        <v>417</v>
      </c>
      <c r="BK63" s="937"/>
      <c r="BL63" s="937"/>
      <c r="BM63" s="937"/>
      <c r="BN63" s="1003"/>
      <c r="BO63" s="227"/>
      <c r="BP63" s="227"/>
      <c r="BQ63" s="224">
        <v>57</v>
      </c>
      <c r="BR63" s="225"/>
      <c r="BS63" s="976"/>
      <c r="BT63" s="977"/>
      <c r="BU63" s="977"/>
      <c r="BV63" s="977"/>
      <c r="BW63" s="977"/>
      <c r="BX63" s="977"/>
      <c r="BY63" s="977"/>
      <c r="BZ63" s="977"/>
      <c r="CA63" s="977"/>
      <c r="CB63" s="977"/>
      <c r="CC63" s="977"/>
      <c r="CD63" s="977"/>
      <c r="CE63" s="977"/>
      <c r="CF63" s="977"/>
      <c r="CG63" s="998"/>
      <c r="CH63" s="973"/>
      <c r="CI63" s="974"/>
      <c r="CJ63" s="974"/>
      <c r="CK63" s="974"/>
      <c r="CL63" s="975"/>
      <c r="CM63" s="973"/>
      <c r="CN63" s="974"/>
      <c r="CO63" s="974"/>
      <c r="CP63" s="974"/>
      <c r="CQ63" s="975"/>
      <c r="CR63" s="973"/>
      <c r="CS63" s="974"/>
      <c r="CT63" s="974"/>
      <c r="CU63" s="974"/>
      <c r="CV63" s="975"/>
      <c r="CW63" s="973"/>
      <c r="CX63" s="974"/>
      <c r="CY63" s="974"/>
      <c r="CZ63" s="974"/>
      <c r="DA63" s="975"/>
      <c r="DB63" s="973"/>
      <c r="DC63" s="974"/>
      <c r="DD63" s="974"/>
      <c r="DE63" s="974"/>
      <c r="DF63" s="975"/>
      <c r="DG63" s="973"/>
      <c r="DH63" s="974"/>
      <c r="DI63" s="974"/>
      <c r="DJ63" s="974"/>
      <c r="DK63" s="975"/>
      <c r="DL63" s="973"/>
      <c r="DM63" s="974"/>
      <c r="DN63" s="974"/>
      <c r="DO63" s="974"/>
      <c r="DP63" s="975"/>
      <c r="DQ63" s="973"/>
      <c r="DR63" s="974"/>
      <c r="DS63" s="974"/>
      <c r="DT63" s="974"/>
      <c r="DU63" s="975"/>
      <c r="DV63" s="976"/>
      <c r="DW63" s="977"/>
      <c r="DX63" s="977"/>
      <c r="DY63" s="977"/>
      <c r="DZ63" s="978"/>
      <c r="EA63" s="216"/>
    </row>
    <row r="64" spans="1:131" ht="26.35" customHeight="1" x14ac:dyDescent="0.15">
      <c r="A64" s="227"/>
      <c r="B64" s="227"/>
      <c r="C64" s="227"/>
      <c r="D64" s="227"/>
      <c r="E64" s="227"/>
      <c r="F64" s="227"/>
      <c r="G64" s="227"/>
      <c r="H64" s="227"/>
      <c r="I64" s="227"/>
      <c r="J64" s="227"/>
      <c r="K64" s="227"/>
      <c r="L64" s="227"/>
      <c r="M64" s="227"/>
      <c r="N64" s="227"/>
      <c r="O64" s="227"/>
      <c r="P64" s="227"/>
      <c r="Q64" s="227"/>
      <c r="R64" s="227"/>
      <c r="S64" s="227"/>
      <c r="T64" s="227"/>
      <c r="U64" s="227"/>
      <c r="V64" s="227"/>
      <c r="W64" s="227"/>
      <c r="X64" s="227"/>
      <c r="Y64" s="227"/>
      <c r="Z64" s="227"/>
      <c r="AA64" s="227"/>
      <c r="AB64" s="227"/>
      <c r="AC64" s="227"/>
      <c r="AD64" s="227"/>
      <c r="AE64" s="227"/>
      <c r="AF64" s="227"/>
      <c r="AG64" s="227"/>
      <c r="AH64" s="227"/>
      <c r="AI64" s="227"/>
      <c r="AJ64" s="227"/>
      <c r="AK64" s="227"/>
      <c r="AL64" s="227"/>
      <c r="AM64" s="227"/>
      <c r="AN64" s="227"/>
      <c r="AO64" s="227"/>
      <c r="AP64" s="227"/>
      <c r="AQ64" s="227"/>
      <c r="AR64" s="227"/>
      <c r="AS64" s="227"/>
      <c r="AT64" s="227"/>
      <c r="AU64" s="227"/>
      <c r="AV64" s="227"/>
      <c r="AW64" s="227"/>
      <c r="AX64" s="227"/>
      <c r="AY64" s="227"/>
      <c r="AZ64" s="227"/>
      <c r="BA64" s="227"/>
      <c r="BB64" s="227"/>
      <c r="BC64" s="227"/>
      <c r="BD64" s="227"/>
      <c r="BE64" s="227"/>
      <c r="BF64" s="227"/>
      <c r="BG64" s="227"/>
      <c r="BH64" s="227"/>
      <c r="BI64" s="227"/>
      <c r="BJ64" s="227"/>
      <c r="BK64" s="227"/>
      <c r="BL64" s="227"/>
      <c r="BM64" s="227"/>
      <c r="BN64" s="227"/>
      <c r="BO64" s="227"/>
      <c r="BP64" s="227"/>
      <c r="BQ64" s="224">
        <v>58</v>
      </c>
      <c r="BR64" s="225"/>
      <c r="BS64" s="976"/>
      <c r="BT64" s="977"/>
      <c r="BU64" s="977"/>
      <c r="BV64" s="977"/>
      <c r="BW64" s="977"/>
      <c r="BX64" s="977"/>
      <c r="BY64" s="977"/>
      <c r="BZ64" s="977"/>
      <c r="CA64" s="977"/>
      <c r="CB64" s="977"/>
      <c r="CC64" s="977"/>
      <c r="CD64" s="977"/>
      <c r="CE64" s="977"/>
      <c r="CF64" s="977"/>
      <c r="CG64" s="998"/>
      <c r="CH64" s="973"/>
      <c r="CI64" s="974"/>
      <c r="CJ64" s="974"/>
      <c r="CK64" s="974"/>
      <c r="CL64" s="975"/>
      <c r="CM64" s="973"/>
      <c r="CN64" s="974"/>
      <c r="CO64" s="974"/>
      <c r="CP64" s="974"/>
      <c r="CQ64" s="975"/>
      <c r="CR64" s="973"/>
      <c r="CS64" s="974"/>
      <c r="CT64" s="974"/>
      <c r="CU64" s="974"/>
      <c r="CV64" s="975"/>
      <c r="CW64" s="973"/>
      <c r="CX64" s="974"/>
      <c r="CY64" s="974"/>
      <c r="CZ64" s="974"/>
      <c r="DA64" s="975"/>
      <c r="DB64" s="973"/>
      <c r="DC64" s="974"/>
      <c r="DD64" s="974"/>
      <c r="DE64" s="974"/>
      <c r="DF64" s="975"/>
      <c r="DG64" s="973"/>
      <c r="DH64" s="974"/>
      <c r="DI64" s="974"/>
      <c r="DJ64" s="974"/>
      <c r="DK64" s="975"/>
      <c r="DL64" s="973"/>
      <c r="DM64" s="974"/>
      <c r="DN64" s="974"/>
      <c r="DO64" s="974"/>
      <c r="DP64" s="975"/>
      <c r="DQ64" s="973"/>
      <c r="DR64" s="974"/>
      <c r="DS64" s="974"/>
      <c r="DT64" s="974"/>
      <c r="DU64" s="975"/>
      <c r="DV64" s="976"/>
      <c r="DW64" s="977"/>
      <c r="DX64" s="977"/>
      <c r="DY64" s="977"/>
      <c r="DZ64" s="978"/>
      <c r="EA64" s="216"/>
    </row>
    <row r="65" spans="1:131" ht="26.35" customHeight="1" thickBot="1" x14ac:dyDescent="0.2">
      <c r="A65" s="218" t="s">
        <v>418</v>
      </c>
      <c r="B65" s="218"/>
      <c r="C65" s="218"/>
      <c r="D65" s="218"/>
      <c r="E65" s="218"/>
      <c r="F65" s="218"/>
      <c r="G65" s="218"/>
      <c r="H65" s="218"/>
      <c r="I65" s="218"/>
      <c r="J65" s="218"/>
      <c r="K65" s="218"/>
      <c r="L65" s="218"/>
      <c r="M65" s="218"/>
      <c r="N65" s="218"/>
      <c r="O65" s="218"/>
      <c r="P65" s="218"/>
      <c r="Q65" s="218"/>
      <c r="R65" s="218"/>
      <c r="S65" s="218"/>
      <c r="T65" s="218"/>
      <c r="U65" s="218"/>
      <c r="V65" s="218"/>
      <c r="W65" s="218"/>
      <c r="X65" s="218"/>
      <c r="Y65" s="218"/>
      <c r="Z65" s="218"/>
      <c r="AA65" s="218"/>
      <c r="AB65" s="218"/>
      <c r="AC65" s="218"/>
      <c r="AD65" s="218"/>
      <c r="AE65" s="218"/>
      <c r="AF65" s="218"/>
      <c r="AG65" s="218"/>
      <c r="AH65" s="218"/>
      <c r="AI65" s="218"/>
      <c r="AJ65" s="218"/>
      <c r="AK65" s="218"/>
      <c r="AL65" s="218"/>
      <c r="AM65" s="218"/>
      <c r="AN65" s="218"/>
      <c r="AO65" s="218"/>
      <c r="AP65" s="218"/>
      <c r="AQ65" s="218"/>
      <c r="AR65" s="218"/>
      <c r="AS65" s="218"/>
      <c r="AT65" s="218"/>
      <c r="AU65" s="218"/>
      <c r="AV65" s="218"/>
      <c r="AW65" s="218"/>
      <c r="AX65" s="218"/>
      <c r="AY65" s="218"/>
      <c r="AZ65" s="218"/>
      <c r="BA65" s="218"/>
      <c r="BB65" s="218"/>
      <c r="BC65" s="218"/>
      <c r="BD65" s="218"/>
      <c r="BE65" s="227"/>
      <c r="BF65" s="227"/>
      <c r="BG65" s="227"/>
      <c r="BH65" s="227"/>
      <c r="BI65" s="227"/>
      <c r="BJ65" s="227"/>
      <c r="BK65" s="227"/>
      <c r="BL65" s="227"/>
      <c r="BM65" s="227"/>
      <c r="BN65" s="227"/>
      <c r="BO65" s="227"/>
      <c r="BP65" s="227"/>
      <c r="BQ65" s="224">
        <v>59</v>
      </c>
      <c r="BR65" s="225"/>
      <c r="BS65" s="976"/>
      <c r="BT65" s="977"/>
      <c r="BU65" s="977"/>
      <c r="BV65" s="977"/>
      <c r="BW65" s="977"/>
      <c r="BX65" s="977"/>
      <c r="BY65" s="977"/>
      <c r="BZ65" s="977"/>
      <c r="CA65" s="977"/>
      <c r="CB65" s="977"/>
      <c r="CC65" s="977"/>
      <c r="CD65" s="977"/>
      <c r="CE65" s="977"/>
      <c r="CF65" s="977"/>
      <c r="CG65" s="998"/>
      <c r="CH65" s="973"/>
      <c r="CI65" s="974"/>
      <c r="CJ65" s="974"/>
      <c r="CK65" s="974"/>
      <c r="CL65" s="975"/>
      <c r="CM65" s="973"/>
      <c r="CN65" s="974"/>
      <c r="CO65" s="974"/>
      <c r="CP65" s="974"/>
      <c r="CQ65" s="975"/>
      <c r="CR65" s="973"/>
      <c r="CS65" s="974"/>
      <c r="CT65" s="974"/>
      <c r="CU65" s="974"/>
      <c r="CV65" s="975"/>
      <c r="CW65" s="973"/>
      <c r="CX65" s="974"/>
      <c r="CY65" s="974"/>
      <c r="CZ65" s="974"/>
      <c r="DA65" s="975"/>
      <c r="DB65" s="973"/>
      <c r="DC65" s="974"/>
      <c r="DD65" s="974"/>
      <c r="DE65" s="974"/>
      <c r="DF65" s="975"/>
      <c r="DG65" s="973"/>
      <c r="DH65" s="974"/>
      <c r="DI65" s="974"/>
      <c r="DJ65" s="974"/>
      <c r="DK65" s="975"/>
      <c r="DL65" s="973"/>
      <c r="DM65" s="974"/>
      <c r="DN65" s="974"/>
      <c r="DO65" s="974"/>
      <c r="DP65" s="975"/>
      <c r="DQ65" s="973"/>
      <c r="DR65" s="974"/>
      <c r="DS65" s="974"/>
      <c r="DT65" s="974"/>
      <c r="DU65" s="975"/>
      <c r="DV65" s="976"/>
      <c r="DW65" s="977"/>
      <c r="DX65" s="977"/>
      <c r="DY65" s="977"/>
      <c r="DZ65" s="978"/>
      <c r="EA65" s="216"/>
    </row>
    <row r="66" spans="1:131" ht="26.35" customHeight="1" x14ac:dyDescent="0.15">
      <c r="A66" s="979" t="s">
        <v>419</v>
      </c>
      <c r="B66" s="980"/>
      <c r="C66" s="980"/>
      <c r="D66" s="980"/>
      <c r="E66" s="980"/>
      <c r="F66" s="980"/>
      <c r="G66" s="980"/>
      <c r="H66" s="980"/>
      <c r="I66" s="980"/>
      <c r="J66" s="980"/>
      <c r="K66" s="980"/>
      <c r="L66" s="980"/>
      <c r="M66" s="980"/>
      <c r="N66" s="980"/>
      <c r="O66" s="980"/>
      <c r="P66" s="981"/>
      <c r="Q66" s="985" t="s">
        <v>420</v>
      </c>
      <c r="R66" s="986"/>
      <c r="S66" s="986"/>
      <c r="T66" s="986"/>
      <c r="U66" s="987"/>
      <c r="V66" s="985" t="s">
        <v>421</v>
      </c>
      <c r="W66" s="986"/>
      <c r="X66" s="986"/>
      <c r="Y66" s="986"/>
      <c r="Z66" s="987"/>
      <c r="AA66" s="985" t="s">
        <v>422</v>
      </c>
      <c r="AB66" s="986"/>
      <c r="AC66" s="986"/>
      <c r="AD66" s="986"/>
      <c r="AE66" s="987"/>
      <c r="AF66" s="991" t="s">
        <v>423</v>
      </c>
      <c r="AG66" s="992"/>
      <c r="AH66" s="992"/>
      <c r="AI66" s="992"/>
      <c r="AJ66" s="993"/>
      <c r="AK66" s="985" t="s">
        <v>424</v>
      </c>
      <c r="AL66" s="980"/>
      <c r="AM66" s="980"/>
      <c r="AN66" s="980"/>
      <c r="AO66" s="981"/>
      <c r="AP66" s="985" t="s">
        <v>425</v>
      </c>
      <c r="AQ66" s="986"/>
      <c r="AR66" s="986"/>
      <c r="AS66" s="986"/>
      <c r="AT66" s="987"/>
      <c r="AU66" s="985" t="s">
        <v>426</v>
      </c>
      <c r="AV66" s="986"/>
      <c r="AW66" s="986"/>
      <c r="AX66" s="986"/>
      <c r="AY66" s="987"/>
      <c r="AZ66" s="985" t="s">
        <v>376</v>
      </c>
      <c r="BA66" s="986"/>
      <c r="BB66" s="986"/>
      <c r="BC66" s="986"/>
      <c r="BD66" s="999"/>
      <c r="BE66" s="227"/>
      <c r="BF66" s="227"/>
      <c r="BG66" s="227"/>
      <c r="BH66" s="227"/>
      <c r="BI66" s="227"/>
      <c r="BJ66" s="227"/>
      <c r="BK66" s="227"/>
      <c r="BL66" s="227"/>
      <c r="BM66" s="227"/>
      <c r="BN66" s="227"/>
      <c r="BO66" s="227"/>
      <c r="BP66" s="227"/>
      <c r="BQ66" s="224">
        <v>60</v>
      </c>
      <c r="BR66" s="229"/>
      <c r="BS66" s="929"/>
      <c r="BT66" s="930"/>
      <c r="BU66" s="930"/>
      <c r="BV66" s="930"/>
      <c r="BW66" s="930"/>
      <c r="BX66" s="930"/>
      <c r="BY66" s="930"/>
      <c r="BZ66" s="930"/>
      <c r="CA66" s="930"/>
      <c r="CB66" s="930"/>
      <c r="CC66" s="930"/>
      <c r="CD66" s="930"/>
      <c r="CE66" s="930"/>
      <c r="CF66" s="930"/>
      <c r="CG66" s="939"/>
      <c r="CH66" s="940"/>
      <c r="CI66" s="941"/>
      <c r="CJ66" s="941"/>
      <c r="CK66" s="941"/>
      <c r="CL66" s="942"/>
      <c r="CM66" s="940"/>
      <c r="CN66" s="941"/>
      <c r="CO66" s="941"/>
      <c r="CP66" s="941"/>
      <c r="CQ66" s="942"/>
      <c r="CR66" s="940"/>
      <c r="CS66" s="941"/>
      <c r="CT66" s="941"/>
      <c r="CU66" s="941"/>
      <c r="CV66" s="942"/>
      <c r="CW66" s="940"/>
      <c r="CX66" s="941"/>
      <c r="CY66" s="941"/>
      <c r="CZ66" s="941"/>
      <c r="DA66" s="942"/>
      <c r="DB66" s="940"/>
      <c r="DC66" s="941"/>
      <c r="DD66" s="941"/>
      <c r="DE66" s="941"/>
      <c r="DF66" s="942"/>
      <c r="DG66" s="940"/>
      <c r="DH66" s="941"/>
      <c r="DI66" s="941"/>
      <c r="DJ66" s="941"/>
      <c r="DK66" s="942"/>
      <c r="DL66" s="940"/>
      <c r="DM66" s="941"/>
      <c r="DN66" s="941"/>
      <c r="DO66" s="941"/>
      <c r="DP66" s="942"/>
      <c r="DQ66" s="940"/>
      <c r="DR66" s="941"/>
      <c r="DS66" s="941"/>
      <c r="DT66" s="941"/>
      <c r="DU66" s="942"/>
      <c r="DV66" s="929"/>
      <c r="DW66" s="930"/>
      <c r="DX66" s="930"/>
      <c r="DY66" s="930"/>
      <c r="DZ66" s="931"/>
      <c r="EA66" s="216"/>
    </row>
    <row r="67" spans="1:131" ht="26.35" customHeight="1" thickBot="1" x14ac:dyDescent="0.2">
      <c r="A67" s="982"/>
      <c r="B67" s="983"/>
      <c r="C67" s="983"/>
      <c r="D67" s="983"/>
      <c r="E67" s="983"/>
      <c r="F67" s="983"/>
      <c r="G67" s="983"/>
      <c r="H67" s="983"/>
      <c r="I67" s="983"/>
      <c r="J67" s="983"/>
      <c r="K67" s="983"/>
      <c r="L67" s="983"/>
      <c r="M67" s="983"/>
      <c r="N67" s="983"/>
      <c r="O67" s="983"/>
      <c r="P67" s="984"/>
      <c r="Q67" s="988"/>
      <c r="R67" s="989"/>
      <c r="S67" s="989"/>
      <c r="T67" s="989"/>
      <c r="U67" s="990"/>
      <c r="V67" s="988"/>
      <c r="W67" s="989"/>
      <c r="X67" s="989"/>
      <c r="Y67" s="989"/>
      <c r="Z67" s="990"/>
      <c r="AA67" s="988"/>
      <c r="AB67" s="989"/>
      <c r="AC67" s="989"/>
      <c r="AD67" s="989"/>
      <c r="AE67" s="990"/>
      <c r="AF67" s="994"/>
      <c r="AG67" s="995"/>
      <c r="AH67" s="995"/>
      <c r="AI67" s="995"/>
      <c r="AJ67" s="996"/>
      <c r="AK67" s="997"/>
      <c r="AL67" s="983"/>
      <c r="AM67" s="983"/>
      <c r="AN67" s="983"/>
      <c r="AO67" s="984"/>
      <c r="AP67" s="988"/>
      <c r="AQ67" s="989"/>
      <c r="AR67" s="989"/>
      <c r="AS67" s="989"/>
      <c r="AT67" s="990"/>
      <c r="AU67" s="988"/>
      <c r="AV67" s="989"/>
      <c r="AW67" s="989"/>
      <c r="AX67" s="989"/>
      <c r="AY67" s="990"/>
      <c r="AZ67" s="988"/>
      <c r="BA67" s="989"/>
      <c r="BB67" s="989"/>
      <c r="BC67" s="989"/>
      <c r="BD67" s="1000"/>
      <c r="BE67" s="227"/>
      <c r="BF67" s="227"/>
      <c r="BG67" s="227"/>
      <c r="BH67" s="227"/>
      <c r="BI67" s="227"/>
      <c r="BJ67" s="227"/>
      <c r="BK67" s="227"/>
      <c r="BL67" s="227"/>
      <c r="BM67" s="227"/>
      <c r="BN67" s="227"/>
      <c r="BO67" s="227"/>
      <c r="BP67" s="227"/>
      <c r="BQ67" s="224">
        <v>61</v>
      </c>
      <c r="BR67" s="229"/>
      <c r="BS67" s="929"/>
      <c r="BT67" s="930"/>
      <c r="BU67" s="930"/>
      <c r="BV67" s="930"/>
      <c r="BW67" s="930"/>
      <c r="BX67" s="930"/>
      <c r="BY67" s="930"/>
      <c r="BZ67" s="930"/>
      <c r="CA67" s="930"/>
      <c r="CB67" s="930"/>
      <c r="CC67" s="930"/>
      <c r="CD67" s="930"/>
      <c r="CE67" s="930"/>
      <c r="CF67" s="930"/>
      <c r="CG67" s="939"/>
      <c r="CH67" s="940"/>
      <c r="CI67" s="941"/>
      <c r="CJ67" s="941"/>
      <c r="CK67" s="941"/>
      <c r="CL67" s="942"/>
      <c r="CM67" s="940"/>
      <c r="CN67" s="941"/>
      <c r="CO67" s="941"/>
      <c r="CP67" s="941"/>
      <c r="CQ67" s="942"/>
      <c r="CR67" s="940"/>
      <c r="CS67" s="941"/>
      <c r="CT67" s="941"/>
      <c r="CU67" s="941"/>
      <c r="CV67" s="942"/>
      <c r="CW67" s="940"/>
      <c r="CX67" s="941"/>
      <c r="CY67" s="941"/>
      <c r="CZ67" s="941"/>
      <c r="DA67" s="942"/>
      <c r="DB67" s="940"/>
      <c r="DC67" s="941"/>
      <c r="DD67" s="941"/>
      <c r="DE67" s="941"/>
      <c r="DF67" s="942"/>
      <c r="DG67" s="940"/>
      <c r="DH67" s="941"/>
      <c r="DI67" s="941"/>
      <c r="DJ67" s="941"/>
      <c r="DK67" s="942"/>
      <c r="DL67" s="940"/>
      <c r="DM67" s="941"/>
      <c r="DN67" s="941"/>
      <c r="DO67" s="941"/>
      <c r="DP67" s="942"/>
      <c r="DQ67" s="940"/>
      <c r="DR67" s="941"/>
      <c r="DS67" s="941"/>
      <c r="DT67" s="941"/>
      <c r="DU67" s="942"/>
      <c r="DV67" s="929"/>
      <c r="DW67" s="930"/>
      <c r="DX67" s="930"/>
      <c r="DY67" s="930"/>
      <c r="DZ67" s="931"/>
      <c r="EA67" s="216"/>
    </row>
    <row r="68" spans="1:131" ht="26.35" customHeight="1" thickTop="1" x14ac:dyDescent="0.15">
      <c r="A68" s="222">
        <v>1</v>
      </c>
      <c r="B68" s="969" t="s">
        <v>592</v>
      </c>
      <c r="C68" s="970"/>
      <c r="D68" s="970"/>
      <c r="E68" s="970"/>
      <c r="F68" s="970"/>
      <c r="G68" s="970"/>
      <c r="H68" s="970"/>
      <c r="I68" s="970"/>
      <c r="J68" s="970"/>
      <c r="K68" s="970"/>
      <c r="L68" s="970"/>
      <c r="M68" s="970"/>
      <c r="N68" s="970"/>
      <c r="O68" s="970"/>
      <c r="P68" s="971"/>
      <c r="Q68" s="972">
        <v>1383</v>
      </c>
      <c r="R68" s="966"/>
      <c r="S68" s="966"/>
      <c r="T68" s="966"/>
      <c r="U68" s="966"/>
      <c r="V68" s="966">
        <v>1353</v>
      </c>
      <c r="W68" s="966"/>
      <c r="X68" s="966"/>
      <c r="Y68" s="966"/>
      <c r="Z68" s="966"/>
      <c r="AA68" s="966">
        <v>31</v>
      </c>
      <c r="AB68" s="966"/>
      <c r="AC68" s="966"/>
      <c r="AD68" s="966"/>
      <c r="AE68" s="966"/>
      <c r="AF68" s="966">
        <v>31</v>
      </c>
      <c r="AG68" s="966"/>
      <c r="AH68" s="966"/>
      <c r="AI68" s="966"/>
      <c r="AJ68" s="966"/>
      <c r="AK68" s="966" t="s">
        <v>525</v>
      </c>
      <c r="AL68" s="966"/>
      <c r="AM68" s="966"/>
      <c r="AN68" s="966"/>
      <c r="AO68" s="966"/>
      <c r="AP68" s="966">
        <v>2828</v>
      </c>
      <c r="AQ68" s="966"/>
      <c r="AR68" s="966"/>
      <c r="AS68" s="966"/>
      <c r="AT68" s="966"/>
      <c r="AU68" s="966">
        <v>311</v>
      </c>
      <c r="AV68" s="966"/>
      <c r="AW68" s="966"/>
      <c r="AX68" s="966"/>
      <c r="AY68" s="966"/>
      <c r="AZ68" s="967"/>
      <c r="BA68" s="967"/>
      <c r="BB68" s="967"/>
      <c r="BC68" s="967"/>
      <c r="BD68" s="968"/>
      <c r="BE68" s="227"/>
      <c r="BF68" s="227"/>
      <c r="BG68" s="227"/>
      <c r="BH68" s="227"/>
      <c r="BI68" s="227"/>
      <c r="BJ68" s="227"/>
      <c r="BK68" s="227"/>
      <c r="BL68" s="227"/>
      <c r="BM68" s="227"/>
      <c r="BN68" s="227"/>
      <c r="BO68" s="227"/>
      <c r="BP68" s="227"/>
      <c r="BQ68" s="224">
        <v>62</v>
      </c>
      <c r="BR68" s="229"/>
      <c r="BS68" s="929"/>
      <c r="BT68" s="930"/>
      <c r="BU68" s="930"/>
      <c r="BV68" s="930"/>
      <c r="BW68" s="930"/>
      <c r="BX68" s="930"/>
      <c r="BY68" s="930"/>
      <c r="BZ68" s="930"/>
      <c r="CA68" s="930"/>
      <c r="CB68" s="930"/>
      <c r="CC68" s="930"/>
      <c r="CD68" s="930"/>
      <c r="CE68" s="930"/>
      <c r="CF68" s="930"/>
      <c r="CG68" s="939"/>
      <c r="CH68" s="940"/>
      <c r="CI68" s="941"/>
      <c r="CJ68" s="941"/>
      <c r="CK68" s="941"/>
      <c r="CL68" s="942"/>
      <c r="CM68" s="940"/>
      <c r="CN68" s="941"/>
      <c r="CO68" s="941"/>
      <c r="CP68" s="941"/>
      <c r="CQ68" s="942"/>
      <c r="CR68" s="940"/>
      <c r="CS68" s="941"/>
      <c r="CT68" s="941"/>
      <c r="CU68" s="941"/>
      <c r="CV68" s="942"/>
      <c r="CW68" s="940"/>
      <c r="CX68" s="941"/>
      <c r="CY68" s="941"/>
      <c r="CZ68" s="941"/>
      <c r="DA68" s="942"/>
      <c r="DB68" s="940"/>
      <c r="DC68" s="941"/>
      <c r="DD68" s="941"/>
      <c r="DE68" s="941"/>
      <c r="DF68" s="942"/>
      <c r="DG68" s="940"/>
      <c r="DH68" s="941"/>
      <c r="DI68" s="941"/>
      <c r="DJ68" s="941"/>
      <c r="DK68" s="942"/>
      <c r="DL68" s="940"/>
      <c r="DM68" s="941"/>
      <c r="DN68" s="941"/>
      <c r="DO68" s="941"/>
      <c r="DP68" s="942"/>
      <c r="DQ68" s="940"/>
      <c r="DR68" s="941"/>
      <c r="DS68" s="941"/>
      <c r="DT68" s="941"/>
      <c r="DU68" s="942"/>
      <c r="DV68" s="929"/>
      <c r="DW68" s="930"/>
      <c r="DX68" s="930"/>
      <c r="DY68" s="930"/>
      <c r="DZ68" s="931"/>
      <c r="EA68" s="216"/>
    </row>
    <row r="69" spans="1:131" ht="26.35" customHeight="1" x14ac:dyDescent="0.15">
      <c r="A69" s="224">
        <v>2</v>
      </c>
      <c r="B69" s="958" t="s">
        <v>593</v>
      </c>
      <c r="C69" s="959"/>
      <c r="D69" s="959"/>
      <c r="E69" s="959"/>
      <c r="F69" s="959"/>
      <c r="G69" s="959"/>
      <c r="H69" s="959"/>
      <c r="I69" s="959"/>
      <c r="J69" s="959"/>
      <c r="K69" s="959"/>
      <c r="L69" s="959"/>
      <c r="M69" s="959"/>
      <c r="N69" s="959"/>
      <c r="O69" s="959"/>
      <c r="P69" s="960"/>
      <c r="Q69" s="961">
        <v>42</v>
      </c>
      <c r="R69" s="955"/>
      <c r="S69" s="955"/>
      <c r="T69" s="955"/>
      <c r="U69" s="955"/>
      <c r="V69" s="955">
        <v>37</v>
      </c>
      <c r="W69" s="955"/>
      <c r="X69" s="955"/>
      <c r="Y69" s="955"/>
      <c r="Z69" s="955"/>
      <c r="AA69" s="955">
        <v>5</v>
      </c>
      <c r="AB69" s="955"/>
      <c r="AC69" s="955"/>
      <c r="AD69" s="955"/>
      <c r="AE69" s="955"/>
      <c r="AF69" s="955">
        <v>5</v>
      </c>
      <c r="AG69" s="955"/>
      <c r="AH69" s="955"/>
      <c r="AI69" s="955"/>
      <c r="AJ69" s="955"/>
      <c r="AK69" s="955" t="s">
        <v>525</v>
      </c>
      <c r="AL69" s="955"/>
      <c r="AM69" s="955"/>
      <c r="AN69" s="955"/>
      <c r="AO69" s="955"/>
      <c r="AP69" s="955" t="s">
        <v>525</v>
      </c>
      <c r="AQ69" s="955"/>
      <c r="AR69" s="955"/>
      <c r="AS69" s="955"/>
      <c r="AT69" s="955"/>
      <c r="AU69" s="955" t="s">
        <v>525</v>
      </c>
      <c r="AV69" s="955"/>
      <c r="AW69" s="955"/>
      <c r="AX69" s="955"/>
      <c r="AY69" s="955"/>
      <c r="AZ69" s="956"/>
      <c r="BA69" s="956"/>
      <c r="BB69" s="956"/>
      <c r="BC69" s="956"/>
      <c r="BD69" s="957"/>
      <c r="BE69" s="227"/>
      <c r="BF69" s="227"/>
      <c r="BG69" s="227"/>
      <c r="BH69" s="227"/>
      <c r="BI69" s="227"/>
      <c r="BJ69" s="227"/>
      <c r="BK69" s="227"/>
      <c r="BL69" s="227"/>
      <c r="BM69" s="227"/>
      <c r="BN69" s="227"/>
      <c r="BO69" s="227"/>
      <c r="BP69" s="227"/>
      <c r="BQ69" s="224">
        <v>63</v>
      </c>
      <c r="BR69" s="229"/>
      <c r="BS69" s="929"/>
      <c r="BT69" s="930"/>
      <c r="BU69" s="930"/>
      <c r="BV69" s="930"/>
      <c r="BW69" s="930"/>
      <c r="BX69" s="930"/>
      <c r="BY69" s="930"/>
      <c r="BZ69" s="930"/>
      <c r="CA69" s="930"/>
      <c r="CB69" s="930"/>
      <c r="CC69" s="930"/>
      <c r="CD69" s="930"/>
      <c r="CE69" s="930"/>
      <c r="CF69" s="930"/>
      <c r="CG69" s="939"/>
      <c r="CH69" s="940"/>
      <c r="CI69" s="941"/>
      <c r="CJ69" s="941"/>
      <c r="CK69" s="941"/>
      <c r="CL69" s="942"/>
      <c r="CM69" s="940"/>
      <c r="CN69" s="941"/>
      <c r="CO69" s="941"/>
      <c r="CP69" s="941"/>
      <c r="CQ69" s="942"/>
      <c r="CR69" s="940"/>
      <c r="CS69" s="941"/>
      <c r="CT69" s="941"/>
      <c r="CU69" s="941"/>
      <c r="CV69" s="942"/>
      <c r="CW69" s="940"/>
      <c r="CX69" s="941"/>
      <c r="CY69" s="941"/>
      <c r="CZ69" s="941"/>
      <c r="DA69" s="942"/>
      <c r="DB69" s="940"/>
      <c r="DC69" s="941"/>
      <c r="DD69" s="941"/>
      <c r="DE69" s="941"/>
      <c r="DF69" s="942"/>
      <c r="DG69" s="940"/>
      <c r="DH69" s="941"/>
      <c r="DI69" s="941"/>
      <c r="DJ69" s="941"/>
      <c r="DK69" s="942"/>
      <c r="DL69" s="940"/>
      <c r="DM69" s="941"/>
      <c r="DN69" s="941"/>
      <c r="DO69" s="941"/>
      <c r="DP69" s="942"/>
      <c r="DQ69" s="940"/>
      <c r="DR69" s="941"/>
      <c r="DS69" s="941"/>
      <c r="DT69" s="941"/>
      <c r="DU69" s="942"/>
      <c r="DV69" s="929"/>
      <c r="DW69" s="930"/>
      <c r="DX69" s="930"/>
      <c r="DY69" s="930"/>
      <c r="DZ69" s="931"/>
      <c r="EA69" s="216"/>
    </row>
    <row r="70" spans="1:131" ht="26.35" customHeight="1" x14ac:dyDescent="0.15">
      <c r="A70" s="224">
        <v>3</v>
      </c>
      <c r="B70" s="958"/>
      <c r="C70" s="959"/>
      <c r="D70" s="959"/>
      <c r="E70" s="959"/>
      <c r="F70" s="959"/>
      <c r="G70" s="959"/>
      <c r="H70" s="959"/>
      <c r="I70" s="959"/>
      <c r="J70" s="959"/>
      <c r="K70" s="959"/>
      <c r="L70" s="959"/>
      <c r="M70" s="959"/>
      <c r="N70" s="959"/>
      <c r="O70" s="959"/>
      <c r="P70" s="960"/>
      <c r="Q70" s="961"/>
      <c r="R70" s="955"/>
      <c r="S70" s="955"/>
      <c r="T70" s="955"/>
      <c r="U70" s="955"/>
      <c r="V70" s="955"/>
      <c r="W70" s="955"/>
      <c r="X70" s="955"/>
      <c r="Y70" s="955"/>
      <c r="Z70" s="955"/>
      <c r="AA70" s="955"/>
      <c r="AB70" s="955"/>
      <c r="AC70" s="955"/>
      <c r="AD70" s="955"/>
      <c r="AE70" s="955"/>
      <c r="AF70" s="955"/>
      <c r="AG70" s="955"/>
      <c r="AH70" s="955"/>
      <c r="AI70" s="955"/>
      <c r="AJ70" s="955"/>
      <c r="AK70" s="955"/>
      <c r="AL70" s="955"/>
      <c r="AM70" s="955"/>
      <c r="AN70" s="955"/>
      <c r="AO70" s="955"/>
      <c r="AP70" s="955"/>
      <c r="AQ70" s="955"/>
      <c r="AR70" s="955"/>
      <c r="AS70" s="955"/>
      <c r="AT70" s="955"/>
      <c r="AU70" s="955"/>
      <c r="AV70" s="955"/>
      <c r="AW70" s="955"/>
      <c r="AX70" s="955"/>
      <c r="AY70" s="955"/>
      <c r="AZ70" s="956"/>
      <c r="BA70" s="956"/>
      <c r="BB70" s="956"/>
      <c r="BC70" s="956"/>
      <c r="BD70" s="957"/>
      <c r="BE70" s="227"/>
      <c r="BF70" s="227"/>
      <c r="BG70" s="227"/>
      <c r="BH70" s="227"/>
      <c r="BI70" s="227"/>
      <c r="BJ70" s="227"/>
      <c r="BK70" s="227"/>
      <c r="BL70" s="227"/>
      <c r="BM70" s="227"/>
      <c r="BN70" s="227"/>
      <c r="BO70" s="227"/>
      <c r="BP70" s="227"/>
      <c r="BQ70" s="224">
        <v>64</v>
      </c>
      <c r="BR70" s="229"/>
      <c r="BS70" s="929"/>
      <c r="BT70" s="930"/>
      <c r="BU70" s="930"/>
      <c r="BV70" s="930"/>
      <c r="BW70" s="930"/>
      <c r="BX70" s="930"/>
      <c r="BY70" s="930"/>
      <c r="BZ70" s="930"/>
      <c r="CA70" s="930"/>
      <c r="CB70" s="930"/>
      <c r="CC70" s="930"/>
      <c r="CD70" s="930"/>
      <c r="CE70" s="930"/>
      <c r="CF70" s="930"/>
      <c r="CG70" s="939"/>
      <c r="CH70" s="940"/>
      <c r="CI70" s="941"/>
      <c r="CJ70" s="941"/>
      <c r="CK70" s="941"/>
      <c r="CL70" s="942"/>
      <c r="CM70" s="940"/>
      <c r="CN70" s="941"/>
      <c r="CO70" s="941"/>
      <c r="CP70" s="941"/>
      <c r="CQ70" s="942"/>
      <c r="CR70" s="940"/>
      <c r="CS70" s="941"/>
      <c r="CT70" s="941"/>
      <c r="CU70" s="941"/>
      <c r="CV70" s="942"/>
      <c r="CW70" s="940"/>
      <c r="CX70" s="941"/>
      <c r="CY70" s="941"/>
      <c r="CZ70" s="941"/>
      <c r="DA70" s="942"/>
      <c r="DB70" s="940"/>
      <c r="DC70" s="941"/>
      <c r="DD70" s="941"/>
      <c r="DE70" s="941"/>
      <c r="DF70" s="942"/>
      <c r="DG70" s="940"/>
      <c r="DH70" s="941"/>
      <c r="DI70" s="941"/>
      <c r="DJ70" s="941"/>
      <c r="DK70" s="942"/>
      <c r="DL70" s="940"/>
      <c r="DM70" s="941"/>
      <c r="DN70" s="941"/>
      <c r="DO70" s="941"/>
      <c r="DP70" s="942"/>
      <c r="DQ70" s="940"/>
      <c r="DR70" s="941"/>
      <c r="DS70" s="941"/>
      <c r="DT70" s="941"/>
      <c r="DU70" s="942"/>
      <c r="DV70" s="929"/>
      <c r="DW70" s="930"/>
      <c r="DX70" s="930"/>
      <c r="DY70" s="930"/>
      <c r="DZ70" s="931"/>
      <c r="EA70" s="216"/>
    </row>
    <row r="71" spans="1:131" ht="26.35" customHeight="1" x14ac:dyDescent="0.15">
      <c r="A71" s="224">
        <v>4</v>
      </c>
      <c r="B71" s="958"/>
      <c r="C71" s="959"/>
      <c r="D71" s="959"/>
      <c r="E71" s="959"/>
      <c r="F71" s="959"/>
      <c r="G71" s="959"/>
      <c r="H71" s="959"/>
      <c r="I71" s="959"/>
      <c r="J71" s="959"/>
      <c r="K71" s="959"/>
      <c r="L71" s="959"/>
      <c r="M71" s="959"/>
      <c r="N71" s="959"/>
      <c r="O71" s="959"/>
      <c r="P71" s="960"/>
      <c r="Q71" s="961"/>
      <c r="R71" s="955"/>
      <c r="S71" s="955"/>
      <c r="T71" s="955"/>
      <c r="U71" s="955"/>
      <c r="V71" s="955"/>
      <c r="W71" s="955"/>
      <c r="X71" s="955"/>
      <c r="Y71" s="955"/>
      <c r="Z71" s="955"/>
      <c r="AA71" s="955"/>
      <c r="AB71" s="955"/>
      <c r="AC71" s="955"/>
      <c r="AD71" s="955"/>
      <c r="AE71" s="955"/>
      <c r="AF71" s="955"/>
      <c r="AG71" s="955"/>
      <c r="AH71" s="955"/>
      <c r="AI71" s="955"/>
      <c r="AJ71" s="955"/>
      <c r="AK71" s="955"/>
      <c r="AL71" s="955"/>
      <c r="AM71" s="955"/>
      <c r="AN71" s="955"/>
      <c r="AO71" s="955"/>
      <c r="AP71" s="955"/>
      <c r="AQ71" s="955"/>
      <c r="AR71" s="955"/>
      <c r="AS71" s="955"/>
      <c r="AT71" s="955"/>
      <c r="AU71" s="955"/>
      <c r="AV71" s="955"/>
      <c r="AW71" s="955"/>
      <c r="AX71" s="955"/>
      <c r="AY71" s="955"/>
      <c r="AZ71" s="956"/>
      <c r="BA71" s="956"/>
      <c r="BB71" s="956"/>
      <c r="BC71" s="956"/>
      <c r="BD71" s="957"/>
      <c r="BE71" s="227"/>
      <c r="BF71" s="227"/>
      <c r="BG71" s="227"/>
      <c r="BH71" s="227"/>
      <c r="BI71" s="227"/>
      <c r="BJ71" s="227"/>
      <c r="BK71" s="227"/>
      <c r="BL71" s="227"/>
      <c r="BM71" s="227"/>
      <c r="BN71" s="227"/>
      <c r="BO71" s="227"/>
      <c r="BP71" s="227"/>
      <c r="BQ71" s="224">
        <v>65</v>
      </c>
      <c r="BR71" s="229"/>
      <c r="BS71" s="929"/>
      <c r="BT71" s="930"/>
      <c r="BU71" s="930"/>
      <c r="BV71" s="930"/>
      <c r="BW71" s="930"/>
      <c r="BX71" s="930"/>
      <c r="BY71" s="930"/>
      <c r="BZ71" s="930"/>
      <c r="CA71" s="930"/>
      <c r="CB71" s="930"/>
      <c r="CC71" s="930"/>
      <c r="CD71" s="930"/>
      <c r="CE71" s="930"/>
      <c r="CF71" s="930"/>
      <c r="CG71" s="939"/>
      <c r="CH71" s="940"/>
      <c r="CI71" s="941"/>
      <c r="CJ71" s="941"/>
      <c r="CK71" s="941"/>
      <c r="CL71" s="942"/>
      <c r="CM71" s="940"/>
      <c r="CN71" s="941"/>
      <c r="CO71" s="941"/>
      <c r="CP71" s="941"/>
      <c r="CQ71" s="942"/>
      <c r="CR71" s="940"/>
      <c r="CS71" s="941"/>
      <c r="CT71" s="941"/>
      <c r="CU71" s="941"/>
      <c r="CV71" s="942"/>
      <c r="CW71" s="940"/>
      <c r="CX71" s="941"/>
      <c r="CY71" s="941"/>
      <c r="CZ71" s="941"/>
      <c r="DA71" s="942"/>
      <c r="DB71" s="940"/>
      <c r="DC71" s="941"/>
      <c r="DD71" s="941"/>
      <c r="DE71" s="941"/>
      <c r="DF71" s="942"/>
      <c r="DG71" s="940"/>
      <c r="DH71" s="941"/>
      <c r="DI71" s="941"/>
      <c r="DJ71" s="941"/>
      <c r="DK71" s="942"/>
      <c r="DL71" s="940"/>
      <c r="DM71" s="941"/>
      <c r="DN71" s="941"/>
      <c r="DO71" s="941"/>
      <c r="DP71" s="942"/>
      <c r="DQ71" s="940"/>
      <c r="DR71" s="941"/>
      <c r="DS71" s="941"/>
      <c r="DT71" s="941"/>
      <c r="DU71" s="942"/>
      <c r="DV71" s="929"/>
      <c r="DW71" s="930"/>
      <c r="DX71" s="930"/>
      <c r="DY71" s="930"/>
      <c r="DZ71" s="931"/>
      <c r="EA71" s="216"/>
    </row>
    <row r="72" spans="1:131" ht="26.35" customHeight="1" x14ac:dyDescent="0.15">
      <c r="A72" s="224">
        <v>5</v>
      </c>
      <c r="B72" s="958"/>
      <c r="C72" s="959"/>
      <c r="D72" s="959"/>
      <c r="E72" s="959"/>
      <c r="F72" s="959"/>
      <c r="G72" s="959"/>
      <c r="H72" s="959"/>
      <c r="I72" s="959"/>
      <c r="J72" s="959"/>
      <c r="K72" s="959"/>
      <c r="L72" s="959"/>
      <c r="M72" s="959"/>
      <c r="N72" s="959"/>
      <c r="O72" s="959"/>
      <c r="P72" s="960"/>
      <c r="Q72" s="961"/>
      <c r="R72" s="955"/>
      <c r="S72" s="955"/>
      <c r="T72" s="955"/>
      <c r="U72" s="955"/>
      <c r="V72" s="955"/>
      <c r="W72" s="955"/>
      <c r="X72" s="955"/>
      <c r="Y72" s="955"/>
      <c r="Z72" s="955"/>
      <c r="AA72" s="955"/>
      <c r="AB72" s="955"/>
      <c r="AC72" s="955"/>
      <c r="AD72" s="955"/>
      <c r="AE72" s="955"/>
      <c r="AF72" s="955"/>
      <c r="AG72" s="955"/>
      <c r="AH72" s="955"/>
      <c r="AI72" s="955"/>
      <c r="AJ72" s="955"/>
      <c r="AK72" s="955"/>
      <c r="AL72" s="955"/>
      <c r="AM72" s="955"/>
      <c r="AN72" s="955"/>
      <c r="AO72" s="955"/>
      <c r="AP72" s="955"/>
      <c r="AQ72" s="955"/>
      <c r="AR72" s="955"/>
      <c r="AS72" s="955"/>
      <c r="AT72" s="955"/>
      <c r="AU72" s="955"/>
      <c r="AV72" s="955"/>
      <c r="AW72" s="955"/>
      <c r="AX72" s="955"/>
      <c r="AY72" s="955"/>
      <c r="AZ72" s="956"/>
      <c r="BA72" s="956"/>
      <c r="BB72" s="956"/>
      <c r="BC72" s="956"/>
      <c r="BD72" s="957"/>
      <c r="BE72" s="227"/>
      <c r="BF72" s="227"/>
      <c r="BG72" s="227"/>
      <c r="BH72" s="227"/>
      <c r="BI72" s="227"/>
      <c r="BJ72" s="227"/>
      <c r="BK72" s="227"/>
      <c r="BL72" s="227"/>
      <c r="BM72" s="227"/>
      <c r="BN72" s="227"/>
      <c r="BO72" s="227"/>
      <c r="BP72" s="227"/>
      <c r="BQ72" s="224">
        <v>66</v>
      </c>
      <c r="BR72" s="229"/>
      <c r="BS72" s="929"/>
      <c r="BT72" s="930"/>
      <c r="BU72" s="930"/>
      <c r="BV72" s="930"/>
      <c r="BW72" s="930"/>
      <c r="BX72" s="930"/>
      <c r="BY72" s="930"/>
      <c r="BZ72" s="930"/>
      <c r="CA72" s="930"/>
      <c r="CB72" s="930"/>
      <c r="CC72" s="930"/>
      <c r="CD72" s="930"/>
      <c r="CE72" s="930"/>
      <c r="CF72" s="930"/>
      <c r="CG72" s="939"/>
      <c r="CH72" s="940"/>
      <c r="CI72" s="941"/>
      <c r="CJ72" s="941"/>
      <c r="CK72" s="941"/>
      <c r="CL72" s="942"/>
      <c r="CM72" s="940"/>
      <c r="CN72" s="941"/>
      <c r="CO72" s="941"/>
      <c r="CP72" s="941"/>
      <c r="CQ72" s="942"/>
      <c r="CR72" s="940"/>
      <c r="CS72" s="941"/>
      <c r="CT72" s="941"/>
      <c r="CU72" s="941"/>
      <c r="CV72" s="942"/>
      <c r="CW72" s="940"/>
      <c r="CX72" s="941"/>
      <c r="CY72" s="941"/>
      <c r="CZ72" s="941"/>
      <c r="DA72" s="942"/>
      <c r="DB72" s="940"/>
      <c r="DC72" s="941"/>
      <c r="DD72" s="941"/>
      <c r="DE72" s="941"/>
      <c r="DF72" s="942"/>
      <c r="DG72" s="940"/>
      <c r="DH72" s="941"/>
      <c r="DI72" s="941"/>
      <c r="DJ72" s="941"/>
      <c r="DK72" s="942"/>
      <c r="DL72" s="940"/>
      <c r="DM72" s="941"/>
      <c r="DN72" s="941"/>
      <c r="DO72" s="941"/>
      <c r="DP72" s="942"/>
      <c r="DQ72" s="940"/>
      <c r="DR72" s="941"/>
      <c r="DS72" s="941"/>
      <c r="DT72" s="941"/>
      <c r="DU72" s="942"/>
      <c r="DV72" s="929"/>
      <c r="DW72" s="930"/>
      <c r="DX72" s="930"/>
      <c r="DY72" s="930"/>
      <c r="DZ72" s="931"/>
      <c r="EA72" s="216"/>
    </row>
    <row r="73" spans="1:131" ht="26.35" customHeight="1" x14ac:dyDescent="0.15">
      <c r="A73" s="224">
        <v>6</v>
      </c>
      <c r="B73" s="958"/>
      <c r="C73" s="959"/>
      <c r="D73" s="959"/>
      <c r="E73" s="959"/>
      <c r="F73" s="959"/>
      <c r="G73" s="959"/>
      <c r="H73" s="959"/>
      <c r="I73" s="959"/>
      <c r="J73" s="959"/>
      <c r="K73" s="959"/>
      <c r="L73" s="959"/>
      <c r="M73" s="959"/>
      <c r="N73" s="959"/>
      <c r="O73" s="959"/>
      <c r="P73" s="960"/>
      <c r="Q73" s="961"/>
      <c r="R73" s="955"/>
      <c r="S73" s="955"/>
      <c r="T73" s="955"/>
      <c r="U73" s="955"/>
      <c r="V73" s="955"/>
      <c r="W73" s="955"/>
      <c r="X73" s="955"/>
      <c r="Y73" s="955"/>
      <c r="Z73" s="955"/>
      <c r="AA73" s="955"/>
      <c r="AB73" s="955"/>
      <c r="AC73" s="955"/>
      <c r="AD73" s="955"/>
      <c r="AE73" s="955"/>
      <c r="AF73" s="955"/>
      <c r="AG73" s="955"/>
      <c r="AH73" s="955"/>
      <c r="AI73" s="955"/>
      <c r="AJ73" s="955"/>
      <c r="AK73" s="955"/>
      <c r="AL73" s="955"/>
      <c r="AM73" s="955"/>
      <c r="AN73" s="955"/>
      <c r="AO73" s="955"/>
      <c r="AP73" s="955"/>
      <c r="AQ73" s="955"/>
      <c r="AR73" s="955"/>
      <c r="AS73" s="955"/>
      <c r="AT73" s="955"/>
      <c r="AU73" s="955"/>
      <c r="AV73" s="955"/>
      <c r="AW73" s="955"/>
      <c r="AX73" s="955"/>
      <c r="AY73" s="955"/>
      <c r="AZ73" s="956"/>
      <c r="BA73" s="956"/>
      <c r="BB73" s="956"/>
      <c r="BC73" s="956"/>
      <c r="BD73" s="957"/>
      <c r="BE73" s="227"/>
      <c r="BF73" s="227"/>
      <c r="BG73" s="227"/>
      <c r="BH73" s="227"/>
      <c r="BI73" s="227"/>
      <c r="BJ73" s="227"/>
      <c r="BK73" s="227"/>
      <c r="BL73" s="227"/>
      <c r="BM73" s="227"/>
      <c r="BN73" s="227"/>
      <c r="BO73" s="227"/>
      <c r="BP73" s="227"/>
      <c r="BQ73" s="224">
        <v>67</v>
      </c>
      <c r="BR73" s="229"/>
      <c r="BS73" s="929"/>
      <c r="BT73" s="930"/>
      <c r="BU73" s="930"/>
      <c r="BV73" s="930"/>
      <c r="BW73" s="930"/>
      <c r="BX73" s="930"/>
      <c r="BY73" s="930"/>
      <c r="BZ73" s="930"/>
      <c r="CA73" s="930"/>
      <c r="CB73" s="930"/>
      <c r="CC73" s="930"/>
      <c r="CD73" s="930"/>
      <c r="CE73" s="930"/>
      <c r="CF73" s="930"/>
      <c r="CG73" s="939"/>
      <c r="CH73" s="940"/>
      <c r="CI73" s="941"/>
      <c r="CJ73" s="941"/>
      <c r="CK73" s="941"/>
      <c r="CL73" s="942"/>
      <c r="CM73" s="940"/>
      <c r="CN73" s="941"/>
      <c r="CO73" s="941"/>
      <c r="CP73" s="941"/>
      <c r="CQ73" s="942"/>
      <c r="CR73" s="940"/>
      <c r="CS73" s="941"/>
      <c r="CT73" s="941"/>
      <c r="CU73" s="941"/>
      <c r="CV73" s="942"/>
      <c r="CW73" s="940"/>
      <c r="CX73" s="941"/>
      <c r="CY73" s="941"/>
      <c r="CZ73" s="941"/>
      <c r="DA73" s="942"/>
      <c r="DB73" s="940"/>
      <c r="DC73" s="941"/>
      <c r="DD73" s="941"/>
      <c r="DE73" s="941"/>
      <c r="DF73" s="942"/>
      <c r="DG73" s="940"/>
      <c r="DH73" s="941"/>
      <c r="DI73" s="941"/>
      <c r="DJ73" s="941"/>
      <c r="DK73" s="942"/>
      <c r="DL73" s="940"/>
      <c r="DM73" s="941"/>
      <c r="DN73" s="941"/>
      <c r="DO73" s="941"/>
      <c r="DP73" s="942"/>
      <c r="DQ73" s="940"/>
      <c r="DR73" s="941"/>
      <c r="DS73" s="941"/>
      <c r="DT73" s="941"/>
      <c r="DU73" s="942"/>
      <c r="DV73" s="929"/>
      <c r="DW73" s="930"/>
      <c r="DX73" s="930"/>
      <c r="DY73" s="930"/>
      <c r="DZ73" s="931"/>
      <c r="EA73" s="216"/>
    </row>
    <row r="74" spans="1:131" ht="26.35" customHeight="1" x14ac:dyDescent="0.15">
      <c r="A74" s="224">
        <v>7</v>
      </c>
      <c r="B74" s="958"/>
      <c r="C74" s="959"/>
      <c r="D74" s="959"/>
      <c r="E74" s="959"/>
      <c r="F74" s="959"/>
      <c r="G74" s="959"/>
      <c r="H74" s="959"/>
      <c r="I74" s="959"/>
      <c r="J74" s="959"/>
      <c r="K74" s="959"/>
      <c r="L74" s="959"/>
      <c r="M74" s="959"/>
      <c r="N74" s="959"/>
      <c r="O74" s="959"/>
      <c r="P74" s="960"/>
      <c r="Q74" s="961"/>
      <c r="R74" s="955"/>
      <c r="S74" s="955"/>
      <c r="T74" s="955"/>
      <c r="U74" s="955"/>
      <c r="V74" s="955"/>
      <c r="W74" s="955"/>
      <c r="X74" s="955"/>
      <c r="Y74" s="955"/>
      <c r="Z74" s="955"/>
      <c r="AA74" s="955"/>
      <c r="AB74" s="955"/>
      <c r="AC74" s="955"/>
      <c r="AD74" s="955"/>
      <c r="AE74" s="955"/>
      <c r="AF74" s="955"/>
      <c r="AG74" s="955"/>
      <c r="AH74" s="955"/>
      <c r="AI74" s="955"/>
      <c r="AJ74" s="955"/>
      <c r="AK74" s="955"/>
      <c r="AL74" s="955"/>
      <c r="AM74" s="955"/>
      <c r="AN74" s="955"/>
      <c r="AO74" s="955"/>
      <c r="AP74" s="955"/>
      <c r="AQ74" s="955"/>
      <c r="AR74" s="955"/>
      <c r="AS74" s="955"/>
      <c r="AT74" s="955"/>
      <c r="AU74" s="955"/>
      <c r="AV74" s="955"/>
      <c r="AW74" s="955"/>
      <c r="AX74" s="955"/>
      <c r="AY74" s="955"/>
      <c r="AZ74" s="956"/>
      <c r="BA74" s="956"/>
      <c r="BB74" s="956"/>
      <c r="BC74" s="956"/>
      <c r="BD74" s="957"/>
      <c r="BE74" s="227"/>
      <c r="BF74" s="227"/>
      <c r="BG74" s="227"/>
      <c r="BH74" s="227"/>
      <c r="BI74" s="227"/>
      <c r="BJ74" s="227"/>
      <c r="BK74" s="227"/>
      <c r="BL74" s="227"/>
      <c r="BM74" s="227"/>
      <c r="BN74" s="227"/>
      <c r="BO74" s="227"/>
      <c r="BP74" s="227"/>
      <c r="BQ74" s="224">
        <v>68</v>
      </c>
      <c r="BR74" s="229"/>
      <c r="BS74" s="929"/>
      <c r="BT74" s="930"/>
      <c r="BU74" s="930"/>
      <c r="BV74" s="930"/>
      <c r="BW74" s="930"/>
      <c r="BX74" s="930"/>
      <c r="BY74" s="930"/>
      <c r="BZ74" s="930"/>
      <c r="CA74" s="930"/>
      <c r="CB74" s="930"/>
      <c r="CC74" s="930"/>
      <c r="CD74" s="930"/>
      <c r="CE74" s="930"/>
      <c r="CF74" s="930"/>
      <c r="CG74" s="939"/>
      <c r="CH74" s="940"/>
      <c r="CI74" s="941"/>
      <c r="CJ74" s="941"/>
      <c r="CK74" s="941"/>
      <c r="CL74" s="942"/>
      <c r="CM74" s="940"/>
      <c r="CN74" s="941"/>
      <c r="CO74" s="941"/>
      <c r="CP74" s="941"/>
      <c r="CQ74" s="942"/>
      <c r="CR74" s="940"/>
      <c r="CS74" s="941"/>
      <c r="CT74" s="941"/>
      <c r="CU74" s="941"/>
      <c r="CV74" s="942"/>
      <c r="CW74" s="940"/>
      <c r="CX74" s="941"/>
      <c r="CY74" s="941"/>
      <c r="CZ74" s="941"/>
      <c r="DA74" s="942"/>
      <c r="DB74" s="940"/>
      <c r="DC74" s="941"/>
      <c r="DD74" s="941"/>
      <c r="DE74" s="941"/>
      <c r="DF74" s="942"/>
      <c r="DG74" s="940"/>
      <c r="DH74" s="941"/>
      <c r="DI74" s="941"/>
      <c r="DJ74" s="941"/>
      <c r="DK74" s="942"/>
      <c r="DL74" s="940"/>
      <c r="DM74" s="941"/>
      <c r="DN74" s="941"/>
      <c r="DO74" s="941"/>
      <c r="DP74" s="942"/>
      <c r="DQ74" s="940"/>
      <c r="DR74" s="941"/>
      <c r="DS74" s="941"/>
      <c r="DT74" s="941"/>
      <c r="DU74" s="942"/>
      <c r="DV74" s="929"/>
      <c r="DW74" s="930"/>
      <c r="DX74" s="930"/>
      <c r="DY74" s="930"/>
      <c r="DZ74" s="931"/>
      <c r="EA74" s="216"/>
    </row>
    <row r="75" spans="1:131" ht="26.35" customHeight="1" x14ac:dyDescent="0.15">
      <c r="A75" s="224">
        <v>8</v>
      </c>
      <c r="B75" s="958"/>
      <c r="C75" s="959"/>
      <c r="D75" s="959"/>
      <c r="E75" s="959"/>
      <c r="F75" s="959"/>
      <c r="G75" s="959"/>
      <c r="H75" s="959"/>
      <c r="I75" s="959"/>
      <c r="J75" s="959"/>
      <c r="K75" s="959"/>
      <c r="L75" s="959"/>
      <c r="M75" s="959"/>
      <c r="N75" s="959"/>
      <c r="O75" s="959"/>
      <c r="P75" s="960"/>
      <c r="Q75" s="962"/>
      <c r="R75" s="963"/>
      <c r="S75" s="963"/>
      <c r="T75" s="963"/>
      <c r="U75" s="964"/>
      <c r="V75" s="965"/>
      <c r="W75" s="963"/>
      <c r="X75" s="963"/>
      <c r="Y75" s="963"/>
      <c r="Z75" s="964"/>
      <c r="AA75" s="965"/>
      <c r="AB75" s="963"/>
      <c r="AC75" s="963"/>
      <c r="AD75" s="963"/>
      <c r="AE75" s="964"/>
      <c r="AF75" s="965"/>
      <c r="AG75" s="963"/>
      <c r="AH75" s="963"/>
      <c r="AI75" s="963"/>
      <c r="AJ75" s="964"/>
      <c r="AK75" s="965"/>
      <c r="AL75" s="963"/>
      <c r="AM75" s="963"/>
      <c r="AN75" s="963"/>
      <c r="AO75" s="964"/>
      <c r="AP75" s="965"/>
      <c r="AQ75" s="963"/>
      <c r="AR75" s="963"/>
      <c r="AS75" s="963"/>
      <c r="AT75" s="964"/>
      <c r="AU75" s="965"/>
      <c r="AV75" s="963"/>
      <c r="AW75" s="963"/>
      <c r="AX75" s="963"/>
      <c r="AY75" s="964"/>
      <c r="AZ75" s="956"/>
      <c r="BA75" s="956"/>
      <c r="BB75" s="956"/>
      <c r="BC75" s="956"/>
      <c r="BD75" s="957"/>
      <c r="BE75" s="227"/>
      <c r="BF75" s="227"/>
      <c r="BG75" s="227"/>
      <c r="BH75" s="227"/>
      <c r="BI75" s="227"/>
      <c r="BJ75" s="227"/>
      <c r="BK75" s="227"/>
      <c r="BL75" s="227"/>
      <c r="BM75" s="227"/>
      <c r="BN75" s="227"/>
      <c r="BO75" s="227"/>
      <c r="BP75" s="227"/>
      <c r="BQ75" s="224">
        <v>69</v>
      </c>
      <c r="BR75" s="229"/>
      <c r="BS75" s="929"/>
      <c r="BT75" s="930"/>
      <c r="BU75" s="930"/>
      <c r="BV75" s="930"/>
      <c r="BW75" s="930"/>
      <c r="BX75" s="930"/>
      <c r="BY75" s="930"/>
      <c r="BZ75" s="930"/>
      <c r="CA75" s="930"/>
      <c r="CB75" s="930"/>
      <c r="CC75" s="930"/>
      <c r="CD75" s="930"/>
      <c r="CE75" s="930"/>
      <c r="CF75" s="930"/>
      <c r="CG75" s="939"/>
      <c r="CH75" s="940"/>
      <c r="CI75" s="941"/>
      <c r="CJ75" s="941"/>
      <c r="CK75" s="941"/>
      <c r="CL75" s="942"/>
      <c r="CM75" s="940"/>
      <c r="CN75" s="941"/>
      <c r="CO75" s="941"/>
      <c r="CP75" s="941"/>
      <c r="CQ75" s="942"/>
      <c r="CR75" s="940"/>
      <c r="CS75" s="941"/>
      <c r="CT75" s="941"/>
      <c r="CU75" s="941"/>
      <c r="CV75" s="942"/>
      <c r="CW75" s="940"/>
      <c r="CX75" s="941"/>
      <c r="CY75" s="941"/>
      <c r="CZ75" s="941"/>
      <c r="DA75" s="942"/>
      <c r="DB75" s="940"/>
      <c r="DC75" s="941"/>
      <c r="DD75" s="941"/>
      <c r="DE75" s="941"/>
      <c r="DF75" s="942"/>
      <c r="DG75" s="940"/>
      <c r="DH75" s="941"/>
      <c r="DI75" s="941"/>
      <c r="DJ75" s="941"/>
      <c r="DK75" s="942"/>
      <c r="DL75" s="940"/>
      <c r="DM75" s="941"/>
      <c r="DN75" s="941"/>
      <c r="DO75" s="941"/>
      <c r="DP75" s="942"/>
      <c r="DQ75" s="940"/>
      <c r="DR75" s="941"/>
      <c r="DS75" s="941"/>
      <c r="DT75" s="941"/>
      <c r="DU75" s="942"/>
      <c r="DV75" s="929"/>
      <c r="DW75" s="930"/>
      <c r="DX75" s="930"/>
      <c r="DY75" s="930"/>
      <c r="DZ75" s="931"/>
      <c r="EA75" s="216"/>
    </row>
    <row r="76" spans="1:131" ht="26.35" customHeight="1" x14ac:dyDescent="0.15">
      <c r="A76" s="224">
        <v>9</v>
      </c>
      <c r="B76" s="958"/>
      <c r="C76" s="959"/>
      <c r="D76" s="959"/>
      <c r="E76" s="959"/>
      <c r="F76" s="959"/>
      <c r="G76" s="959"/>
      <c r="H76" s="959"/>
      <c r="I76" s="959"/>
      <c r="J76" s="959"/>
      <c r="K76" s="959"/>
      <c r="L76" s="959"/>
      <c r="M76" s="959"/>
      <c r="N76" s="959"/>
      <c r="O76" s="959"/>
      <c r="P76" s="960"/>
      <c r="Q76" s="962"/>
      <c r="R76" s="963"/>
      <c r="S76" s="963"/>
      <c r="T76" s="963"/>
      <c r="U76" s="964"/>
      <c r="V76" s="965"/>
      <c r="W76" s="963"/>
      <c r="X76" s="963"/>
      <c r="Y76" s="963"/>
      <c r="Z76" s="964"/>
      <c r="AA76" s="965"/>
      <c r="AB76" s="963"/>
      <c r="AC76" s="963"/>
      <c r="AD76" s="963"/>
      <c r="AE76" s="964"/>
      <c r="AF76" s="965"/>
      <c r="AG76" s="963"/>
      <c r="AH76" s="963"/>
      <c r="AI76" s="963"/>
      <c r="AJ76" s="964"/>
      <c r="AK76" s="965"/>
      <c r="AL76" s="963"/>
      <c r="AM76" s="963"/>
      <c r="AN76" s="963"/>
      <c r="AO76" s="964"/>
      <c r="AP76" s="965"/>
      <c r="AQ76" s="963"/>
      <c r="AR76" s="963"/>
      <c r="AS76" s="963"/>
      <c r="AT76" s="964"/>
      <c r="AU76" s="965"/>
      <c r="AV76" s="963"/>
      <c r="AW76" s="963"/>
      <c r="AX76" s="963"/>
      <c r="AY76" s="964"/>
      <c r="AZ76" s="956"/>
      <c r="BA76" s="956"/>
      <c r="BB76" s="956"/>
      <c r="BC76" s="956"/>
      <c r="BD76" s="957"/>
      <c r="BE76" s="227"/>
      <c r="BF76" s="227"/>
      <c r="BG76" s="227"/>
      <c r="BH76" s="227"/>
      <c r="BI76" s="227"/>
      <c r="BJ76" s="227"/>
      <c r="BK76" s="227"/>
      <c r="BL76" s="227"/>
      <c r="BM76" s="227"/>
      <c r="BN76" s="227"/>
      <c r="BO76" s="227"/>
      <c r="BP76" s="227"/>
      <c r="BQ76" s="224">
        <v>70</v>
      </c>
      <c r="BR76" s="229"/>
      <c r="BS76" s="929"/>
      <c r="BT76" s="930"/>
      <c r="BU76" s="930"/>
      <c r="BV76" s="930"/>
      <c r="BW76" s="930"/>
      <c r="BX76" s="930"/>
      <c r="BY76" s="930"/>
      <c r="BZ76" s="930"/>
      <c r="CA76" s="930"/>
      <c r="CB76" s="930"/>
      <c r="CC76" s="930"/>
      <c r="CD76" s="930"/>
      <c r="CE76" s="930"/>
      <c r="CF76" s="930"/>
      <c r="CG76" s="939"/>
      <c r="CH76" s="940"/>
      <c r="CI76" s="941"/>
      <c r="CJ76" s="941"/>
      <c r="CK76" s="941"/>
      <c r="CL76" s="942"/>
      <c r="CM76" s="940"/>
      <c r="CN76" s="941"/>
      <c r="CO76" s="941"/>
      <c r="CP76" s="941"/>
      <c r="CQ76" s="942"/>
      <c r="CR76" s="940"/>
      <c r="CS76" s="941"/>
      <c r="CT76" s="941"/>
      <c r="CU76" s="941"/>
      <c r="CV76" s="942"/>
      <c r="CW76" s="940"/>
      <c r="CX76" s="941"/>
      <c r="CY76" s="941"/>
      <c r="CZ76" s="941"/>
      <c r="DA76" s="942"/>
      <c r="DB76" s="940"/>
      <c r="DC76" s="941"/>
      <c r="DD76" s="941"/>
      <c r="DE76" s="941"/>
      <c r="DF76" s="942"/>
      <c r="DG76" s="940"/>
      <c r="DH76" s="941"/>
      <c r="DI76" s="941"/>
      <c r="DJ76" s="941"/>
      <c r="DK76" s="942"/>
      <c r="DL76" s="940"/>
      <c r="DM76" s="941"/>
      <c r="DN76" s="941"/>
      <c r="DO76" s="941"/>
      <c r="DP76" s="942"/>
      <c r="DQ76" s="940"/>
      <c r="DR76" s="941"/>
      <c r="DS76" s="941"/>
      <c r="DT76" s="941"/>
      <c r="DU76" s="942"/>
      <c r="DV76" s="929"/>
      <c r="DW76" s="930"/>
      <c r="DX76" s="930"/>
      <c r="DY76" s="930"/>
      <c r="DZ76" s="931"/>
      <c r="EA76" s="216"/>
    </row>
    <row r="77" spans="1:131" ht="26.35" customHeight="1" x14ac:dyDescent="0.15">
      <c r="A77" s="224">
        <v>10</v>
      </c>
      <c r="B77" s="958"/>
      <c r="C77" s="959"/>
      <c r="D77" s="959"/>
      <c r="E77" s="959"/>
      <c r="F77" s="959"/>
      <c r="G77" s="959"/>
      <c r="H77" s="959"/>
      <c r="I77" s="959"/>
      <c r="J77" s="959"/>
      <c r="K77" s="959"/>
      <c r="L77" s="959"/>
      <c r="M77" s="959"/>
      <c r="N77" s="959"/>
      <c r="O77" s="959"/>
      <c r="P77" s="960"/>
      <c r="Q77" s="962"/>
      <c r="R77" s="963"/>
      <c r="S77" s="963"/>
      <c r="T77" s="963"/>
      <c r="U77" s="964"/>
      <c r="V77" s="965"/>
      <c r="W77" s="963"/>
      <c r="X77" s="963"/>
      <c r="Y77" s="963"/>
      <c r="Z77" s="964"/>
      <c r="AA77" s="965"/>
      <c r="AB77" s="963"/>
      <c r="AC77" s="963"/>
      <c r="AD77" s="963"/>
      <c r="AE77" s="964"/>
      <c r="AF77" s="965"/>
      <c r="AG77" s="963"/>
      <c r="AH77" s="963"/>
      <c r="AI77" s="963"/>
      <c r="AJ77" s="964"/>
      <c r="AK77" s="965"/>
      <c r="AL77" s="963"/>
      <c r="AM77" s="963"/>
      <c r="AN77" s="963"/>
      <c r="AO77" s="964"/>
      <c r="AP77" s="965"/>
      <c r="AQ77" s="963"/>
      <c r="AR77" s="963"/>
      <c r="AS77" s="963"/>
      <c r="AT77" s="964"/>
      <c r="AU77" s="965"/>
      <c r="AV77" s="963"/>
      <c r="AW77" s="963"/>
      <c r="AX77" s="963"/>
      <c r="AY77" s="964"/>
      <c r="AZ77" s="956"/>
      <c r="BA77" s="956"/>
      <c r="BB77" s="956"/>
      <c r="BC77" s="956"/>
      <c r="BD77" s="957"/>
      <c r="BE77" s="227"/>
      <c r="BF77" s="227"/>
      <c r="BG77" s="227"/>
      <c r="BH77" s="227"/>
      <c r="BI77" s="227"/>
      <c r="BJ77" s="227"/>
      <c r="BK77" s="227"/>
      <c r="BL77" s="227"/>
      <c r="BM77" s="227"/>
      <c r="BN77" s="227"/>
      <c r="BO77" s="227"/>
      <c r="BP77" s="227"/>
      <c r="BQ77" s="224">
        <v>71</v>
      </c>
      <c r="BR77" s="229"/>
      <c r="BS77" s="929"/>
      <c r="BT77" s="930"/>
      <c r="BU77" s="930"/>
      <c r="BV77" s="930"/>
      <c r="BW77" s="930"/>
      <c r="BX77" s="930"/>
      <c r="BY77" s="930"/>
      <c r="BZ77" s="930"/>
      <c r="CA77" s="930"/>
      <c r="CB77" s="930"/>
      <c r="CC77" s="930"/>
      <c r="CD77" s="930"/>
      <c r="CE77" s="930"/>
      <c r="CF77" s="930"/>
      <c r="CG77" s="939"/>
      <c r="CH77" s="940"/>
      <c r="CI77" s="941"/>
      <c r="CJ77" s="941"/>
      <c r="CK77" s="941"/>
      <c r="CL77" s="942"/>
      <c r="CM77" s="940"/>
      <c r="CN77" s="941"/>
      <c r="CO77" s="941"/>
      <c r="CP77" s="941"/>
      <c r="CQ77" s="942"/>
      <c r="CR77" s="940"/>
      <c r="CS77" s="941"/>
      <c r="CT77" s="941"/>
      <c r="CU77" s="941"/>
      <c r="CV77" s="942"/>
      <c r="CW77" s="940"/>
      <c r="CX77" s="941"/>
      <c r="CY77" s="941"/>
      <c r="CZ77" s="941"/>
      <c r="DA77" s="942"/>
      <c r="DB77" s="940"/>
      <c r="DC77" s="941"/>
      <c r="DD77" s="941"/>
      <c r="DE77" s="941"/>
      <c r="DF77" s="942"/>
      <c r="DG77" s="940"/>
      <c r="DH77" s="941"/>
      <c r="DI77" s="941"/>
      <c r="DJ77" s="941"/>
      <c r="DK77" s="942"/>
      <c r="DL77" s="940"/>
      <c r="DM77" s="941"/>
      <c r="DN77" s="941"/>
      <c r="DO77" s="941"/>
      <c r="DP77" s="942"/>
      <c r="DQ77" s="940"/>
      <c r="DR77" s="941"/>
      <c r="DS77" s="941"/>
      <c r="DT77" s="941"/>
      <c r="DU77" s="942"/>
      <c r="DV77" s="929"/>
      <c r="DW77" s="930"/>
      <c r="DX77" s="930"/>
      <c r="DY77" s="930"/>
      <c r="DZ77" s="931"/>
      <c r="EA77" s="216"/>
    </row>
    <row r="78" spans="1:131" ht="26.35" customHeight="1" x14ac:dyDescent="0.15">
      <c r="A78" s="224">
        <v>11</v>
      </c>
      <c r="B78" s="958"/>
      <c r="C78" s="959"/>
      <c r="D78" s="959"/>
      <c r="E78" s="959"/>
      <c r="F78" s="959"/>
      <c r="G78" s="959"/>
      <c r="H78" s="959"/>
      <c r="I78" s="959"/>
      <c r="J78" s="959"/>
      <c r="K78" s="959"/>
      <c r="L78" s="959"/>
      <c r="M78" s="959"/>
      <c r="N78" s="959"/>
      <c r="O78" s="959"/>
      <c r="P78" s="960"/>
      <c r="Q78" s="961"/>
      <c r="R78" s="955"/>
      <c r="S78" s="955"/>
      <c r="T78" s="955"/>
      <c r="U78" s="955"/>
      <c r="V78" s="955"/>
      <c r="W78" s="955"/>
      <c r="X78" s="955"/>
      <c r="Y78" s="955"/>
      <c r="Z78" s="955"/>
      <c r="AA78" s="955"/>
      <c r="AB78" s="955"/>
      <c r="AC78" s="955"/>
      <c r="AD78" s="955"/>
      <c r="AE78" s="955"/>
      <c r="AF78" s="955"/>
      <c r="AG78" s="955"/>
      <c r="AH78" s="955"/>
      <c r="AI78" s="955"/>
      <c r="AJ78" s="955"/>
      <c r="AK78" s="955"/>
      <c r="AL78" s="955"/>
      <c r="AM78" s="955"/>
      <c r="AN78" s="955"/>
      <c r="AO78" s="955"/>
      <c r="AP78" s="955"/>
      <c r="AQ78" s="955"/>
      <c r="AR78" s="955"/>
      <c r="AS78" s="955"/>
      <c r="AT78" s="955"/>
      <c r="AU78" s="955"/>
      <c r="AV78" s="955"/>
      <c r="AW78" s="955"/>
      <c r="AX78" s="955"/>
      <c r="AY78" s="955"/>
      <c r="AZ78" s="956"/>
      <c r="BA78" s="956"/>
      <c r="BB78" s="956"/>
      <c r="BC78" s="956"/>
      <c r="BD78" s="957"/>
      <c r="BE78" s="227"/>
      <c r="BF78" s="227"/>
      <c r="BG78" s="227"/>
      <c r="BH78" s="227"/>
      <c r="BI78" s="227"/>
      <c r="BJ78" s="216"/>
      <c r="BK78" s="216"/>
      <c r="BL78" s="216"/>
      <c r="BM78" s="216"/>
      <c r="BN78" s="216"/>
      <c r="BO78" s="227"/>
      <c r="BP78" s="227"/>
      <c r="BQ78" s="224">
        <v>72</v>
      </c>
      <c r="BR78" s="229"/>
      <c r="BS78" s="929"/>
      <c r="BT78" s="930"/>
      <c r="BU78" s="930"/>
      <c r="BV78" s="930"/>
      <c r="BW78" s="930"/>
      <c r="BX78" s="930"/>
      <c r="BY78" s="930"/>
      <c r="BZ78" s="930"/>
      <c r="CA78" s="930"/>
      <c r="CB78" s="930"/>
      <c r="CC78" s="930"/>
      <c r="CD78" s="930"/>
      <c r="CE78" s="930"/>
      <c r="CF78" s="930"/>
      <c r="CG78" s="939"/>
      <c r="CH78" s="940"/>
      <c r="CI78" s="941"/>
      <c r="CJ78" s="941"/>
      <c r="CK78" s="941"/>
      <c r="CL78" s="942"/>
      <c r="CM78" s="940"/>
      <c r="CN78" s="941"/>
      <c r="CO78" s="941"/>
      <c r="CP78" s="941"/>
      <c r="CQ78" s="942"/>
      <c r="CR78" s="940"/>
      <c r="CS78" s="941"/>
      <c r="CT78" s="941"/>
      <c r="CU78" s="941"/>
      <c r="CV78" s="942"/>
      <c r="CW78" s="940"/>
      <c r="CX78" s="941"/>
      <c r="CY78" s="941"/>
      <c r="CZ78" s="941"/>
      <c r="DA78" s="942"/>
      <c r="DB78" s="940"/>
      <c r="DC78" s="941"/>
      <c r="DD78" s="941"/>
      <c r="DE78" s="941"/>
      <c r="DF78" s="942"/>
      <c r="DG78" s="940"/>
      <c r="DH78" s="941"/>
      <c r="DI78" s="941"/>
      <c r="DJ78" s="941"/>
      <c r="DK78" s="942"/>
      <c r="DL78" s="940"/>
      <c r="DM78" s="941"/>
      <c r="DN78" s="941"/>
      <c r="DO78" s="941"/>
      <c r="DP78" s="942"/>
      <c r="DQ78" s="940"/>
      <c r="DR78" s="941"/>
      <c r="DS78" s="941"/>
      <c r="DT78" s="941"/>
      <c r="DU78" s="942"/>
      <c r="DV78" s="929"/>
      <c r="DW78" s="930"/>
      <c r="DX78" s="930"/>
      <c r="DY78" s="930"/>
      <c r="DZ78" s="931"/>
      <c r="EA78" s="216"/>
    </row>
    <row r="79" spans="1:131" ht="26.35" customHeight="1" x14ac:dyDescent="0.15">
      <c r="A79" s="224">
        <v>12</v>
      </c>
      <c r="B79" s="958"/>
      <c r="C79" s="959"/>
      <c r="D79" s="959"/>
      <c r="E79" s="959"/>
      <c r="F79" s="959"/>
      <c r="G79" s="959"/>
      <c r="H79" s="959"/>
      <c r="I79" s="959"/>
      <c r="J79" s="959"/>
      <c r="K79" s="959"/>
      <c r="L79" s="959"/>
      <c r="M79" s="959"/>
      <c r="N79" s="959"/>
      <c r="O79" s="959"/>
      <c r="P79" s="960"/>
      <c r="Q79" s="961"/>
      <c r="R79" s="955"/>
      <c r="S79" s="955"/>
      <c r="T79" s="955"/>
      <c r="U79" s="955"/>
      <c r="V79" s="955"/>
      <c r="W79" s="955"/>
      <c r="X79" s="955"/>
      <c r="Y79" s="955"/>
      <c r="Z79" s="955"/>
      <c r="AA79" s="955"/>
      <c r="AB79" s="955"/>
      <c r="AC79" s="955"/>
      <c r="AD79" s="955"/>
      <c r="AE79" s="955"/>
      <c r="AF79" s="955"/>
      <c r="AG79" s="955"/>
      <c r="AH79" s="955"/>
      <c r="AI79" s="955"/>
      <c r="AJ79" s="955"/>
      <c r="AK79" s="955"/>
      <c r="AL79" s="955"/>
      <c r="AM79" s="955"/>
      <c r="AN79" s="955"/>
      <c r="AO79" s="955"/>
      <c r="AP79" s="955"/>
      <c r="AQ79" s="955"/>
      <c r="AR79" s="955"/>
      <c r="AS79" s="955"/>
      <c r="AT79" s="955"/>
      <c r="AU79" s="955"/>
      <c r="AV79" s="955"/>
      <c r="AW79" s="955"/>
      <c r="AX79" s="955"/>
      <c r="AY79" s="955"/>
      <c r="AZ79" s="956"/>
      <c r="BA79" s="956"/>
      <c r="BB79" s="956"/>
      <c r="BC79" s="956"/>
      <c r="BD79" s="957"/>
      <c r="BE79" s="227"/>
      <c r="BF79" s="227"/>
      <c r="BG79" s="227"/>
      <c r="BH79" s="227"/>
      <c r="BI79" s="227"/>
      <c r="BJ79" s="216"/>
      <c r="BK79" s="216"/>
      <c r="BL79" s="216"/>
      <c r="BM79" s="216"/>
      <c r="BN79" s="216"/>
      <c r="BO79" s="227"/>
      <c r="BP79" s="227"/>
      <c r="BQ79" s="224">
        <v>73</v>
      </c>
      <c r="BR79" s="229"/>
      <c r="BS79" s="929"/>
      <c r="BT79" s="930"/>
      <c r="BU79" s="930"/>
      <c r="BV79" s="930"/>
      <c r="BW79" s="930"/>
      <c r="BX79" s="930"/>
      <c r="BY79" s="930"/>
      <c r="BZ79" s="930"/>
      <c r="CA79" s="930"/>
      <c r="CB79" s="930"/>
      <c r="CC79" s="930"/>
      <c r="CD79" s="930"/>
      <c r="CE79" s="930"/>
      <c r="CF79" s="930"/>
      <c r="CG79" s="939"/>
      <c r="CH79" s="940"/>
      <c r="CI79" s="941"/>
      <c r="CJ79" s="941"/>
      <c r="CK79" s="941"/>
      <c r="CL79" s="942"/>
      <c r="CM79" s="940"/>
      <c r="CN79" s="941"/>
      <c r="CO79" s="941"/>
      <c r="CP79" s="941"/>
      <c r="CQ79" s="942"/>
      <c r="CR79" s="940"/>
      <c r="CS79" s="941"/>
      <c r="CT79" s="941"/>
      <c r="CU79" s="941"/>
      <c r="CV79" s="942"/>
      <c r="CW79" s="940"/>
      <c r="CX79" s="941"/>
      <c r="CY79" s="941"/>
      <c r="CZ79" s="941"/>
      <c r="DA79" s="942"/>
      <c r="DB79" s="940"/>
      <c r="DC79" s="941"/>
      <c r="DD79" s="941"/>
      <c r="DE79" s="941"/>
      <c r="DF79" s="942"/>
      <c r="DG79" s="940"/>
      <c r="DH79" s="941"/>
      <c r="DI79" s="941"/>
      <c r="DJ79" s="941"/>
      <c r="DK79" s="942"/>
      <c r="DL79" s="940"/>
      <c r="DM79" s="941"/>
      <c r="DN79" s="941"/>
      <c r="DO79" s="941"/>
      <c r="DP79" s="942"/>
      <c r="DQ79" s="940"/>
      <c r="DR79" s="941"/>
      <c r="DS79" s="941"/>
      <c r="DT79" s="941"/>
      <c r="DU79" s="942"/>
      <c r="DV79" s="929"/>
      <c r="DW79" s="930"/>
      <c r="DX79" s="930"/>
      <c r="DY79" s="930"/>
      <c r="DZ79" s="931"/>
      <c r="EA79" s="216"/>
    </row>
    <row r="80" spans="1:131" ht="26.35" customHeight="1" x14ac:dyDescent="0.15">
      <c r="A80" s="224">
        <v>13</v>
      </c>
      <c r="B80" s="958"/>
      <c r="C80" s="959"/>
      <c r="D80" s="959"/>
      <c r="E80" s="959"/>
      <c r="F80" s="959"/>
      <c r="G80" s="959"/>
      <c r="H80" s="959"/>
      <c r="I80" s="959"/>
      <c r="J80" s="959"/>
      <c r="K80" s="959"/>
      <c r="L80" s="959"/>
      <c r="M80" s="959"/>
      <c r="N80" s="959"/>
      <c r="O80" s="959"/>
      <c r="P80" s="960"/>
      <c r="Q80" s="961"/>
      <c r="R80" s="955"/>
      <c r="S80" s="955"/>
      <c r="T80" s="955"/>
      <c r="U80" s="955"/>
      <c r="V80" s="955"/>
      <c r="W80" s="955"/>
      <c r="X80" s="955"/>
      <c r="Y80" s="955"/>
      <c r="Z80" s="955"/>
      <c r="AA80" s="955"/>
      <c r="AB80" s="955"/>
      <c r="AC80" s="955"/>
      <c r="AD80" s="955"/>
      <c r="AE80" s="955"/>
      <c r="AF80" s="955"/>
      <c r="AG80" s="955"/>
      <c r="AH80" s="955"/>
      <c r="AI80" s="955"/>
      <c r="AJ80" s="955"/>
      <c r="AK80" s="955"/>
      <c r="AL80" s="955"/>
      <c r="AM80" s="955"/>
      <c r="AN80" s="955"/>
      <c r="AO80" s="955"/>
      <c r="AP80" s="955"/>
      <c r="AQ80" s="955"/>
      <c r="AR80" s="955"/>
      <c r="AS80" s="955"/>
      <c r="AT80" s="955"/>
      <c r="AU80" s="955"/>
      <c r="AV80" s="955"/>
      <c r="AW80" s="955"/>
      <c r="AX80" s="955"/>
      <c r="AY80" s="955"/>
      <c r="AZ80" s="956"/>
      <c r="BA80" s="956"/>
      <c r="BB80" s="956"/>
      <c r="BC80" s="956"/>
      <c r="BD80" s="957"/>
      <c r="BE80" s="227"/>
      <c r="BF80" s="227"/>
      <c r="BG80" s="227"/>
      <c r="BH80" s="227"/>
      <c r="BI80" s="227"/>
      <c r="BJ80" s="227"/>
      <c r="BK80" s="227"/>
      <c r="BL80" s="227"/>
      <c r="BM80" s="227"/>
      <c r="BN80" s="227"/>
      <c r="BO80" s="227"/>
      <c r="BP80" s="227"/>
      <c r="BQ80" s="224">
        <v>74</v>
      </c>
      <c r="BR80" s="229"/>
      <c r="BS80" s="929"/>
      <c r="BT80" s="930"/>
      <c r="BU80" s="930"/>
      <c r="BV80" s="930"/>
      <c r="BW80" s="930"/>
      <c r="BX80" s="930"/>
      <c r="BY80" s="930"/>
      <c r="BZ80" s="930"/>
      <c r="CA80" s="930"/>
      <c r="CB80" s="930"/>
      <c r="CC80" s="930"/>
      <c r="CD80" s="930"/>
      <c r="CE80" s="930"/>
      <c r="CF80" s="930"/>
      <c r="CG80" s="939"/>
      <c r="CH80" s="940"/>
      <c r="CI80" s="941"/>
      <c r="CJ80" s="941"/>
      <c r="CK80" s="941"/>
      <c r="CL80" s="942"/>
      <c r="CM80" s="940"/>
      <c r="CN80" s="941"/>
      <c r="CO80" s="941"/>
      <c r="CP80" s="941"/>
      <c r="CQ80" s="942"/>
      <c r="CR80" s="940"/>
      <c r="CS80" s="941"/>
      <c r="CT80" s="941"/>
      <c r="CU80" s="941"/>
      <c r="CV80" s="942"/>
      <c r="CW80" s="940"/>
      <c r="CX80" s="941"/>
      <c r="CY80" s="941"/>
      <c r="CZ80" s="941"/>
      <c r="DA80" s="942"/>
      <c r="DB80" s="940"/>
      <c r="DC80" s="941"/>
      <c r="DD80" s="941"/>
      <c r="DE80" s="941"/>
      <c r="DF80" s="942"/>
      <c r="DG80" s="940"/>
      <c r="DH80" s="941"/>
      <c r="DI80" s="941"/>
      <c r="DJ80" s="941"/>
      <c r="DK80" s="942"/>
      <c r="DL80" s="940"/>
      <c r="DM80" s="941"/>
      <c r="DN80" s="941"/>
      <c r="DO80" s="941"/>
      <c r="DP80" s="942"/>
      <c r="DQ80" s="940"/>
      <c r="DR80" s="941"/>
      <c r="DS80" s="941"/>
      <c r="DT80" s="941"/>
      <c r="DU80" s="942"/>
      <c r="DV80" s="929"/>
      <c r="DW80" s="930"/>
      <c r="DX80" s="930"/>
      <c r="DY80" s="930"/>
      <c r="DZ80" s="931"/>
      <c r="EA80" s="216"/>
    </row>
    <row r="81" spans="1:131" ht="26.35" customHeight="1" x14ac:dyDescent="0.15">
      <c r="A81" s="224">
        <v>14</v>
      </c>
      <c r="B81" s="958"/>
      <c r="C81" s="959"/>
      <c r="D81" s="959"/>
      <c r="E81" s="959"/>
      <c r="F81" s="959"/>
      <c r="G81" s="959"/>
      <c r="H81" s="959"/>
      <c r="I81" s="959"/>
      <c r="J81" s="959"/>
      <c r="K81" s="959"/>
      <c r="L81" s="959"/>
      <c r="M81" s="959"/>
      <c r="N81" s="959"/>
      <c r="O81" s="959"/>
      <c r="P81" s="960"/>
      <c r="Q81" s="961"/>
      <c r="R81" s="955"/>
      <c r="S81" s="955"/>
      <c r="T81" s="955"/>
      <c r="U81" s="955"/>
      <c r="V81" s="955"/>
      <c r="W81" s="955"/>
      <c r="X81" s="955"/>
      <c r="Y81" s="955"/>
      <c r="Z81" s="955"/>
      <c r="AA81" s="955"/>
      <c r="AB81" s="955"/>
      <c r="AC81" s="955"/>
      <c r="AD81" s="955"/>
      <c r="AE81" s="955"/>
      <c r="AF81" s="955"/>
      <c r="AG81" s="955"/>
      <c r="AH81" s="955"/>
      <c r="AI81" s="955"/>
      <c r="AJ81" s="955"/>
      <c r="AK81" s="955"/>
      <c r="AL81" s="955"/>
      <c r="AM81" s="955"/>
      <c r="AN81" s="955"/>
      <c r="AO81" s="955"/>
      <c r="AP81" s="955"/>
      <c r="AQ81" s="955"/>
      <c r="AR81" s="955"/>
      <c r="AS81" s="955"/>
      <c r="AT81" s="955"/>
      <c r="AU81" s="955"/>
      <c r="AV81" s="955"/>
      <c r="AW81" s="955"/>
      <c r="AX81" s="955"/>
      <c r="AY81" s="955"/>
      <c r="AZ81" s="956"/>
      <c r="BA81" s="956"/>
      <c r="BB81" s="956"/>
      <c r="BC81" s="956"/>
      <c r="BD81" s="957"/>
      <c r="BE81" s="227"/>
      <c r="BF81" s="227"/>
      <c r="BG81" s="227"/>
      <c r="BH81" s="227"/>
      <c r="BI81" s="227"/>
      <c r="BJ81" s="227"/>
      <c r="BK81" s="227"/>
      <c r="BL81" s="227"/>
      <c r="BM81" s="227"/>
      <c r="BN81" s="227"/>
      <c r="BO81" s="227"/>
      <c r="BP81" s="227"/>
      <c r="BQ81" s="224">
        <v>75</v>
      </c>
      <c r="BR81" s="229"/>
      <c r="BS81" s="929"/>
      <c r="BT81" s="930"/>
      <c r="BU81" s="930"/>
      <c r="BV81" s="930"/>
      <c r="BW81" s="930"/>
      <c r="BX81" s="930"/>
      <c r="BY81" s="930"/>
      <c r="BZ81" s="930"/>
      <c r="CA81" s="930"/>
      <c r="CB81" s="930"/>
      <c r="CC81" s="930"/>
      <c r="CD81" s="930"/>
      <c r="CE81" s="930"/>
      <c r="CF81" s="930"/>
      <c r="CG81" s="939"/>
      <c r="CH81" s="940"/>
      <c r="CI81" s="941"/>
      <c r="CJ81" s="941"/>
      <c r="CK81" s="941"/>
      <c r="CL81" s="942"/>
      <c r="CM81" s="940"/>
      <c r="CN81" s="941"/>
      <c r="CO81" s="941"/>
      <c r="CP81" s="941"/>
      <c r="CQ81" s="942"/>
      <c r="CR81" s="940"/>
      <c r="CS81" s="941"/>
      <c r="CT81" s="941"/>
      <c r="CU81" s="941"/>
      <c r="CV81" s="942"/>
      <c r="CW81" s="940"/>
      <c r="CX81" s="941"/>
      <c r="CY81" s="941"/>
      <c r="CZ81" s="941"/>
      <c r="DA81" s="942"/>
      <c r="DB81" s="940"/>
      <c r="DC81" s="941"/>
      <c r="DD81" s="941"/>
      <c r="DE81" s="941"/>
      <c r="DF81" s="942"/>
      <c r="DG81" s="940"/>
      <c r="DH81" s="941"/>
      <c r="DI81" s="941"/>
      <c r="DJ81" s="941"/>
      <c r="DK81" s="942"/>
      <c r="DL81" s="940"/>
      <c r="DM81" s="941"/>
      <c r="DN81" s="941"/>
      <c r="DO81" s="941"/>
      <c r="DP81" s="942"/>
      <c r="DQ81" s="940"/>
      <c r="DR81" s="941"/>
      <c r="DS81" s="941"/>
      <c r="DT81" s="941"/>
      <c r="DU81" s="942"/>
      <c r="DV81" s="929"/>
      <c r="DW81" s="930"/>
      <c r="DX81" s="930"/>
      <c r="DY81" s="930"/>
      <c r="DZ81" s="931"/>
      <c r="EA81" s="216"/>
    </row>
    <row r="82" spans="1:131" ht="26.35" customHeight="1" x14ac:dyDescent="0.15">
      <c r="A82" s="224">
        <v>15</v>
      </c>
      <c r="B82" s="958"/>
      <c r="C82" s="959"/>
      <c r="D82" s="959"/>
      <c r="E82" s="959"/>
      <c r="F82" s="959"/>
      <c r="G82" s="959"/>
      <c r="H82" s="959"/>
      <c r="I82" s="959"/>
      <c r="J82" s="959"/>
      <c r="K82" s="959"/>
      <c r="L82" s="959"/>
      <c r="M82" s="959"/>
      <c r="N82" s="959"/>
      <c r="O82" s="959"/>
      <c r="P82" s="960"/>
      <c r="Q82" s="961"/>
      <c r="R82" s="955"/>
      <c r="S82" s="955"/>
      <c r="T82" s="955"/>
      <c r="U82" s="955"/>
      <c r="V82" s="955"/>
      <c r="W82" s="955"/>
      <c r="X82" s="955"/>
      <c r="Y82" s="955"/>
      <c r="Z82" s="955"/>
      <c r="AA82" s="955"/>
      <c r="AB82" s="955"/>
      <c r="AC82" s="955"/>
      <c r="AD82" s="955"/>
      <c r="AE82" s="955"/>
      <c r="AF82" s="955"/>
      <c r="AG82" s="955"/>
      <c r="AH82" s="955"/>
      <c r="AI82" s="955"/>
      <c r="AJ82" s="955"/>
      <c r="AK82" s="955"/>
      <c r="AL82" s="955"/>
      <c r="AM82" s="955"/>
      <c r="AN82" s="955"/>
      <c r="AO82" s="955"/>
      <c r="AP82" s="955"/>
      <c r="AQ82" s="955"/>
      <c r="AR82" s="955"/>
      <c r="AS82" s="955"/>
      <c r="AT82" s="955"/>
      <c r="AU82" s="955"/>
      <c r="AV82" s="955"/>
      <c r="AW82" s="955"/>
      <c r="AX82" s="955"/>
      <c r="AY82" s="955"/>
      <c r="AZ82" s="956"/>
      <c r="BA82" s="956"/>
      <c r="BB82" s="956"/>
      <c r="BC82" s="956"/>
      <c r="BD82" s="957"/>
      <c r="BE82" s="227"/>
      <c r="BF82" s="227"/>
      <c r="BG82" s="227"/>
      <c r="BH82" s="227"/>
      <c r="BI82" s="227"/>
      <c r="BJ82" s="227"/>
      <c r="BK82" s="227"/>
      <c r="BL82" s="227"/>
      <c r="BM82" s="227"/>
      <c r="BN82" s="227"/>
      <c r="BO82" s="227"/>
      <c r="BP82" s="227"/>
      <c r="BQ82" s="224">
        <v>76</v>
      </c>
      <c r="BR82" s="229"/>
      <c r="BS82" s="929"/>
      <c r="BT82" s="930"/>
      <c r="BU82" s="930"/>
      <c r="BV82" s="930"/>
      <c r="BW82" s="930"/>
      <c r="BX82" s="930"/>
      <c r="BY82" s="930"/>
      <c r="BZ82" s="930"/>
      <c r="CA82" s="930"/>
      <c r="CB82" s="930"/>
      <c r="CC82" s="930"/>
      <c r="CD82" s="930"/>
      <c r="CE82" s="930"/>
      <c r="CF82" s="930"/>
      <c r="CG82" s="939"/>
      <c r="CH82" s="940"/>
      <c r="CI82" s="941"/>
      <c r="CJ82" s="941"/>
      <c r="CK82" s="941"/>
      <c r="CL82" s="942"/>
      <c r="CM82" s="940"/>
      <c r="CN82" s="941"/>
      <c r="CO82" s="941"/>
      <c r="CP82" s="941"/>
      <c r="CQ82" s="942"/>
      <c r="CR82" s="940"/>
      <c r="CS82" s="941"/>
      <c r="CT82" s="941"/>
      <c r="CU82" s="941"/>
      <c r="CV82" s="942"/>
      <c r="CW82" s="940"/>
      <c r="CX82" s="941"/>
      <c r="CY82" s="941"/>
      <c r="CZ82" s="941"/>
      <c r="DA82" s="942"/>
      <c r="DB82" s="940"/>
      <c r="DC82" s="941"/>
      <c r="DD82" s="941"/>
      <c r="DE82" s="941"/>
      <c r="DF82" s="942"/>
      <c r="DG82" s="940"/>
      <c r="DH82" s="941"/>
      <c r="DI82" s="941"/>
      <c r="DJ82" s="941"/>
      <c r="DK82" s="942"/>
      <c r="DL82" s="940"/>
      <c r="DM82" s="941"/>
      <c r="DN82" s="941"/>
      <c r="DO82" s="941"/>
      <c r="DP82" s="942"/>
      <c r="DQ82" s="940"/>
      <c r="DR82" s="941"/>
      <c r="DS82" s="941"/>
      <c r="DT82" s="941"/>
      <c r="DU82" s="942"/>
      <c r="DV82" s="929"/>
      <c r="DW82" s="930"/>
      <c r="DX82" s="930"/>
      <c r="DY82" s="930"/>
      <c r="DZ82" s="931"/>
      <c r="EA82" s="216"/>
    </row>
    <row r="83" spans="1:131" ht="26.35" customHeight="1" x14ac:dyDescent="0.15">
      <c r="A83" s="224">
        <v>16</v>
      </c>
      <c r="B83" s="958"/>
      <c r="C83" s="959"/>
      <c r="D83" s="959"/>
      <c r="E83" s="959"/>
      <c r="F83" s="959"/>
      <c r="G83" s="959"/>
      <c r="H83" s="959"/>
      <c r="I83" s="959"/>
      <c r="J83" s="959"/>
      <c r="K83" s="959"/>
      <c r="L83" s="959"/>
      <c r="M83" s="959"/>
      <c r="N83" s="959"/>
      <c r="O83" s="959"/>
      <c r="P83" s="960"/>
      <c r="Q83" s="961"/>
      <c r="R83" s="955"/>
      <c r="S83" s="955"/>
      <c r="T83" s="955"/>
      <c r="U83" s="955"/>
      <c r="V83" s="955"/>
      <c r="W83" s="955"/>
      <c r="X83" s="955"/>
      <c r="Y83" s="955"/>
      <c r="Z83" s="955"/>
      <c r="AA83" s="955"/>
      <c r="AB83" s="955"/>
      <c r="AC83" s="955"/>
      <c r="AD83" s="955"/>
      <c r="AE83" s="955"/>
      <c r="AF83" s="955"/>
      <c r="AG83" s="955"/>
      <c r="AH83" s="955"/>
      <c r="AI83" s="955"/>
      <c r="AJ83" s="955"/>
      <c r="AK83" s="955"/>
      <c r="AL83" s="955"/>
      <c r="AM83" s="955"/>
      <c r="AN83" s="955"/>
      <c r="AO83" s="955"/>
      <c r="AP83" s="955"/>
      <c r="AQ83" s="955"/>
      <c r="AR83" s="955"/>
      <c r="AS83" s="955"/>
      <c r="AT83" s="955"/>
      <c r="AU83" s="955"/>
      <c r="AV83" s="955"/>
      <c r="AW83" s="955"/>
      <c r="AX83" s="955"/>
      <c r="AY83" s="955"/>
      <c r="AZ83" s="956"/>
      <c r="BA83" s="956"/>
      <c r="BB83" s="956"/>
      <c r="BC83" s="956"/>
      <c r="BD83" s="957"/>
      <c r="BE83" s="227"/>
      <c r="BF83" s="227"/>
      <c r="BG83" s="227"/>
      <c r="BH83" s="227"/>
      <c r="BI83" s="227"/>
      <c r="BJ83" s="227"/>
      <c r="BK83" s="227"/>
      <c r="BL83" s="227"/>
      <c r="BM83" s="227"/>
      <c r="BN83" s="227"/>
      <c r="BO83" s="227"/>
      <c r="BP83" s="227"/>
      <c r="BQ83" s="224">
        <v>77</v>
      </c>
      <c r="BR83" s="229"/>
      <c r="BS83" s="929"/>
      <c r="BT83" s="930"/>
      <c r="BU83" s="930"/>
      <c r="BV83" s="930"/>
      <c r="BW83" s="930"/>
      <c r="BX83" s="930"/>
      <c r="BY83" s="930"/>
      <c r="BZ83" s="930"/>
      <c r="CA83" s="930"/>
      <c r="CB83" s="930"/>
      <c r="CC83" s="930"/>
      <c r="CD83" s="930"/>
      <c r="CE83" s="930"/>
      <c r="CF83" s="930"/>
      <c r="CG83" s="939"/>
      <c r="CH83" s="940"/>
      <c r="CI83" s="941"/>
      <c r="CJ83" s="941"/>
      <c r="CK83" s="941"/>
      <c r="CL83" s="942"/>
      <c r="CM83" s="940"/>
      <c r="CN83" s="941"/>
      <c r="CO83" s="941"/>
      <c r="CP83" s="941"/>
      <c r="CQ83" s="942"/>
      <c r="CR83" s="940"/>
      <c r="CS83" s="941"/>
      <c r="CT83" s="941"/>
      <c r="CU83" s="941"/>
      <c r="CV83" s="942"/>
      <c r="CW83" s="940"/>
      <c r="CX83" s="941"/>
      <c r="CY83" s="941"/>
      <c r="CZ83" s="941"/>
      <c r="DA83" s="942"/>
      <c r="DB83" s="940"/>
      <c r="DC83" s="941"/>
      <c r="DD83" s="941"/>
      <c r="DE83" s="941"/>
      <c r="DF83" s="942"/>
      <c r="DG83" s="940"/>
      <c r="DH83" s="941"/>
      <c r="DI83" s="941"/>
      <c r="DJ83" s="941"/>
      <c r="DK83" s="942"/>
      <c r="DL83" s="940"/>
      <c r="DM83" s="941"/>
      <c r="DN83" s="941"/>
      <c r="DO83" s="941"/>
      <c r="DP83" s="942"/>
      <c r="DQ83" s="940"/>
      <c r="DR83" s="941"/>
      <c r="DS83" s="941"/>
      <c r="DT83" s="941"/>
      <c r="DU83" s="942"/>
      <c r="DV83" s="929"/>
      <c r="DW83" s="930"/>
      <c r="DX83" s="930"/>
      <c r="DY83" s="930"/>
      <c r="DZ83" s="931"/>
      <c r="EA83" s="216"/>
    </row>
    <row r="84" spans="1:131" ht="26.35" customHeight="1" x14ac:dyDescent="0.15">
      <c r="A84" s="224">
        <v>17</v>
      </c>
      <c r="B84" s="958"/>
      <c r="C84" s="959"/>
      <c r="D84" s="959"/>
      <c r="E84" s="959"/>
      <c r="F84" s="959"/>
      <c r="G84" s="959"/>
      <c r="H84" s="959"/>
      <c r="I84" s="959"/>
      <c r="J84" s="959"/>
      <c r="K84" s="959"/>
      <c r="L84" s="959"/>
      <c r="M84" s="959"/>
      <c r="N84" s="959"/>
      <c r="O84" s="959"/>
      <c r="P84" s="960"/>
      <c r="Q84" s="961"/>
      <c r="R84" s="955"/>
      <c r="S84" s="955"/>
      <c r="T84" s="955"/>
      <c r="U84" s="955"/>
      <c r="V84" s="955"/>
      <c r="W84" s="955"/>
      <c r="X84" s="955"/>
      <c r="Y84" s="955"/>
      <c r="Z84" s="955"/>
      <c r="AA84" s="955"/>
      <c r="AB84" s="955"/>
      <c r="AC84" s="955"/>
      <c r="AD84" s="955"/>
      <c r="AE84" s="955"/>
      <c r="AF84" s="955"/>
      <c r="AG84" s="955"/>
      <c r="AH84" s="955"/>
      <c r="AI84" s="955"/>
      <c r="AJ84" s="955"/>
      <c r="AK84" s="955"/>
      <c r="AL84" s="955"/>
      <c r="AM84" s="955"/>
      <c r="AN84" s="955"/>
      <c r="AO84" s="955"/>
      <c r="AP84" s="955"/>
      <c r="AQ84" s="955"/>
      <c r="AR84" s="955"/>
      <c r="AS84" s="955"/>
      <c r="AT84" s="955"/>
      <c r="AU84" s="955"/>
      <c r="AV84" s="955"/>
      <c r="AW84" s="955"/>
      <c r="AX84" s="955"/>
      <c r="AY84" s="955"/>
      <c r="AZ84" s="956"/>
      <c r="BA84" s="956"/>
      <c r="BB84" s="956"/>
      <c r="BC84" s="956"/>
      <c r="BD84" s="957"/>
      <c r="BE84" s="227"/>
      <c r="BF84" s="227"/>
      <c r="BG84" s="227"/>
      <c r="BH84" s="227"/>
      <c r="BI84" s="227"/>
      <c r="BJ84" s="227"/>
      <c r="BK84" s="227"/>
      <c r="BL84" s="227"/>
      <c r="BM84" s="227"/>
      <c r="BN84" s="227"/>
      <c r="BO84" s="227"/>
      <c r="BP84" s="227"/>
      <c r="BQ84" s="224">
        <v>78</v>
      </c>
      <c r="BR84" s="229"/>
      <c r="BS84" s="929"/>
      <c r="BT84" s="930"/>
      <c r="BU84" s="930"/>
      <c r="BV84" s="930"/>
      <c r="BW84" s="930"/>
      <c r="BX84" s="930"/>
      <c r="BY84" s="930"/>
      <c r="BZ84" s="930"/>
      <c r="CA84" s="930"/>
      <c r="CB84" s="930"/>
      <c r="CC84" s="930"/>
      <c r="CD84" s="930"/>
      <c r="CE84" s="930"/>
      <c r="CF84" s="930"/>
      <c r="CG84" s="939"/>
      <c r="CH84" s="940"/>
      <c r="CI84" s="941"/>
      <c r="CJ84" s="941"/>
      <c r="CK84" s="941"/>
      <c r="CL84" s="942"/>
      <c r="CM84" s="940"/>
      <c r="CN84" s="941"/>
      <c r="CO84" s="941"/>
      <c r="CP84" s="941"/>
      <c r="CQ84" s="942"/>
      <c r="CR84" s="940"/>
      <c r="CS84" s="941"/>
      <c r="CT84" s="941"/>
      <c r="CU84" s="941"/>
      <c r="CV84" s="942"/>
      <c r="CW84" s="940"/>
      <c r="CX84" s="941"/>
      <c r="CY84" s="941"/>
      <c r="CZ84" s="941"/>
      <c r="DA84" s="942"/>
      <c r="DB84" s="940"/>
      <c r="DC84" s="941"/>
      <c r="DD84" s="941"/>
      <c r="DE84" s="941"/>
      <c r="DF84" s="942"/>
      <c r="DG84" s="940"/>
      <c r="DH84" s="941"/>
      <c r="DI84" s="941"/>
      <c r="DJ84" s="941"/>
      <c r="DK84" s="942"/>
      <c r="DL84" s="940"/>
      <c r="DM84" s="941"/>
      <c r="DN84" s="941"/>
      <c r="DO84" s="941"/>
      <c r="DP84" s="942"/>
      <c r="DQ84" s="940"/>
      <c r="DR84" s="941"/>
      <c r="DS84" s="941"/>
      <c r="DT84" s="941"/>
      <c r="DU84" s="942"/>
      <c r="DV84" s="929"/>
      <c r="DW84" s="930"/>
      <c r="DX84" s="930"/>
      <c r="DY84" s="930"/>
      <c r="DZ84" s="931"/>
      <c r="EA84" s="216"/>
    </row>
    <row r="85" spans="1:131" ht="26.35" customHeight="1" x14ac:dyDescent="0.15">
      <c r="A85" s="224">
        <v>18</v>
      </c>
      <c r="B85" s="958"/>
      <c r="C85" s="959"/>
      <c r="D85" s="959"/>
      <c r="E85" s="959"/>
      <c r="F85" s="959"/>
      <c r="G85" s="959"/>
      <c r="H85" s="959"/>
      <c r="I85" s="959"/>
      <c r="J85" s="959"/>
      <c r="K85" s="959"/>
      <c r="L85" s="959"/>
      <c r="M85" s="959"/>
      <c r="N85" s="959"/>
      <c r="O85" s="959"/>
      <c r="P85" s="960"/>
      <c r="Q85" s="961"/>
      <c r="R85" s="955"/>
      <c r="S85" s="955"/>
      <c r="T85" s="955"/>
      <c r="U85" s="955"/>
      <c r="V85" s="955"/>
      <c r="W85" s="955"/>
      <c r="X85" s="955"/>
      <c r="Y85" s="955"/>
      <c r="Z85" s="955"/>
      <c r="AA85" s="955"/>
      <c r="AB85" s="955"/>
      <c r="AC85" s="955"/>
      <c r="AD85" s="955"/>
      <c r="AE85" s="955"/>
      <c r="AF85" s="955"/>
      <c r="AG85" s="955"/>
      <c r="AH85" s="955"/>
      <c r="AI85" s="955"/>
      <c r="AJ85" s="955"/>
      <c r="AK85" s="955"/>
      <c r="AL85" s="955"/>
      <c r="AM85" s="955"/>
      <c r="AN85" s="955"/>
      <c r="AO85" s="955"/>
      <c r="AP85" s="955"/>
      <c r="AQ85" s="955"/>
      <c r="AR85" s="955"/>
      <c r="AS85" s="955"/>
      <c r="AT85" s="955"/>
      <c r="AU85" s="955"/>
      <c r="AV85" s="955"/>
      <c r="AW85" s="955"/>
      <c r="AX85" s="955"/>
      <c r="AY85" s="955"/>
      <c r="AZ85" s="956"/>
      <c r="BA85" s="956"/>
      <c r="BB85" s="956"/>
      <c r="BC85" s="956"/>
      <c r="BD85" s="957"/>
      <c r="BE85" s="227"/>
      <c r="BF85" s="227"/>
      <c r="BG85" s="227"/>
      <c r="BH85" s="227"/>
      <c r="BI85" s="227"/>
      <c r="BJ85" s="227"/>
      <c r="BK85" s="227"/>
      <c r="BL85" s="227"/>
      <c r="BM85" s="227"/>
      <c r="BN85" s="227"/>
      <c r="BO85" s="227"/>
      <c r="BP85" s="227"/>
      <c r="BQ85" s="224">
        <v>79</v>
      </c>
      <c r="BR85" s="229"/>
      <c r="BS85" s="929"/>
      <c r="BT85" s="930"/>
      <c r="BU85" s="930"/>
      <c r="BV85" s="930"/>
      <c r="BW85" s="930"/>
      <c r="BX85" s="930"/>
      <c r="BY85" s="930"/>
      <c r="BZ85" s="930"/>
      <c r="CA85" s="930"/>
      <c r="CB85" s="930"/>
      <c r="CC85" s="930"/>
      <c r="CD85" s="930"/>
      <c r="CE85" s="930"/>
      <c r="CF85" s="930"/>
      <c r="CG85" s="939"/>
      <c r="CH85" s="940"/>
      <c r="CI85" s="941"/>
      <c r="CJ85" s="941"/>
      <c r="CK85" s="941"/>
      <c r="CL85" s="942"/>
      <c r="CM85" s="940"/>
      <c r="CN85" s="941"/>
      <c r="CO85" s="941"/>
      <c r="CP85" s="941"/>
      <c r="CQ85" s="942"/>
      <c r="CR85" s="940"/>
      <c r="CS85" s="941"/>
      <c r="CT85" s="941"/>
      <c r="CU85" s="941"/>
      <c r="CV85" s="942"/>
      <c r="CW85" s="940"/>
      <c r="CX85" s="941"/>
      <c r="CY85" s="941"/>
      <c r="CZ85" s="941"/>
      <c r="DA85" s="942"/>
      <c r="DB85" s="940"/>
      <c r="DC85" s="941"/>
      <c r="DD85" s="941"/>
      <c r="DE85" s="941"/>
      <c r="DF85" s="942"/>
      <c r="DG85" s="940"/>
      <c r="DH85" s="941"/>
      <c r="DI85" s="941"/>
      <c r="DJ85" s="941"/>
      <c r="DK85" s="942"/>
      <c r="DL85" s="940"/>
      <c r="DM85" s="941"/>
      <c r="DN85" s="941"/>
      <c r="DO85" s="941"/>
      <c r="DP85" s="942"/>
      <c r="DQ85" s="940"/>
      <c r="DR85" s="941"/>
      <c r="DS85" s="941"/>
      <c r="DT85" s="941"/>
      <c r="DU85" s="942"/>
      <c r="DV85" s="929"/>
      <c r="DW85" s="930"/>
      <c r="DX85" s="930"/>
      <c r="DY85" s="930"/>
      <c r="DZ85" s="931"/>
      <c r="EA85" s="216"/>
    </row>
    <row r="86" spans="1:131" ht="26.35" customHeight="1" x14ac:dyDescent="0.15">
      <c r="A86" s="224">
        <v>19</v>
      </c>
      <c r="B86" s="958"/>
      <c r="C86" s="959"/>
      <c r="D86" s="959"/>
      <c r="E86" s="959"/>
      <c r="F86" s="959"/>
      <c r="G86" s="959"/>
      <c r="H86" s="959"/>
      <c r="I86" s="959"/>
      <c r="J86" s="959"/>
      <c r="K86" s="959"/>
      <c r="L86" s="959"/>
      <c r="M86" s="959"/>
      <c r="N86" s="959"/>
      <c r="O86" s="959"/>
      <c r="P86" s="960"/>
      <c r="Q86" s="961"/>
      <c r="R86" s="955"/>
      <c r="S86" s="955"/>
      <c r="T86" s="955"/>
      <c r="U86" s="955"/>
      <c r="V86" s="955"/>
      <c r="W86" s="955"/>
      <c r="X86" s="955"/>
      <c r="Y86" s="955"/>
      <c r="Z86" s="955"/>
      <c r="AA86" s="955"/>
      <c r="AB86" s="955"/>
      <c r="AC86" s="955"/>
      <c r="AD86" s="955"/>
      <c r="AE86" s="955"/>
      <c r="AF86" s="955"/>
      <c r="AG86" s="955"/>
      <c r="AH86" s="955"/>
      <c r="AI86" s="955"/>
      <c r="AJ86" s="955"/>
      <c r="AK86" s="955"/>
      <c r="AL86" s="955"/>
      <c r="AM86" s="955"/>
      <c r="AN86" s="955"/>
      <c r="AO86" s="955"/>
      <c r="AP86" s="955"/>
      <c r="AQ86" s="955"/>
      <c r="AR86" s="955"/>
      <c r="AS86" s="955"/>
      <c r="AT86" s="955"/>
      <c r="AU86" s="955"/>
      <c r="AV86" s="955"/>
      <c r="AW86" s="955"/>
      <c r="AX86" s="955"/>
      <c r="AY86" s="955"/>
      <c r="AZ86" s="956"/>
      <c r="BA86" s="956"/>
      <c r="BB86" s="956"/>
      <c r="BC86" s="956"/>
      <c r="BD86" s="957"/>
      <c r="BE86" s="227"/>
      <c r="BF86" s="227"/>
      <c r="BG86" s="227"/>
      <c r="BH86" s="227"/>
      <c r="BI86" s="227"/>
      <c r="BJ86" s="227"/>
      <c r="BK86" s="227"/>
      <c r="BL86" s="227"/>
      <c r="BM86" s="227"/>
      <c r="BN86" s="227"/>
      <c r="BO86" s="227"/>
      <c r="BP86" s="227"/>
      <c r="BQ86" s="224">
        <v>80</v>
      </c>
      <c r="BR86" s="229"/>
      <c r="BS86" s="929"/>
      <c r="BT86" s="930"/>
      <c r="BU86" s="930"/>
      <c r="BV86" s="930"/>
      <c r="BW86" s="930"/>
      <c r="BX86" s="930"/>
      <c r="BY86" s="930"/>
      <c r="BZ86" s="930"/>
      <c r="CA86" s="930"/>
      <c r="CB86" s="930"/>
      <c r="CC86" s="930"/>
      <c r="CD86" s="930"/>
      <c r="CE86" s="930"/>
      <c r="CF86" s="930"/>
      <c r="CG86" s="939"/>
      <c r="CH86" s="940"/>
      <c r="CI86" s="941"/>
      <c r="CJ86" s="941"/>
      <c r="CK86" s="941"/>
      <c r="CL86" s="942"/>
      <c r="CM86" s="940"/>
      <c r="CN86" s="941"/>
      <c r="CO86" s="941"/>
      <c r="CP86" s="941"/>
      <c r="CQ86" s="942"/>
      <c r="CR86" s="940"/>
      <c r="CS86" s="941"/>
      <c r="CT86" s="941"/>
      <c r="CU86" s="941"/>
      <c r="CV86" s="942"/>
      <c r="CW86" s="940"/>
      <c r="CX86" s="941"/>
      <c r="CY86" s="941"/>
      <c r="CZ86" s="941"/>
      <c r="DA86" s="942"/>
      <c r="DB86" s="940"/>
      <c r="DC86" s="941"/>
      <c r="DD86" s="941"/>
      <c r="DE86" s="941"/>
      <c r="DF86" s="942"/>
      <c r="DG86" s="940"/>
      <c r="DH86" s="941"/>
      <c r="DI86" s="941"/>
      <c r="DJ86" s="941"/>
      <c r="DK86" s="942"/>
      <c r="DL86" s="940"/>
      <c r="DM86" s="941"/>
      <c r="DN86" s="941"/>
      <c r="DO86" s="941"/>
      <c r="DP86" s="942"/>
      <c r="DQ86" s="940"/>
      <c r="DR86" s="941"/>
      <c r="DS86" s="941"/>
      <c r="DT86" s="941"/>
      <c r="DU86" s="942"/>
      <c r="DV86" s="929"/>
      <c r="DW86" s="930"/>
      <c r="DX86" s="930"/>
      <c r="DY86" s="930"/>
      <c r="DZ86" s="931"/>
      <c r="EA86" s="216"/>
    </row>
    <row r="87" spans="1:131" ht="26.35" customHeight="1" x14ac:dyDescent="0.15">
      <c r="A87" s="230">
        <v>20</v>
      </c>
      <c r="B87" s="948"/>
      <c r="C87" s="949"/>
      <c r="D87" s="949"/>
      <c r="E87" s="949"/>
      <c r="F87" s="949"/>
      <c r="G87" s="949"/>
      <c r="H87" s="949"/>
      <c r="I87" s="949"/>
      <c r="J87" s="949"/>
      <c r="K87" s="949"/>
      <c r="L87" s="949"/>
      <c r="M87" s="949"/>
      <c r="N87" s="949"/>
      <c r="O87" s="949"/>
      <c r="P87" s="950"/>
      <c r="Q87" s="951"/>
      <c r="R87" s="952"/>
      <c r="S87" s="952"/>
      <c r="T87" s="952"/>
      <c r="U87" s="952"/>
      <c r="V87" s="952"/>
      <c r="W87" s="952"/>
      <c r="X87" s="952"/>
      <c r="Y87" s="952"/>
      <c r="Z87" s="952"/>
      <c r="AA87" s="952"/>
      <c r="AB87" s="952"/>
      <c r="AC87" s="952"/>
      <c r="AD87" s="952"/>
      <c r="AE87" s="952"/>
      <c r="AF87" s="952"/>
      <c r="AG87" s="952"/>
      <c r="AH87" s="952"/>
      <c r="AI87" s="952"/>
      <c r="AJ87" s="952"/>
      <c r="AK87" s="952"/>
      <c r="AL87" s="952"/>
      <c r="AM87" s="952"/>
      <c r="AN87" s="952"/>
      <c r="AO87" s="952"/>
      <c r="AP87" s="952"/>
      <c r="AQ87" s="952"/>
      <c r="AR87" s="952"/>
      <c r="AS87" s="952"/>
      <c r="AT87" s="952"/>
      <c r="AU87" s="952"/>
      <c r="AV87" s="952"/>
      <c r="AW87" s="952"/>
      <c r="AX87" s="952"/>
      <c r="AY87" s="952"/>
      <c r="AZ87" s="953"/>
      <c r="BA87" s="953"/>
      <c r="BB87" s="953"/>
      <c r="BC87" s="953"/>
      <c r="BD87" s="954"/>
      <c r="BE87" s="227"/>
      <c r="BF87" s="227"/>
      <c r="BG87" s="227"/>
      <c r="BH87" s="227"/>
      <c r="BI87" s="227"/>
      <c r="BJ87" s="227"/>
      <c r="BK87" s="227"/>
      <c r="BL87" s="227"/>
      <c r="BM87" s="227"/>
      <c r="BN87" s="227"/>
      <c r="BO87" s="227"/>
      <c r="BP87" s="227"/>
      <c r="BQ87" s="224">
        <v>81</v>
      </c>
      <c r="BR87" s="229"/>
      <c r="BS87" s="929"/>
      <c r="BT87" s="930"/>
      <c r="BU87" s="930"/>
      <c r="BV87" s="930"/>
      <c r="BW87" s="930"/>
      <c r="BX87" s="930"/>
      <c r="BY87" s="930"/>
      <c r="BZ87" s="930"/>
      <c r="CA87" s="930"/>
      <c r="CB87" s="930"/>
      <c r="CC87" s="930"/>
      <c r="CD87" s="930"/>
      <c r="CE87" s="930"/>
      <c r="CF87" s="930"/>
      <c r="CG87" s="939"/>
      <c r="CH87" s="940"/>
      <c r="CI87" s="941"/>
      <c r="CJ87" s="941"/>
      <c r="CK87" s="941"/>
      <c r="CL87" s="942"/>
      <c r="CM87" s="940"/>
      <c r="CN87" s="941"/>
      <c r="CO87" s="941"/>
      <c r="CP87" s="941"/>
      <c r="CQ87" s="942"/>
      <c r="CR87" s="940"/>
      <c r="CS87" s="941"/>
      <c r="CT87" s="941"/>
      <c r="CU87" s="941"/>
      <c r="CV87" s="942"/>
      <c r="CW87" s="940"/>
      <c r="CX87" s="941"/>
      <c r="CY87" s="941"/>
      <c r="CZ87" s="941"/>
      <c r="DA87" s="942"/>
      <c r="DB87" s="940"/>
      <c r="DC87" s="941"/>
      <c r="DD87" s="941"/>
      <c r="DE87" s="941"/>
      <c r="DF87" s="942"/>
      <c r="DG87" s="940"/>
      <c r="DH87" s="941"/>
      <c r="DI87" s="941"/>
      <c r="DJ87" s="941"/>
      <c r="DK87" s="942"/>
      <c r="DL87" s="940"/>
      <c r="DM87" s="941"/>
      <c r="DN87" s="941"/>
      <c r="DO87" s="941"/>
      <c r="DP87" s="942"/>
      <c r="DQ87" s="940"/>
      <c r="DR87" s="941"/>
      <c r="DS87" s="941"/>
      <c r="DT87" s="941"/>
      <c r="DU87" s="942"/>
      <c r="DV87" s="929"/>
      <c r="DW87" s="930"/>
      <c r="DX87" s="930"/>
      <c r="DY87" s="930"/>
      <c r="DZ87" s="931"/>
      <c r="EA87" s="216"/>
    </row>
    <row r="88" spans="1:131" ht="26.35" customHeight="1" thickBot="1" x14ac:dyDescent="0.2">
      <c r="A88" s="226" t="s">
        <v>389</v>
      </c>
      <c r="B88" s="921" t="s">
        <v>427</v>
      </c>
      <c r="C88" s="922"/>
      <c r="D88" s="922"/>
      <c r="E88" s="922"/>
      <c r="F88" s="922"/>
      <c r="G88" s="922"/>
      <c r="H88" s="922"/>
      <c r="I88" s="922"/>
      <c r="J88" s="922"/>
      <c r="K88" s="922"/>
      <c r="L88" s="922"/>
      <c r="M88" s="922"/>
      <c r="N88" s="922"/>
      <c r="O88" s="922"/>
      <c r="P88" s="932"/>
      <c r="Q88" s="946"/>
      <c r="R88" s="947"/>
      <c r="S88" s="947"/>
      <c r="T88" s="947"/>
      <c r="U88" s="947"/>
      <c r="V88" s="947"/>
      <c r="W88" s="947"/>
      <c r="X88" s="947"/>
      <c r="Y88" s="947"/>
      <c r="Z88" s="947"/>
      <c r="AA88" s="947"/>
      <c r="AB88" s="947"/>
      <c r="AC88" s="947"/>
      <c r="AD88" s="947"/>
      <c r="AE88" s="947"/>
      <c r="AF88" s="943">
        <v>36</v>
      </c>
      <c r="AG88" s="943"/>
      <c r="AH88" s="943"/>
      <c r="AI88" s="943"/>
      <c r="AJ88" s="943"/>
      <c r="AK88" s="947"/>
      <c r="AL88" s="947"/>
      <c r="AM88" s="947"/>
      <c r="AN88" s="947"/>
      <c r="AO88" s="947"/>
      <c r="AP88" s="943">
        <v>2828</v>
      </c>
      <c r="AQ88" s="943"/>
      <c r="AR88" s="943"/>
      <c r="AS88" s="943"/>
      <c r="AT88" s="943"/>
      <c r="AU88" s="943">
        <v>311</v>
      </c>
      <c r="AV88" s="943"/>
      <c r="AW88" s="943"/>
      <c r="AX88" s="943"/>
      <c r="AY88" s="943"/>
      <c r="AZ88" s="944"/>
      <c r="BA88" s="944"/>
      <c r="BB88" s="944"/>
      <c r="BC88" s="944"/>
      <c r="BD88" s="945"/>
      <c r="BE88" s="227"/>
      <c r="BF88" s="227"/>
      <c r="BG88" s="227"/>
      <c r="BH88" s="227"/>
      <c r="BI88" s="227"/>
      <c r="BJ88" s="227"/>
      <c r="BK88" s="227"/>
      <c r="BL88" s="227"/>
      <c r="BM88" s="227"/>
      <c r="BN88" s="227"/>
      <c r="BO88" s="227"/>
      <c r="BP88" s="227"/>
      <c r="BQ88" s="224">
        <v>82</v>
      </c>
      <c r="BR88" s="229"/>
      <c r="BS88" s="929"/>
      <c r="BT88" s="930"/>
      <c r="BU88" s="930"/>
      <c r="BV88" s="930"/>
      <c r="BW88" s="930"/>
      <c r="BX88" s="930"/>
      <c r="BY88" s="930"/>
      <c r="BZ88" s="930"/>
      <c r="CA88" s="930"/>
      <c r="CB88" s="930"/>
      <c r="CC88" s="930"/>
      <c r="CD88" s="930"/>
      <c r="CE88" s="930"/>
      <c r="CF88" s="930"/>
      <c r="CG88" s="939"/>
      <c r="CH88" s="940"/>
      <c r="CI88" s="941"/>
      <c r="CJ88" s="941"/>
      <c r="CK88" s="941"/>
      <c r="CL88" s="942"/>
      <c r="CM88" s="940"/>
      <c r="CN88" s="941"/>
      <c r="CO88" s="941"/>
      <c r="CP88" s="941"/>
      <c r="CQ88" s="942"/>
      <c r="CR88" s="940"/>
      <c r="CS88" s="941"/>
      <c r="CT88" s="941"/>
      <c r="CU88" s="941"/>
      <c r="CV88" s="942"/>
      <c r="CW88" s="940"/>
      <c r="CX88" s="941"/>
      <c r="CY88" s="941"/>
      <c r="CZ88" s="941"/>
      <c r="DA88" s="942"/>
      <c r="DB88" s="940"/>
      <c r="DC88" s="941"/>
      <c r="DD88" s="941"/>
      <c r="DE88" s="941"/>
      <c r="DF88" s="942"/>
      <c r="DG88" s="940"/>
      <c r="DH88" s="941"/>
      <c r="DI88" s="941"/>
      <c r="DJ88" s="941"/>
      <c r="DK88" s="942"/>
      <c r="DL88" s="940"/>
      <c r="DM88" s="941"/>
      <c r="DN88" s="941"/>
      <c r="DO88" s="941"/>
      <c r="DP88" s="942"/>
      <c r="DQ88" s="940"/>
      <c r="DR88" s="941"/>
      <c r="DS88" s="941"/>
      <c r="DT88" s="941"/>
      <c r="DU88" s="942"/>
      <c r="DV88" s="929"/>
      <c r="DW88" s="930"/>
      <c r="DX88" s="930"/>
      <c r="DY88" s="930"/>
      <c r="DZ88" s="931"/>
      <c r="EA88" s="216"/>
    </row>
    <row r="89" spans="1:131" ht="26.35" hidden="1" customHeight="1" x14ac:dyDescent="0.15">
      <c r="A89" s="231"/>
      <c r="B89" s="232"/>
      <c r="C89" s="232"/>
      <c r="D89" s="232"/>
      <c r="E89" s="232"/>
      <c r="F89" s="232"/>
      <c r="G89" s="232"/>
      <c r="H89" s="232"/>
      <c r="I89" s="232"/>
      <c r="J89" s="232"/>
      <c r="K89" s="232"/>
      <c r="L89" s="232"/>
      <c r="M89" s="232"/>
      <c r="N89" s="232"/>
      <c r="O89" s="232"/>
      <c r="P89" s="232"/>
      <c r="Q89" s="233"/>
      <c r="R89" s="233"/>
      <c r="S89" s="233"/>
      <c r="T89" s="233"/>
      <c r="U89" s="233"/>
      <c r="V89" s="233"/>
      <c r="W89" s="233"/>
      <c r="X89" s="233"/>
      <c r="Y89" s="233"/>
      <c r="Z89" s="233"/>
      <c r="AA89" s="233"/>
      <c r="AB89" s="233"/>
      <c r="AC89" s="233"/>
      <c r="AD89" s="233"/>
      <c r="AE89" s="233"/>
      <c r="AF89" s="233"/>
      <c r="AG89" s="233"/>
      <c r="AH89" s="233"/>
      <c r="AI89" s="233"/>
      <c r="AJ89" s="233"/>
      <c r="AK89" s="233"/>
      <c r="AL89" s="233"/>
      <c r="AM89" s="233"/>
      <c r="AN89" s="233"/>
      <c r="AO89" s="233"/>
      <c r="AP89" s="233"/>
      <c r="AQ89" s="233"/>
      <c r="AR89" s="233"/>
      <c r="AS89" s="233"/>
      <c r="AT89" s="233"/>
      <c r="AU89" s="233"/>
      <c r="AV89" s="233"/>
      <c r="AW89" s="233"/>
      <c r="AX89" s="233"/>
      <c r="AY89" s="233"/>
      <c r="AZ89" s="234"/>
      <c r="BA89" s="234"/>
      <c r="BB89" s="234"/>
      <c r="BC89" s="234"/>
      <c r="BD89" s="234"/>
      <c r="BE89" s="227"/>
      <c r="BF89" s="227"/>
      <c r="BG89" s="227"/>
      <c r="BH89" s="227"/>
      <c r="BI89" s="227"/>
      <c r="BJ89" s="227"/>
      <c r="BK89" s="227"/>
      <c r="BL89" s="227"/>
      <c r="BM89" s="227"/>
      <c r="BN89" s="227"/>
      <c r="BO89" s="227"/>
      <c r="BP89" s="227"/>
      <c r="BQ89" s="224">
        <v>83</v>
      </c>
      <c r="BR89" s="229"/>
      <c r="BS89" s="929"/>
      <c r="BT89" s="930"/>
      <c r="BU89" s="930"/>
      <c r="BV89" s="930"/>
      <c r="BW89" s="930"/>
      <c r="BX89" s="930"/>
      <c r="BY89" s="930"/>
      <c r="BZ89" s="930"/>
      <c r="CA89" s="930"/>
      <c r="CB89" s="930"/>
      <c r="CC89" s="930"/>
      <c r="CD89" s="930"/>
      <c r="CE89" s="930"/>
      <c r="CF89" s="930"/>
      <c r="CG89" s="939"/>
      <c r="CH89" s="940"/>
      <c r="CI89" s="941"/>
      <c r="CJ89" s="941"/>
      <c r="CK89" s="941"/>
      <c r="CL89" s="942"/>
      <c r="CM89" s="940"/>
      <c r="CN89" s="941"/>
      <c r="CO89" s="941"/>
      <c r="CP89" s="941"/>
      <c r="CQ89" s="942"/>
      <c r="CR89" s="940"/>
      <c r="CS89" s="941"/>
      <c r="CT89" s="941"/>
      <c r="CU89" s="941"/>
      <c r="CV89" s="942"/>
      <c r="CW89" s="940"/>
      <c r="CX89" s="941"/>
      <c r="CY89" s="941"/>
      <c r="CZ89" s="941"/>
      <c r="DA89" s="942"/>
      <c r="DB89" s="940"/>
      <c r="DC89" s="941"/>
      <c r="DD89" s="941"/>
      <c r="DE89" s="941"/>
      <c r="DF89" s="942"/>
      <c r="DG89" s="940"/>
      <c r="DH89" s="941"/>
      <c r="DI89" s="941"/>
      <c r="DJ89" s="941"/>
      <c r="DK89" s="942"/>
      <c r="DL89" s="940"/>
      <c r="DM89" s="941"/>
      <c r="DN89" s="941"/>
      <c r="DO89" s="941"/>
      <c r="DP89" s="942"/>
      <c r="DQ89" s="940"/>
      <c r="DR89" s="941"/>
      <c r="DS89" s="941"/>
      <c r="DT89" s="941"/>
      <c r="DU89" s="942"/>
      <c r="DV89" s="929"/>
      <c r="DW89" s="930"/>
      <c r="DX89" s="930"/>
      <c r="DY89" s="930"/>
      <c r="DZ89" s="931"/>
      <c r="EA89" s="216"/>
    </row>
    <row r="90" spans="1:131" ht="26.35" hidden="1" customHeight="1" x14ac:dyDescent="0.15">
      <c r="A90" s="231"/>
      <c r="B90" s="232"/>
      <c r="C90" s="232"/>
      <c r="D90" s="232"/>
      <c r="E90" s="232"/>
      <c r="F90" s="232"/>
      <c r="G90" s="232"/>
      <c r="H90" s="232"/>
      <c r="I90" s="232"/>
      <c r="J90" s="232"/>
      <c r="K90" s="232"/>
      <c r="L90" s="232"/>
      <c r="M90" s="232"/>
      <c r="N90" s="232"/>
      <c r="O90" s="232"/>
      <c r="P90" s="232"/>
      <c r="Q90" s="233"/>
      <c r="R90" s="233"/>
      <c r="S90" s="233"/>
      <c r="T90" s="233"/>
      <c r="U90" s="233"/>
      <c r="V90" s="233"/>
      <c r="W90" s="233"/>
      <c r="X90" s="233"/>
      <c r="Y90" s="233"/>
      <c r="Z90" s="233"/>
      <c r="AA90" s="233"/>
      <c r="AB90" s="233"/>
      <c r="AC90" s="233"/>
      <c r="AD90" s="233"/>
      <c r="AE90" s="233"/>
      <c r="AF90" s="233"/>
      <c r="AG90" s="233"/>
      <c r="AH90" s="233"/>
      <c r="AI90" s="233"/>
      <c r="AJ90" s="233"/>
      <c r="AK90" s="233"/>
      <c r="AL90" s="233"/>
      <c r="AM90" s="233"/>
      <c r="AN90" s="233"/>
      <c r="AO90" s="233"/>
      <c r="AP90" s="233"/>
      <c r="AQ90" s="233"/>
      <c r="AR90" s="233"/>
      <c r="AS90" s="233"/>
      <c r="AT90" s="233"/>
      <c r="AU90" s="233"/>
      <c r="AV90" s="233"/>
      <c r="AW90" s="233"/>
      <c r="AX90" s="233"/>
      <c r="AY90" s="233"/>
      <c r="AZ90" s="234"/>
      <c r="BA90" s="234"/>
      <c r="BB90" s="234"/>
      <c r="BC90" s="234"/>
      <c r="BD90" s="234"/>
      <c r="BE90" s="227"/>
      <c r="BF90" s="227"/>
      <c r="BG90" s="227"/>
      <c r="BH90" s="227"/>
      <c r="BI90" s="227"/>
      <c r="BJ90" s="227"/>
      <c r="BK90" s="227"/>
      <c r="BL90" s="227"/>
      <c r="BM90" s="227"/>
      <c r="BN90" s="227"/>
      <c r="BO90" s="227"/>
      <c r="BP90" s="227"/>
      <c r="BQ90" s="224">
        <v>84</v>
      </c>
      <c r="BR90" s="229"/>
      <c r="BS90" s="929"/>
      <c r="BT90" s="930"/>
      <c r="BU90" s="930"/>
      <c r="BV90" s="930"/>
      <c r="BW90" s="930"/>
      <c r="BX90" s="930"/>
      <c r="BY90" s="930"/>
      <c r="BZ90" s="930"/>
      <c r="CA90" s="930"/>
      <c r="CB90" s="930"/>
      <c r="CC90" s="930"/>
      <c r="CD90" s="930"/>
      <c r="CE90" s="930"/>
      <c r="CF90" s="930"/>
      <c r="CG90" s="939"/>
      <c r="CH90" s="940"/>
      <c r="CI90" s="941"/>
      <c r="CJ90" s="941"/>
      <c r="CK90" s="941"/>
      <c r="CL90" s="942"/>
      <c r="CM90" s="940"/>
      <c r="CN90" s="941"/>
      <c r="CO90" s="941"/>
      <c r="CP90" s="941"/>
      <c r="CQ90" s="942"/>
      <c r="CR90" s="940"/>
      <c r="CS90" s="941"/>
      <c r="CT90" s="941"/>
      <c r="CU90" s="941"/>
      <c r="CV90" s="942"/>
      <c r="CW90" s="940"/>
      <c r="CX90" s="941"/>
      <c r="CY90" s="941"/>
      <c r="CZ90" s="941"/>
      <c r="DA90" s="942"/>
      <c r="DB90" s="940"/>
      <c r="DC90" s="941"/>
      <c r="DD90" s="941"/>
      <c r="DE90" s="941"/>
      <c r="DF90" s="942"/>
      <c r="DG90" s="940"/>
      <c r="DH90" s="941"/>
      <c r="DI90" s="941"/>
      <c r="DJ90" s="941"/>
      <c r="DK90" s="942"/>
      <c r="DL90" s="940"/>
      <c r="DM90" s="941"/>
      <c r="DN90" s="941"/>
      <c r="DO90" s="941"/>
      <c r="DP90" s="942"/>
      <c r="DQ90" s="940"/>
      <c r="DR90" s="941"/>
      <c r="DS90" s="941"/>
      <c r="DT90" s="941"/>
      <c r="DU90" s="942"/>
      <c r="DV90" s="929"/>
      <c r="DW90" s="930"/>
      <c r="DX90" s="930"/>
      <c r="DY90" s="930"/>
      <c r="DZ90" s="931"/>
      <c r="EA90" s="216"/>
    </row>
    <row r="91" spans="1:131" ht="26.35" hidden="1" customHeight="1" x14ac:dyDescent="0.15">
      <c r="A91" s="231"/>
      <c r="B91" s="232"/>
      <c r="C91" s="232"/>
      <c r="D91" s="232"/>
      <c r="E91" s="232"/>
      <c r="F91" s="232"/>
      <c r="G91" s="232"/>
      <c r="H91" s="232"/>
      <c r="I91" s="232"/>
      <c r="J91" s="232"/>
      <c r="K91" s="232"/>
      <c r="L91" s="232"/>
      <c r="M91" s="232"/>
      <c r="N91" s="232"/>
      <c r="O91" s="232"/>
      <c r="P91" s="232"/>
      <c r="Q91" s="233"/>
      <c r="R91" s="233"/>
      <c r="S91" s="233"/>
      <c r="T91" s="233"/>
      <c r="U91" s="233"/>
      <c r="V91" s="233"/>
      <c r="W91" s="233"/>
      <c r="X91" s="233"/>
      <c r="Y91" s="233"/>
      <c r="Z91" s="233"/>
      <c r="AA91" s="233"/>
      <c r="AB91" s="233"/>
      <c r="AC91" s="233"/>
      <c r="AD91" s="233"/>
      <c r="AE91" s="233"/>
      <c r="AF91" s="233"/>
      <c r="AG91" s="233"/>
      <c r="AH91" s="233"/>
      <c r="AI91" s="233"/>
      <c r="AJ91" s="233"/>
      <c r="AK91" s="233"/>
      <c r="AL91" s="233"/>
      <c r="AM91" s="233"/>
      <c r="AN91" s="233"/>
      <c r="AO91" s="233"/>
      <c r="AP91" s="233"/>
      <c r="AQ91" s="233"/>
      <c r="AR91" s="233"/>
      <c r="AS91" s="233"/>
      <c r="AT91" s="233"/>
      <c r="AU91" s="233"/>
      <c r="AV91" s="233"/>
      <c r="AW91" s="233"/>
      <c r="AX91" s="233"/>
      <c r="AY91" s="233"/>
      <c r="AZ91" s="234"/>
      <c r="BA91" s="234"/>
      <c r="BB91" s="234"/>
      <c r="BC91" s="234"/>
      <c r="BD91" s="234"/>
      <c r="BE91" s="227"/>
      <c r="BF91" s="227"/>
      <c r="BG91" s="227"/>
      <c r="BH91" s="227"/>
      <c r="BI91" s="227"/>
      <c r="BJ91" s="227"/>
      <c r="BK91" s="227"/>
      <c r="BL91" s="227"/>
      <c r="BM91" s="227"/>
      <c r="BN91" s="227"/>
      <c r="BO91" s="227"/>
      <c r="BP91" s="227"/>
      <c r="BQ91" s="224">
        <v>85</v>
      </c>
      <c r="BR91" s="229"/>
      <c r="BS91" s="929"/>
      <c r="BT91" s="930"/>
      <c r="BU91" s="930"/>
      <c r="BV91" s="930"/>
      <c r="BW91" s="930"/>
      <c r="BX91" s="930"/>
      <c r="BY91" s="930"/>
      <c r="BZ91" s="930"/>
      <c r="CA91" s="930"/>
      <c r="CB91" s="930"/>
      <c r="CC91" s="930"/>
      <c r="CD91" s="930"/>
      <c r="CE91" s="930"/>
      <c r="CF91" s="930"/>
      <c r="CG91" s="939"/>
      <c r="CH91" s="940"/>
      <c r="CI91" s="941"/>
      <c r="CJ91" s="941"/>
      <c r="CK91" s="941"/>
      <c r="CL91" s="942"/>
      <c r="CM91" s="940"/>
      <c r="CN91" s="941"/>
      <c r="CO91" s="941"/>
      <c r="CP91" s="941"/>
      <c r="CQ91" s="942"/>
      <c r="CR91" s="940"/>
      <c r="CS91" s="941"/>
      <c r="CT91" s="941"/>
      <c r="CU91" s="941"/>
      <c r="CV91" s="942"/>
      <c r="CW91" s="940"/>
      <c r="CX91" s="941"/>
      <c r="CY91" s="941"/>
      <c r="CZ91" s="941"/>
      <c r="DA91" s="942"/>
      <c r="DB91" s="940"/>
      <c r="DC91" s="941"/>
      <c r="DD91" s="941"/>
      <c r="DE91" s="941"/>
      <c r="DF91" s="942"/>
      <c r="DG91" s="940"/>
      <c r="DH91" s="941"/>
      <c r="DI91" s="941"/>
      <c r="DJ91" s="941"/>
      <c r="DK91" s="942"/>
      <c r="DL91" s="940"/>
      <c r="DM91" s="941"/>
      <c r="DN91" s="941"/>
      <c r="DO91" s="941"/>
      <c r="DP91" s="942"/>
      <c r="DQ91" s="940"/>
      <c r="DR91" s="941"/>
      <c r="DS91" s="941"/>
      <c r="DT91" s="941"/>
      <c r="DU91" s="942"/>
      <c r="DV91" s="929"/>
      <c r="DW91" s="930"/>
      <c r="DX91" s="930"/>
      <c r="DY91" s="930"/>
      <c r="DZ91" s="931"/>
      <c r="EA91" s="216"/>
    </row>
    <row r="92" spans="1:131" ht="26.35" hidden="1" customHeight="1" x14ac:dyDescent="0.15">
      <c r="A92" s="231"/>
      <c r="B92" s="232"/>
      <c r="C92" s="232"/>
      <c r="D92" s="232"/>
      <c r="E92" s="232"/>
      <c r="F92" s="232"/>
      <c r="G92" s="232"/>
      <c r="H92" s="232"/>
      <c r="I92" s="232"/>
      <c r="J92" s="232"/>
      <c r="K92" s="232"/>
      <c r="L92" s="232"/>
      <c r="M92" s="232"/>
      <c r="N92" s="232"/>
      <c r="O92" s="232"/>
      <c r="P92" s="232"/>
      <c r="Q92" s="233"/>
      <c r="R92" s="233"/>
      <c r="S92" s="233"/>
      <c r="T92" s="233"/>
      <c r="U92" s="233"/>
      <c r="V92" s="233"/>
      <c r="W92" s="233"/>
      <c r="X92" s="233"/>
      <c r="Y92" s="233"/>
      <c r="Z92" s="233"/>
      <c r="AA92" s="233"/>
      <c r="AB92" s="233"/>
      <c r="AC92" s="233"/>
      <c r="AD92" s="233"/>
      <c r="AE92" s="233"/>
      <c r="AF92" s="233"/>
      <c r="AG92" s="233"/>
      <c r="AH92" s="233"/>
      <c r="AI92" s="233"/>
      <c r="AJ92" s="233"/>
      <c r="AK92" s="233"/>
      <c r="AL92" s="233"/>
      <c r="AM92" s="233"/>
      <c r="AN92" s="233"/>
      <c r="AO92" s="233"/>
      <c r="AP92" s="233"/>
      <c r="AQ92" s="233"/>
      <c r="AR92" s="233"/>
      <c r="AS92" s="233"/>
      <c r="AT92" s="233"/>
      <c r="AU92" s="233"/>
      <c r="AV92" s="233"/>
      <c r="AW92" s="233"/>
      <c r="AX92" s="233"/>
      <c r="AY92" s="233"/>
      <c r="AZ92" s="234"/>
      <c r="BA92" s="234"/>
      <c r="BB92" s="234"/>
      <c r="BC92" s="234"/>
      <c r="BD92" s="234"/>
      <c r="BE92" s="227"/>
      <c r="BF92" s="227"/>
      <c r="BG92" s="227"/>
      <c r="BH92" s="227"/>
      <c r="BI92" s="227"/>
      <c r="BJ92" s="227"/>
      <c r="BK92" s="227"/>
      <c r="BL92" s="227"/>
      <c r="BM92" s="227"/>
      <c r="BN92" s="227"/>
      <c r="BO92" s="227"/>
      <c r="BP92" s="227"/>
      <c r="BQ92" s="224">
        <v>86</v>
      </c>
      <c r="BR92" s="229"/>
      <c r="BS92" s="929"/>
      <c r="BT92" s="930"/>
      <c r="BU92" s="930"/>
      <c r="BV92" s="930"/>
      <c r="BW92" s="930"/>
      <c r="BX92" s="930"/>
      <c r="BY92" s="930"/>
      <c r="BZ92" s="930"/>
      <c r="CA92" s="930"/>
      <c r="CB92" s="930"/>
      <c r="CC92" s="930"/>
      <c r="CD92" s="930"/>
      <c r="CE92" s="930"/>
      <c r="CF92" s="930"/>
      <c r="CG92" s="939"/>
      <c r="CH92" s="940"/>
      <c r="CI92" s="941"/>
      <c r="CJ92" s="941"/>
      <c r="CK92" s="941"/>
      <c r="CL92" s="942"/>
      <c r="CM92" s="940"/>
      <c r="CN92" s="941"/>
      <c r="CO92" s="941"/>
      <c r="CP92" s="941"/>
      <c r="CQ92" s="942"/>
      <c r="CR92" s="940"/>
      <c r="CS92" s="941"/>
      <c r="CT92" s="941"/>
      <c r="CU92" s="941"/>
      <c r="CV92" s="942"/>
      <c r="CW92" s="940"/>
      <c r="CX92" s="941"/>
      <c r="CY92" s="941"/>
      <c r="CZ92" s="941"/>
      <c r="DA92" s="942"/>
      <c r="DB92" s="940"/>
      <c r="DC92" s="941"/>
      <c r="DD92" s="941"/>
      <c r="DE92" s="941"/>
      <c r="DF92" s="942"/>
      <c r="DG92" s="940"/>
      <c r="DH92" s="941"/>
      <c r="DI92" s="941"/>
      <c r="DJ92" s="941"/>
      <c r="DK92" s="942"/>
      <c r="DL92" s="940"/>
      <c r="DM92" s="941"/>
      <c r="DN92" s="941"/>
      <c r="DO92" s="941"/>
      <c r="DP92" s="942"/>
      <c r="DQ92" s="940"/>
      <c r="DR92" s="941"/>
      <c r="DS92" s="941"/>
      <c r="DT92" s="941"/>
      <c r="DU92" s="942"/>
      <c r="DV92" s="929"/>
      <c r="DW92" s="930"/>
      <c r="DX92" s="930"/>
      <c r="DY92" s="930"/>
      <c r="DZ92" s="931"/>
      <c r="EA92" s="216"/>
    </row>
    <row r="93" spans="1:131" ht="26.35" hidden="1" customHeight="1" x14ac:dyDescent="0.15">
      <c r="A93" s="231"/>
      <c r="B93" s="232"/>
      <c r="C93" s="232"/>
      <c r="D93" s="232"/>
      <c r="E93" s="232"/>
      <c r="F93" s="232"/>
      <c r="G93" s="232"/>
      <c r="H93" s="232"/>
      <c r="I93" s="232"/>
      <c r="J93" s="232"/>
      <c r="K93" s="232"/>
      <c r="L93" s="232"/>
      <c r="M93" s="232"/>
      <c r="N93" s="232"/>
      <c r="O93" s="232"/>
      <c r="P93" s="232"/>
      <c r="Q93" s="233"/>
      <c r="R93" s="233"/>
      <c r="S93" s="233"/>
      <c r="T93" s="233"/>
      <c r="U93" s="233"/>
      <c r="V93" s="233"/>
      <c r="W93" s="233"/>
      <c r="X93" s="233"/>
      <c r="Y93" s="233"/>
      <c r="Z93" s="233"/>
      <c r="AA93" s="233"/>
      <c r="AB93" s="233"/>
      <c r="AC93" s="233"/>
      <c r="AD93" s="233"/>
      <c r="AE93" s="233"/>
      <c r="AF93" s="233"/>
      <c r="AG93" s="233"/>
      <c r="AH93" s="233"/>
      <c r="AI93" s="233"/>
      <c r="AJ93" s="233"/>
      <c r="AK93" s="233"/>
      <c r="AL93" s="233"/>
      <c r="AM93" s="233"/>
      <c r="AN93" s="233"/>
      <c r="AO93" s="233"/>
      <c r="AP93" s="233"/>
      <c r="AQ93" s="233"/>
      <c r="AR93" s="233"/>
      <c r="AS93" s="233"/>
      <c r="AT93" s="233"/>
      <c r="AU93" s="233"/>
      <c r="AV93" s="233"/>
      <c r="AW93" s="233"/>
      <c r="AX93" s="233"/>
      <c r="AY93" s="233"/>
      <c r="AZ93" s="234"/>
      <c r="BA93" s="234"/>
      <c r="BB93" s="234"/>
      <c r="BC93" s="234"/>
      <c r="BD93" s="234"/>
      <c r="BE93" s="227"/>
      <c r="BF93" s="227"/>
      <c r="BG93" s="227"/>
      <c r="BH93" s="227"/>
      <c r="BI93" s="227"/>
      <c r="BJ93" s="227"/>
      <c r="BK93" s="227"/>
      <c r="BL93" s="227"/>
      <c r="BM93" s="227"/>
      <c r="BN93" s="227"/>
      <c r="BO93" s="227"/>
      <c r="BP93" s="227"/>
      <c r="BQ93" s="224">
        <v>87</v>
      </c>
      <c r="BR93" s="229"/>
      <c r="BS93" s="929"/>
      <c r="BT93" s="930"/>
      <c r="BU93" s="930"/>
      <c r="BV93" s="930"/>
      <c r="BW93" s="930"/>
      <c r="BX93" s="930"/>
      <c r="BY93" s="930"/>
      <c r="BZ93" s="930"/>
      <c r="CA93" s="930"/>
      <c r="CB93" s="930"/>
      <c r="CC93" s="930"/>
      <c r="CD93" s="930"/>
      <c r="CE93" s="930"/>
      <c r="CF93" s="930"/>
      <c r="CG93" s="939"/>
      <c r="CH93" s="940"/>
      <c r="CI93" s="941"/>
      <c r="CJ93" s="941"/>
      <c r="CK93" s="941"/>
      <c r="CL93" s="942"/>
      <c r="CM93" s="940"/>
      <c r="CN93" s="941"/>
      <c r="CO93" s="941"/>
      <c r="CP93" s="941"/>
      <c r="CQ93" s="942"/>
      <c r="CR93" s="940"/>
      <c r="CS93" s="941"/>
      <c r="CT93" s="941"/>
      <c r="CU93" s="941"/>
      <c r="CV93" s="942"/>
      <c r="CW93" s="940"/>
      <c r="CX93" s="941"/>
      <c r="CY93" s="941"/>
      <c r="CZ93" s="941"/>
      <c r="DA93" s="942"/>
      <c r="DB93" s="940"/>
      <c r="DC93" s="941"/>
      <c r="DD93" s="941"/>
      <c r="DE93" s="941"/>
      <c r="DF93" s="942"/>
      <c r="DG93" s="940"/>
      <c r="DH93" s="941"/>
      <c r="DI93" s="941"/>
      <c r="DJ93" s="941"/>
      <c r="DK93" s="942"/>
      <c r="DL93" s="940"/>
      <c r="DM93" s="941"/>
      <c r="DN93" s="941"/>
      <c r="DO93" s="941"/>
      <c r="DP93" s="942"/>
      <c r="DQ93" s="940"/>
      <c r="DR93" s="941"/>
      <c r="DS93" s="941"/>
      <c r="DT93" s="941"/>
      <c r="DU93" s="942"/>
      <c r="DV93" s="929"/>
      <c r="DW93" s="930"/>
      <c r="DX93" s="930"/>
      <c r="DY93" s="930"/>
      <c r="DZ93" s="931"/>
      <c r="EA93" s="216"/>
    </row>
    <row r="94" spans="1:131" ht="26.35" hidden="1" customHeight="1" x14ac:dyDescent="0.15">
      <c r="A94" s="231"/>
      <c r="B94" s="232"/>
      <c r="C94" s="232"/>
      <c r="D94" s="232"/>
      <c r="E94" s="232"/>
      <c r="F94" s="232"/>
      <c r="G94" s="232"/>
      <c r="H94" s="232"/>
      <c r="I94" s="232"/>
      <c r="J94" s="232"/>
      <c r="K94" s="232"/>
      <c r="L94" s="232"/>
      <c r="M94" s="232"/>
      <c r="N94" s="232"/>
      <c r="O94" s="232"/>
      <c r="P94" s="232"/>
      <c r="Q94" s="233"/>
      <c r="R94" s="233"/>
      <c r="S94" s="233"/>
      <c r="T94" s="233"/>
      <c r="U94" s="233"/>
      <c r="V94" s="233"/>
      <c r="W94" s="233"/>
      <c r="X94" s="233"/>
      <c r="Y94" s="233"/>
      <c r="Z94" s="233"/>
      <c r="AA94" s="233"/>
      <c r="AB94" s="233"/>
      <c r="AC94" s="233"/>
      <c r="AD94" s="233"/>
      <c r="AE94" s="233"/>
      <c r="AF94" s="233"/>
      <c r="AG94" s="233"/>
      <c r="AH94" s="233"/>
      <c r="AI94" s="233"/>
      <c r="AJ94" s="233"/>
      <c r="AK94" s="233"/>
      <c r="AL94" s="233"/>
      <c r="AM94" s="233"/>
      <c r="AN94" s="233"/>
      <c r="AO94" s="233"/>
      <c r="AP94" s="233"/>
      <c r="AQ94" s="233"/>
      <c r="AR94" s="233"/>
      <c r="AS94" s="233"/>
      <c r="AT94" s="233"/>
      <c r="AU94" s="233"/>
      <c r="AV94" s="233"/>
      <c r="AW94" s="233"/>
      <c r="AX94" s="233"/>
      <c r="AY94" s="233"/>
      <c r="AZ94" s="234"/>
      <c r="BA94" s="234"/>
      <c r="BB94" s="234"/>
      <c r="BC94" s="234"/>
      <c r="BD94" s="234"/>
      <c r="BE94" s="227"/>
      <c r="BF94" s="227"/>
      <c r="BG94" s="227"/>
      <c r="BH94" s="227"/>
      <c r="BI94" s="227"/>
      <c r="BJ94" s="227"/>
      <c r="BK94" s="227"/>
      <c r="BL94" s="227"/>
      <c r="BM94" s="227"/>
      <c r="BN94" s="227"/>
      <c r="BO94" s="227"/>
      <c r="BP94" s="227"/>
      <c r="BQ94" s="224">
        <v>88</v>
      </c>
      <c r="BR94" s="229"/>
      <c r="BS94" s="929"/>
      <c r="BT94" s="930"/>
      <c r="BU94" s="930"/>
      <c r="BV94" s="930"/>
      <c r="BW94" s="930"/>
      <c r="BX94" s="930"/>
      <c r="BY94" s="930"/>
      <c r="BZ94" s="930"/>
      <c r="CA94" s="930"/>
      <c r="CB94" s="930"/>
      <c r="CC94" s="930"/>
      <c r="CD94" s="930"/>
      <c r="CE94" s="930"/>
      <c r="CF94" s="930"/>
      <c r="CG94" s="939"/>
      <c r="CH94" s="940"/>
      <c r="CI94" s="941"/>
      <c r="CJ94" s="941"/>
      <c r="CK94" s="941"/>
      <c r="CL94" s="942"/>
      <c r="CM94" s="940"/>
      <c r="CN94" s="941"/>
      <c r="CO94" s="941"/>
      <c r="CP94" s="941"/>
      <c r="CQ94" s="942"/>
      <c r="CR94" s="940"/>
      <c r="CS94" s="941"/>
      <c r="CT94" s="941"/>
      <c r="CU94" s="941"/>
      <c r="CV94" s="942"/>
      <c r="CW94" s="940"/>
      <c r="CX94" s="941"/>
      <c r="CY94" s="941"/>
      <c r="CZ94" s="941"/>
      <c r="DA94" s="942"/>
      <c r="DB94" s="940"/>
      <c r="DC94" s="941"/>
      <c r="DD94" s="941"/>
      <c r="DE94" s="941"/>
      <c r="DF94" s="942"/>
      <c r="DG94" s="940"/>
      <c r="DH94" s="941"/>
      <c r="DI94" s="941"/>
      <c r="DJ94" s="941"/>
      <c r="DK94" s="942"/>
      <c r="DL94" s="940"/>
      <c r="DM94" s="941"/>
      <c r="DN94" s="941"/>
      <c r="DO94" s="941"/>
      <c r="DP94" s="942"/>
      <c r="DQ94" s="940"/>
      <c r="DR94" s="941"/>
      <c r="DS94" s="941"/>
      <c r="DT94" s="941"/>
      <c r="DU94" s="942"/>
      <c r="DV94" s="929"/>
      <c r="DW94" s="930"/>
      <c r="DX94" s="930"/>
      <c r="DY94" s="930"/>
      <c r="DZ94" s="931"/>
      <c r="EA94" s="216"/>
    </row>
    <row r="95" spans="1:131" ht="26.35" hidden="1" customHeight="1" x14ac:dyDescent="0.15">
      <c r="A95" s="231"/>
      <c r="B95" s="232"/>
      <c r="C95" s="232"/>
      <c r="D95" s="232"/>
      <c r="E95" s="232"/>
      <c r="F95" s="232"/>
      <c r="G95" s="232"/>
      <c r="H95" s="232"/>
      <c r="I95" s="232"/>
      <c r="J95" s="232"/>
      <c r="K95" s="232"/>
      <c r="L95" s="232"/>
      <c r="M95" s="232"/>
      <c r="N95" s="232"/>
      <c r="O95" s="232"/>
      <c r="P95" s="232"/>
      <c r="Q95" s="233"/>
      <c r="R95" s="233"/>
      <c r="S95" s="233"/>
      <c r="T95" s="233"/>
      <c r="U95" s="233"/>
      <c r="V95" s="233"/>
      <c r="W95" s="233"/>
      <c r="X95" s="233"/>
      <c r="Y95" s="233"/>
      <c r="Z95" s="233"/>
      <c r="AA95" s="233"/>
      <c r="AB95" s="233"/>
      <c r="AC95" s="233"/>
      <c r="AD95" s="233"/>
      <c r="AE95" s="233"/>
      <c r="AF95" s="233"/>
      <c r="AG95" s="233"/>
      <c r="AH95" s="233"/>
      <c r="AI95" s="233"/>
      <c r="AJ95" s="233"/>
      <c r="AK95" s="233"/>
      <c r="AL95" s="233"/>
      <c r="AM95" s="233"/>
      <c r="AN95" s="233"/>
      <c r="AO95" s="233"/>
      <c r="AP95" s="233"/>
      <c r="AQ95" s="233"/>
      <c r="AR95" s="233"/>
      <c r="AS95" s="233"/>
      <c r="AT95" s="233"/>
      <c r="AU95" s="233"/>
      <c r="AV95" s="233"/>
      <c r="AW95" s="233"/>
      <c r="AX95" s="233"/>
      <c r="AY95" s="233"/>
      <c r="AZ95" s="234"/>
      <c r="BA95" s="234"/>
      <c r="BB95" s="234"/>
      <c r="BC95" s="234"/>
      <c r="BD95" s="234"/>
      <c r="BE95" s="227"/>
      <c r="BF95" s="227"/>
      <c r="BG95" s="227"/>
      <c r="BH95" s="227"/>
      <c r="BI95" s="227"/>
      <c r="BJ95" s="227"/>
      <c r="BK95" s="227"/>
      <c r="BL95" s="227"/>
      <c r="BM95" s="227"/>
      <c r="BN95" s="227"/>
      <c r="BO95" s="227"/>
      <c r="BP95" s="227"/>
      <c r="BQ95" s="224">
        <v>89</v>
      </c>
      <c r="BR95" s="229"/>
      <c r="BS95" s="929"/>
      <c r="BT95" s="930"/>
      <c r="BU95" s="930"/>
      <c r="BV95" s="930"/>
      <c r="BW95" s="930"/>
      <c r="BX95" s="930"/>
      <c r="BY95" s="930"/>
      <c r="BZ95" s="930"/>
      <c r="CA95" s="930"/>
      <c r="CB95" s="930"/>
      <c r="CC95" s="930"/>
      <c r="CD95" s="930"/>
      <c r="CE95" s="930"/>
      <c r="CF95" s="930"/>
      <c r="CG95" s="939"/>
      <c r="CH95" s="940"/>
      <c r="CI95" s="941"/>
      <c r="CJ95" s="941"/>
      <c r="CK95" s="941"/>
      <c r="CL95" s="942"/>
      <c r="CM95" s="940"/>
      <c r="CN95" s="941"/>
      <c r="CO95" s="941"/>
      <c r="CP95" s="941"/>
      <c r="CQ95" s="942"/>
      <c r="CR95" s="940"/>
      <c r="CS95" s="941"/>
      <c r="CT95" s="941"/>
      <c r="CU95" s="941"/>
      <c r="CV95" s="942"/>
      <c r="CW95" s="940"/>
      <c r="CX95" s="941"/>
      <c r="CY95" s="941"/>
      <c r="CZ95" s="941"/>
      <c r="DA95" s="942"/>
      <c r="DB95" s="940"/>
      <c r="DC95" s="941"/>
      <c r="DD95" s="941"/>
      <c r="DE95" s="941"/>
      <c r="DF95" s="942"/>
      <c r="DG95" s="940"/>
      <c r="DH95" s="941"/>
      <c r="DI95" s="941"/>
      <c r="DJ95" s="941"/>
      <c r="DK95" s="942"/>
      <c r="DL95" s="940"/>
      <c r="DM95" s="941"/>
      <c r="DN95" s="941"/>
      <c r="DO95" s="941"/>
      <c r="DP95" s="942"/>
      <c r="DQ95" s="940"/>
      <c r="DR95" s="941"/>
      <c r="DS95" s="941"/>
      <c r="DT95" s="941"/>
      <c r="DU95" s="942"/>
      <c r="DV95" s="929"/>
      <c r="DW95" s="930"/>
      <c r="DX95" s="930"/>
      <c r="DY95" s="930"/>
      <c r="DZ95" s="931"/>
      <c r="EA95" s="216"/>
    </row>
    <row r="96" spans="1:131" ht="26.35" hidden="1" customHeight="1" x14ac:dyDescent="0.15">
      <c r="A96" s="231"/>
      <c r="B96" s="232"/>
      <c r="C96" s="232"/>
      <c r="D96" s="232"/>
      <c r="E96" s="232"/>
      <c r="F96" s="232"/>
      <c r="G96" s="232"/>
      <c r="H96" s="232"/>
      <c r="I96" s="232"/>
      <c r="J96" s="232"/>
      <c r="K96" s="232"/>
      <c r="L96" s="232"/>
      <c r="M96" s="232"/>
      <c r="N96" s="232"/>
      <c r="O96" s="232"/>
      <c r="P96" s="232"/>
      <c r="Q96" s="233"/>
      <c r="R96" s="233"/>
      <c r="S96" s="233"/>
      <c r="T96" s="233"/>
      <c r="U96" s="233"/>
      <c r="V96" s="233"/>
      <c r="W96" s="233"/>
      <c r="X96" s="233"/>
      <c r="Y96" s="233"/>
      <c r="Z96" s="233"/>
      <c r="AA96" s="233"/>
      <c r="AB96" s="233"/>
      <c r="AC96" s="233"/>
      <c r="AD96" s="233"/>
      <c r="AE96" s="233"/>
      <c r="AF96" s="233"/>
      <c r="AG96" s="233"/>
      <c r="AH96" s="233"/>
      <c r="AI96" s="233"/>
      <c r="AJ96" s="233"/>
      <c r="AK96" s="233"/>
      <c r="AL96" s="233"/>
      <c r="AM96" s="233"/>
      <c r="AN96" s="233"/>
      <c r="AO96" s="233"/>
      <c r="AP96" s="233"/>
      <c r="AQ96" s="233"/>
      <c r="AR96" s="233"/>
      <c r="AS96" s="233"/>
      <c r="AT96" s="233"/>
      <c r="AU96" s="233"/>
      <c r="AV96" s="233"/>
      <c r="AW96" s="233"/>
      <c r="AX96" s="233"/>
      <c r="AY96" s="233"/>
      <c r="AZ96" s="234"/>
      <c r="BA96" s="234"/>
      <c r="BB96" s="234"/>
      <c r="BC96" s="234"/>
      <c r="BD96" s="234"/>
      <c r="BE96" s="227"/>
      <c r="BF96" s="227"/>
      <c r="BG96" s="227"/>
      <c r="BH96" s="227"/>
      <c r="BI96" s="227"/>
      <c r="BJ96" s="227"/>
      <c r="BK96" s="227"/>
      <c r="BL96" s="227"/>
      <c r="BM96" s="227"/>
      <c r="BN96" s="227"/>
      <c r="BO96" s="227"/>
      <c r="BP96" s="227"/>
      <c r="BQ96" s="224">
        <v>90</v>
      </c>
      <c r="BR96" s="229"/>
      <c r="BS96" s="929"/>
      <c r="BT96" s="930"/>
      <c r="BU96" s="930"/>
      <c r="BV96" s="930"/>
      <c r="BW96" s="930"/>
      <c r="BX96" s="930"/>
      <c r="BY96" s="930"/>
      <c r="BZ96" s="930"/>
      <c r="CA96" s="930"/>
      <c r="CB96" s="930"/>
      <c r="CC96" s="930"/>
      <c r="CD96" s="930"/>
      <c r="CE96" s="930"/>
      <c r="CF96" s="930"/>
      <c r="CG96" s="939"/>
      <c r="CH96" s="940"/>
      <c r="CI96" s="941"/>
      <c r="CJ96" s="941"/>
      <c r="CK96" s="941"/>
      <c r="CL96" s="942"/>
      <c r="CM96" s="940"/>
      <c r="CN96" s="941"/>
      <c r="CO96" s="941"/>
      <c r="CP96" s="941"/>
      <c r="CQ96" s="942"/>
      <c r="CR96" s="940"/>
      <c r="CS96" s="941"/>
      <c r="CT96" s="941"/>
      <c r="CU96" s="941"/>
      <c r="CV96" s="942"/>
      <c r="CW96" s="940"/>
      <c r="CX96" s="941"/>
      <c r="CY96" s="941"/>
      <c r="CZ96" s="941"/>
      <c r="DA96" s="942"/>
      <c r="DB96" s="940"/>
      <c r="DC96" s="941"/>
      <c r="DD96" s="941"/>
      <c r="DE96" s="941"/>
      <c r="DF96" s="942"/>
      <c r="DG96" s="940"/>
      <c r="DH96" s="941"/>
      <c r="DI96" s="941"/>
      <c r="DJ96" s="941"/>
      <c r="DK96" s="942"/>
      <c r="DL96" s="940"/>
      <c r="DM96" s="941"/>
      <c r="DN96" s="941"/>
      <c r="DO96" s="941"/>
      <c r="DP96" s="942"/>
      <c r="DQ96" s="940"/>
      <c r="DR96" s="941"/>
      <c r="DS96" s="941"/>
      <c r="DT96" s="941"/>
      <c r="DU96" s="942"/>
      <c r="DV96" s="929"/>
      <c r="DW96" s="930"/>
      <c r="DX96" s="930"/>
      <c r="DY96" s="930"/>
      <c r="DZ96" s="931"/>
      <c r="EA96" s="216"/>
    </row>
    <row r="97" spans="1:131" ht="26.35" hidden="1" customHeight="1" x14ac:dyDescent="0.15">
      <c r="A97" s="231"/>
      <c r="B97" s="232"/>
      <c r="C97" s="232"/>
      <c r="D97" s="232"/>
      <c r="E97" s="232"/>
      <c r="F97" s="232"/>
      <c r="G97" s="232"/>
      <c r="H97" s="232"/>
      <c r="I97" s="232"/>
      <c r="J97" s="232"/>
      <c r="K97" s="232"/>
      <c r="L97" s="232"/>
      <c r="M97" s="232"/>
      <c r="N97" s="232"/>
      <c r="O97" s="232"/>
      <c r="P97" s="232"/>
      <c r="Q97" s="233"/>
      <c r="R97" s="233"/>
      <c r="S97" s="233"/>
      <c r="T97" s="233"/>
      <c r="U97" s="233"/>
      <c r="V97" s="233"/>
      <c r="W97" s="233"/>
      <c r="X97" s="233"/>
      <c r="Y97" s="233"/>
      <c r="Z97" s="233"/>
      <c r="AA97" s="233"/>
      <c r="AB97" s="233"/>
      <c r="AC97" s="233"/>
      <c r="AD97" s="233"/>
      <c r="AE97" s="233"/>
      <c r="AF97" s="233"/>
      <c r="AG97" s="233"/>
      <c r="AH97" s="233"/>
      <c r="AI97" s="233"/>
      <c r="AJ97" s="233"/>
      <c r="AK97" s="233"/>
      <c r="AL97" s="233"/>
      <c r="AM97" s="233"/>
      <c r="AN97" s="233"/>
      <c r="AO97" s="233"/>
      <c r="AP97" s="233"/>
      <c r="AQ97" s="233"/>
      <c r="AR97" s="233"/>
      <c r="AS97" s="233"/>
      <c r="AT97" s="233"/>
      <c r="AU97" s="233"/>
      <c r="AV97" s="233"/>
      <c r="AW97" s="233"/>
      <c r="AX97" s="233"/>
      <c r="AY97" s="233"/>
      <c r="AZ97" s="234"/>
      <c r="BA97" s="234"/>
      <c r="BB97" s="234"/>
      <c r="BC97" s="234"/>
      <c r="BD97" s="234"/>
      <c r="BE97" s="227"/>
      <c r="BF97" s="227"/>
      <c r="BG97" s="227"/>
      <c r="BH97" s="227"/>
      <c r="BI97" s="227"/>
      <c r="BJ97" s="227"/>
      <c r="BK97" s="227"/>
      <c r="BL97" s="227"/>
      <c r="BM97" s="227"/>
      <c r="BN97" s="227"/>
      <c r="BO97" s="227"/>
      <c r="BP97" s="227"/>
      <c r="BQ97" s="224">
        <v>91</v>
      </c>
      <c r="BR97" s="229"/>
      <c r="BS97" s="929"/>
      <c r="BT97" s="930"/>
      <c r="BU97" s="930"/>
      <c r="BV97" s="930"/>
      <c r="BW97" s="930"/>
      <c r="BX97" s="930"/>
      <c r="BY97" s="930"/>
      <c r="BZ97" s="930"/>
      <c r="CA97" s="930"/>
      <c r="CB97" s="930"/>
      <c r="CC97" s="930"/>
      <c r="CD97" s="930"/>
      <c r="CE97" s="930"/>
      <c r="CF97" s="930"/>
      <c r="CG97" s="939"/>
      <c r="CH97" s="940"/>
      <c r="CI97" s="941"/>
      <c r="CJ97" s="941"/>
      <c r="CK97" s="941"/>
      <c r="CL97" s="942"/>
      <c r="CM97" s="940"/>
      <c r="CN97" s="941"/>
      <c r="CO97" s="941"/>
      <c r="CP97" s="941"/>
      <c r="CQ97" s="942"/>
      <c r="CR97" s="940"/>
      <c r="CS97" s="941"/>
      <c r="CT97" s="941"/>
      <c r="CU97" s="941"/>
      <c r="CV97" s="942"/>
      <c r="CW97" s="940"/>
      <c r="CX97" s="941"/>
      <c r="CY97" s="941"/>
      <c r="CZ97" s="941"/>
      <c r="DA97" s="942"/>
      <c r="DB97" s="940"/>
      <c r="DC97" s="941"/>
      <c r="DD97" s="941"/>
      <c r="DE97" s="941"/>
      <c r="DF97" s="942"/>
      <c r="DG97" s="940"/>
      <c r="DH97" s="941"/>
      <c r="DI97" s="941"/>
      <c r="DJ97" s="941"/>
      <c r="DK97" s="942"/>
      <c r="DL97" s="940"/>
      <c r="DM97" s="941"/>
      <c r="DN97" s="941"/>
      <c r="DO97" s="941"/>
      <c r="DP97" s="942"/>
      <c r="DQ97" s="940"/>
      <c r="DR97" s="941"/>
      <c r="DS97" s="941"/>
      <c r="DT97" s="941"/>
      <c r="DU97" s="942"/>
      <c r="DV97" s="929"/>
      <c r="DW97" s="930"/>
      <c r="DX97" s="930"/>
      <c r="DY97" s="930"/>
      <c r="DZ97" s="931"/>
      <c r="EA97" s="216"/>
    </row>
    <row r="98" spans="1:131" ht="26.35" hidden="1" customHeight="1" x14ac:dyDescent="0.15">
      <c r="A98" s="231"/>
      <c r="B98" s="232"/>
      <c r="C98" s="232"/>
      <c r="D98" s="232"/>
      <c r="E98" s="232"/>
      <c r="F98" s="232"/>
      <c r="G98" s="232"/>
      <c r="H98" s="232"/>
      <c r="I98" s="232"/>
      <c r="J98" s="232"/>
      <c r="K98" s="232"/>
      <c r="L98" s="232"/>
      <c r="M98" s="232"/>
      <c r="N98" s="232"/>
      <c r="O98" s="232"/>
      <c r="P98" s="232"/>
      <c r="Q98" s="233"/>
      <c r="R98" s="233"/>
      <c r="S98" s="233"/>
      <c r="T98" s="233"/>
      <c r="U98" s="233"/>
      <c r="V98" s="233"/>
      <c r="W98" s="233"/>
      <c r="X98" s="233"/>
      <c r="Y98" s="233"/>
      <c r="Z98" s="233"/>
      <c r="AA98" s="233"/>
      <c r="AB98" s="233"/>
      <c r="AC98" s="233"/>
      <c r="AD98" s="233"/>
      <c r="AE98" s="233"/>
      <c r="AF98" s="233"/>
      <c r="AG98" s="233"/>
      <c r="AH98" s="233"/>
      <c r="AI98" s="233"/>
      <c r="AJ98" s="233"/>
      <c r="AK98" s="233"/>
      <c r="AL98" s="233"/>
      <c r="AM98" s="233"/>
      <c r="AN98" s="233"/>
      <c r="AO98" s="233"/>
      <c r="AP98" s="233"/>
      <c r="AQ98" s="233"/>
      <c r="AR98" s="233"/>
      <c r="AS98" s="233"/>
      <c r="AT98" s="233"/>
      <c r="AU98" s="233"/>
      <c r="AV98" s="233"/>
      <c r="AW98" s="233"/>
      <c r="AX98" s="233"/>
      <c r="AY98" s="233"/>
      <c r="AZ98" s="234"/>
      <c r="BA98" s="234"/>
      <c r="BB98" s="234"/>
      <c r="BC98" s="234"/>
      <c r="BD98" s="234"/>
      <c r="BE98" s="227"/>
      <c r="BF98" s="227"/>
      <c r="BG98" s="227"/>
      <c r="BH98" s="227"/>
      <c r="BI98" s="227"/>
      <c r="BJ98" s="227"/>
      <c r="BK98" s="227"/>
      <c r="BL98" s="227"/>
      <c r="BM98" s="227"/>
      <c r="BN98" s="227"/>
      <c r="BO98" s="227"/>
      <c r="BP98" s="227"/>
      <c r="BQ98" s="224">
        <v>92</v>
      </c>
      <c r="BR98" s="229"/>
      <c r="BS98" s="929"/>
      <c r="BT98" s="930"/>
      <c r="BU98" s="930"/>
      <c r="BV98" s="930"/>
      <c r="BW98" s="930"/>
      <c r="BX98" s="930"/>
      <c r="BY98" s="930"/>
      <c r="BZ98" s="930"/>
      <c r="CA98" s="930"/>
      <c r="CB98" s="930"/>
      <c r="CC98" s="930"/>
      <c r="CD98" s="930"/>
      <c r="CE98" s="930"/>
      <c r="CF98" s="930"/>
      <c r="CG98" s="939"/>
      <c r="CH98" s="940"/>
      <c r="CI98" s="941"/>
      <c r="CJ98" s="941"/>
      <c r="CK98" s="941"/>
      <c r="CL98" s="942"/>
      <c r="CM98" s="940"/>
      <c r="CN98" s="941"/>
      <c r="CO98" s="941"/>
      <c r="CP98" s="941"/>
      <c r="CQ98" s="942"/>
      <c r="CR98" s="940"/>
      <c r="CS98" s="941"/>
      <c r="CT98" s="941"/>
      <c r="CU98" s="941"/>
      <c r="CV98" s="942"/>
      <c r="CW98" s="940"/>
      <c r="CX98" s="941"/>
      <c r="CY98" s="941"/>
      <c r="CZ98" s="941"/>
      <c r="DA98" s="942"/>
      <c r="DB98" s="940"/>
      <c r="DC98" s="941"/>
      <c r="DD98" s="941"/>
      <c r="DE98" s="941"/>
      <c r="DF98" s="942"/>
      <c r="DG98" s="940"/>
      <c r="DH98" s="941"/>
      <c r="DI98" s="941"/>
      <c r="DJ98" s="941"/>
      <c r="DK98" s="942"/>
      <c r="DL98" s="940"/>
      <c r="DM98" s="941"/>
      <c r="DN98" s="941"/>
      <c r="DO98" s="941"/>
      <c r="DP98" s="942"/>
      <c r="DQ98" s="940"/>
      <c r="DR98" s="941"/>
      <c r="DS98" s="941"/>
      <c r="DT98" s="941"/>
      <c r="DU98" s="942"/>
      <c r="DV98" s="929"/>
      <c r="DW98" s="930"/>
      <c r="DX98" s="930"/>
      <c r="DY98" s="930"/>
      <c r="DZ98" s="931"/>
      <c r="EA98" s="216"/>
    </row>
    <row r="99" spans="1:131" ht="26.35" hidden="1" customHeight="1" x14ac:dyDescent="0.15">
      <c r="A99" s="231"/>
      <c r="B99" s="232"/>
      <c r="C99" s="232"/>
      <c r="D99" s="232"/>
      <c r="E99" s="232"/>
      <c r="F99" s="232"/>
      <c r="G99" s="232"/>
      <c r="H99" s="232"/>
      <c r="I99" s="232"/>
      <c r="J99" s="232"/>
      <c r="K99" s="232"/>
      <c r="L99" s="232"/>
      <c r="M99" s="232"/>
      <c r="N99" s="232"/>
      <c r="O99" s="232"/>
      <c r="P99" s="232"/>
      <c r="Q99" s="233"/>
      <c r="R99" s="233"/>
      <c r="S99" s="233"/>
      <c r="T99" s="233"/>
      <c r="U99" s="233"/>
      <c r="V99" s="233"/>
      <c r="W99" s="233"/>
      <c r="X99" s="233"/>
      <c r="Y99" s="233"/>
      <c r="Z99" s="233"/>
      <c r="AA99" s="233"/>
      <c r="AB99" s="233"/>
      <c r="AC99" s="233"/>
      <c r="AD99" s="233"/>
      <c r="AE99" s="233"/>
      <c r="AF99" s="233"/>
      <c r="AG99" s="233"/>
      <c r="AH99" s="233"/>
      <c r="AI99" s="233"/>
      <c r="AJ99" s="233"/>
      <c r="AK99" s="233"/>
      <c r="AL99" s="233"/>
      <c r="AM99" s="233"/>
      <c r="AN99" s="233"/>
      <c r="AO99" s="233"/>
      <c r="AP99" s="233"/>
      <c r="AQ99" s="233"/>
      <c r="AR99" s="233"/>
      <c r="AS99" s="233"/>
      <c r="AT99" s="233"/>
      <c r="AU99" s="233"/>
      <c r="AV99" s="233"/>
      <c r="AW99" s="233"/>
      <c r="AX99" s="233"/>
      <c r="AY99" s="233"/>
      <c r="AZ99" s="234"/>
      <c r="BA99" s="234"/>
      <c r="BB99" s="234"/>
      <c r="BC99" s="234"/>
      <c r="BD99" s="234"/>
      <c r="BE99" s="227"/>
      <c r="BF99" s="227"/>
      <c r="BG99" s="227"/>
      <c r="BH99" s="227"/>
      <c r="BI99" s="227"/>
      <c r="BJ99" s="227"/>
      <c r="BK99" s="227"/>
      <c r="BL99" s="227"/>
      <c r="BM99" s="227"/>
      <c r="BN99" s="227"/>
      <c r="BO99" s="227"/>
      <c r="BP99" s="227"/>
      <c r="BQ99" s="224">
        <v>93</v>
      </c>
      <c r="BR99" s="229"/>
      <c r="BS99" s="929"/>
      <c r="BT99" s="930"/>
      <c r="BU99" s="930"/>
      <c r="BV99" s="930"/>
      <c r="BW99" s="930"/>
      <c r="BX99" s="930"/>
      <c r="BY99" s="930"/>
      <c r="BZ99" s="930"/>
      <c r="CA99" s="930"/>
      <c r="CB99" s="930"/>
      <c r="CC99" s="930"/>
      <c r="CD99" s="930"/>
      <c r="CE99" s="930"/>
      <c r="CF99" s="930"/>
      <c r="CG99" s="939"/>
      <c r="CH99" s="940"/>
      <c r="CI99" s="941"/>
      <c r="CJ99" s="941"/>
      <c r="CK99" s="941"/>
      <c r="CL99" s="942"/>
      <c r="CM99" s="940"/>
      <c r="CN99" s="941"/>
      <c r="CO99" s="941"/>
      <c r="CP99" s="941"/>
      <c r="CQ99" s="942"/>
      <c r="CR99" s="940"/>
      <c r="CS99" s="941"/>
      <c r="CT99" s="941"/>
      <c r="CU99" s="941"/>
      <c r="CV99" s="942"/>
      <c r="CW99" s="940"/>
      <c r="CX99" s="941"/>
      <c r="CY99" s="941"/>
      <c r="CZ99" s="941"/>
      <c r="DA99" s="942"/>
      <c r="DB99" s="940"/>
      <c r="DC99" s="941"/>
      <c r="DD99" s="941"/>
      <c r="DE99" s="941"/>
      <c r="DF99" s="942"/>
      <c r="DG99" s="940"/>
      <c r="DH99" s="941"/>
      <c r="DI99" s="941"/>
      <c r="DJ99" s="941"/>
      <c r="DK99" s="942"/>
      <c r="DL99" s="940"/>
      <c r="DM99" s="941"/>
      <c r="DN99" s="941"/>
      <c r="DO99" s="941"/>
      <c r="DP99" s="942"/>
      <c r="DQ99" s="940"/>
      <c r="DR99" s="941"/>
      <c r="DS99" s="941"/>
      <c r="DT99" s="941"/>
      <c r="DU99" s="942"/>
      <c r="DV99" s="929"/>
      <c r="DW99" s="930"/>
      <c r="DX99" s="930"/>
      <c r="DY99" s="930"/>
      <c r="DZ99" s="931"/>
      <c r="EA99" s="216"/>
    </row>
    <row r="100" spans="1:131" ht="26.35" hidden="1" customHeight="1" x14ac:dyDescent="0.15">
      <c r="A100" s="231"/>
      <c r="B100" s="232"/>
      <c r="C100" s="232"/>
      <c r="D100" s="232"/>
      <c r="E100" s="232"/>
      <c r="F100" s="232"/>
      <c r="G100" s="232"/>
      <c r="H100" s="232"/>
      <c r="I100" s="232"/>
      <c r="J100" s="232"/>
      <c r="K100" s="232"/>
      <c r="L100" s="232"/>
      <c r="M100" s="232"/>
      <c r="N100" s="232"/>
      <c r="O100" s="232"/>
      <c r="P100" s="232"/>
      <c r="Q100" s="233"/>
      <c r="R100" s="233"/>
      <c r="S100" s="233"/>
      <c r="T100" s="233"/>
      <c r="U100" s="233"/>
      <c r="V100" s="233"/>
      <c r="W100" s="233"/>
      <c r="X100" s="233"/>
      <c r="Y100" s="233"/>
      <c r="Z100" s="233"/>
      <c r="AA100" s="233"/>
      <c r="AB100" s="233"/>
      <c r="AC100" s="233"/>
      <c r="AD100" s="233"/>
      <c r="AE100" s="233"/>
      <c r="AF100" s="233"/>
      <c r="AG100" s="233"/>
      <c r="AH100" s="233"/>
      <c r="AI100" s="233"/>
      <c r="AJ100" s="233"/>
      <c r="AK100" s="233"/>
      <c r="AL100" s="233"/>
      <c r="AM100" s="233"/>
      <c r="AN100" s="233"/>
      <c r="AO100" s="233"/>
      <c r="AP100" s="233"/>
      <c r="AQ100" s="233"/>
      <c r="AR100" s="233"/>
      <c r="AS100" s="233"/>
      <c r="AT100" s="233"/>
      <c r="AU100" s="233"/>
      <c r="AV100" s="233"/>
      <c r="AW100" s="233"/>
      <c r="AX100" s="233"/>
      <c r="AY100" s="233"/>
      <c r="AZ100" s="234"/>
      <c r="BA100" s="234"/>
      <c r="BB100" s="234"/>
      <c r="BC100" s="234"/>
      <c r="BD100" s="234"/>
      <c r="BE100" s="227"/>
      <c r="BF100" s="227"/>
      <c r="BG100" s="227"/>
      <c r="BH100" s="227"/>
      <c r="BI100" s="227"/>
      <c r="BJ100" s="227"/>
      <c r="BK100" s="227"/>
      <c r="BL100" s="227"/>
      <c r="BM100" s="227"/>
      <c r="BN100" s="227"/>
      <c r="BO100" s="227"/>
      <c r="BP100" s="227"/>
      <c r="BQ100" s="224">
        <v>94</v>
      </c>
      <c r="BR100" s="229"/>
      <c r="BS100" s="929"/>
      <c r="BT100" s="930"/>
      <c r="BU100" s="930"/>
      <c r="BV100" s="930"/>
      <c r="BW100" s="930"/>
      <c r="BX100" s="930"/>
      <c r="BY100" s="930"/>
      <c r="BZ100" s="930"/>
      <c r="CA100" s="930"/>
      <c r="CB100" s="930"/>
      <c r="CC100" s="930"/>
      <c r="CD100" s="930"/>
      <c r="CE100" s="930"/>
      <c r="CF100" s="930"/>
      <c r="CG100" s="939"/>
      <c r="CH100" s="940"/>
      <c r="CI100" s="941"/>
      <c r="CJ100" s="941"/>
      <c r="CK100" s="941"/>
      <c r="CL100" s="942"/>
      <c r="CM100" s="940"/>
      <c r="CN100" s="941"/>
      <c r="CO100" s="941"/>
      <c r="CP100" s="941"/>
      <c r="CQ100" s="942"/>
      <c r="CR100" s="940"/>
      <c r="CS100" s="941"/>
      <c r="CT100" s="941"/>
      <c r="CU100" s="941"/>
      <c r="CV100" s="942"/>
      <c r="CW100" s="940"/>
      <c r="CX100" s="941"/>
      <c r="CY100" s="941"/>
      <c r="CZ100" s="941"/>
      <c r="DA100" s="942"/>
      <c r="DB100" s="940"/>
      <c r="DC100" s="941"/>
      <c r="DD100" s="941"/>
      <c r="DE100" s="941"/>
      <c r="DF100" s="942"/>
      <c r="DG100" s="940"/>
      <c r="DH100" s="941"/>
      <c r="DI100" s="941"/>
      <c r="DJ100" s="941"/>
      <c r="DK100" s="942"/>
      <c r="DL100" s="940"/>
      <c r="DM100" s="941"/>
      <c r="DN100" s="941"/>
      <c r="DO100" s="941"/>
      <c r="DP100" s="942"/>
      <c r="DQ100" s="940"/>
      <c r="DR100" s="941"/>
      <c r="DS100" s="941"/>
      <c r="DT100" s="941"/>
      <c r="DU100" s="942"/>
      <c r="DV100" s="929"/>
      <c r="DW100" s="930"/>
      <c r="DX100" s="930"/>
      <c r="DY100" s="930"/>
      <c r="DZ100" s="931"/>
      <c r="EA100" s="216"/>
    </row>
    <row r="101" spans="1:131" ht="26.35" hidden="1" customHeight="1" x14ac:dyDescent="0.15">
      <c r="A101" s="231"/>
      <c r="B101" s="232"/>
      <c r="C101" s="232"/>
      <c r="D101" s="232"/>
      <c r="E101" s="232"/>
      <c r="F101" s="232"/>
      <c r="G101" s="232"/>
      <c r="H101" s="232"/>
      <c r="I101" s="232"/>
      <c r="J101" s="232"/>
      <c r="K101" s="232"/>
      <c r="L101" s="232"/>
      <c r="M101" s="232"/>
      <c r="N101" s="232"/>
      <c r="O101" s="232"/>
      <c r="P101" s="232"/>
      <c r="Q101" s="233"/>
      <c r="R101" s="233"/>
      <c r="S101" s="233"/>
      <c r="T101" s="233"/>
      <c r="U101" s="233"/>
      <c r="V101" s="233"/>
      <c r="W101" s="233"/>
      <c r="X101" s="233"/>
      <c r="Y101" s="233"/>
      <c r="Z101" s="233"/>
      <c r="AA101" s="233"/>
      <c r="AB101" s="233"/>
      <c r="AC101" s="233"/>
      <c r="AD101" s="233"/>
      <c r="AE101" s="233"/>
      <c r="AF101" s="233"/>
      <c r="AG101" s="233"/>
      <c r="AH101" s="233"/>
      <c r="AI101" s="233"/>
      <c r="AJ101" s="233"/>
      <c r="AK101" s="233"/>
      <c r="AL101" s="233"/>
      <c r="AM101" s="233"/>
      <c r="AN101" s="233"/>
      <c r="AO101" s="233"/>
      <c r="AP101" s="233"/>
      <c r="AQ101" s="233"/>
      <c r="AR101" s="233"/>
      <c r="AS101" s="233"/>
      <c r="AT101" s="233"/>
      <c r="AU101" s="233"/>
      <c r="AV101" s="233"/>
      <c r="AW101" s="233"/>
      <c r="AX101" s="233"/>
      <c r="AY101" s="233"/>
      <c r="AZ101" s="234"/>
      <c r="BA101" s="234"/>
      <c r="BB101" s="234"/>
      <c r="BC101" s="234"/>
      <c r="BD101" s="234"/>
      <c r="BE101" s="227"/>
      <c r="BF101" s="227"/>
      <c r="BG101" s="227"/>
      <c r="BH101" s="227"/>
      <c r="BI101" s="227"/>
      <c r="BJ101" s="227"/>
      <c r="BK101" s="227"/>
      <c r="BL101" s="227"/>
      <c r="BM101" s="227"/>
      <c r="BN101" s="227"/>
      <c r="BO101" s="227"/>
      <c r="BP101" s="227"/>
      <c r="BQ101" s="224">
        <v>95</v>
      </c>
      <c r="BR101" s="229"/>
      <c r="BS101" s="929"/>
      <c r="BT101" s="930"/>
      <c r="BU101" s="930"/>
      <c r="BV101" s="930"/>
      <c r="BW101" s="930"/>
      <c r="BX101" s="930"/>
      <c r="BY101" s="930"/>
      <c r="BZ101" s="930"/>
      <c r="CA101" s="930"/>
      <c r="CB101" s="930"/>
      <c r="CC101" s="930"/>
      <c r="CD101" s="930"/>
      <c r="CE101" s="930"/>
      <c r="CF101" s="930"/>
      <c r="CG101" s="939"/>
      <c r="CH101" s="940"/>
      <c r="CI101" s="941"/>
      <c r="CJ101" s="941"/>
      <c r="CK101" s="941"/>
      <c r="CL101" s="942"/>
      <c r="CM101" s="940"/>
      <c r="CN101" s="941"/>
      <c r="CO101" s="941"/>
      <c r="CP101" s="941"/>
      <c r="CQ101" s="942"/>
      <c r="CR101" s="940"/>
      <c r="CS101" s="941"/>
      <c r="CT101" s="941"/>
      <c r="CU101" s="941"/>
      <c r="CV101" s="942"/>
      <c r="CW101" s="940"/>
      <c r="CX101" s="941"/>
      <c r="CY101" s="941"/>
      <c r="CZ101" s="941"/>
      <c r="DA101" s="942"/>
      <c r="DB101" s="940"/>
      <c r="DC101" s="941"/>
      <c r="DD101" s="941"/>
      <c r="DE101" s="941"/>
      <c r="DF101" s="942"/>
      <c r="DG101" s="940"/>
      <c r="DH101" s="941"/>
      <c r="DI101" s="941"/>
      <c r="DJ101" s="941"/>
      <c r="DK101" s="942"/>
      <c r="DL101" s="940"/>
      <c r="DM101" s="941"/>
      <c r="DN101" s="941"/>
      <c r="DO101" s="941"/>
      <c r="DP101" s="942"/>
      <c r="DQ101" s="940"/>
      <c r="DR101" s="941"/>
      <c r="DS101" s="941"/>
      <c r="DT101" s="941"/>
      <c r="DU101" s="942"/>
      <c r="DV101" s="929"/>
      <c r="DW101" s="930"/>
      <c r="DX101" s="930"/>
      <c r="DY101" s="930"/>
      <c r="DZ101" s="931"/>
      <c r="EA101" s="216"/>
    </row>
    <row r="102" spans="1:131" ht="26.35" customHeight="1" thickBot="1" x14ac:dyDescent="0.2">
      <c r="A102" s="231"/>
      <c r="B102" s="232"/>
      <c r="C102" s="232"/>
      <c r="D102" s="232"/>
      <c r="E102" s="232"/>
      <c r="F102" s="232"/>
      <c r="G102" s="232"/>
      <c r="H102" s="232"/>
      <c r="I102" s="232"/>
      <c r="J102" s="232"/>
      <c r="K102" s="232"/>
      <c r="L102" s="232"/>
      <c r="M102" s="232"/>
      <c r="N102" s="232"/>
      <c r="O102" s="232"/>
      <c r="P102" s="232"/>
      <c r="Q102" s="233"/>
      <c r="R102" s="233"/>
      <c r="S102" s="233"/>
      <c r="T102" s="233"/>
      <c r="U102" s="233"/>
      <c r="V102" s="233"/>
      <c r="W102" s="233"/>
      <c r="X102" s="233"/>
      <c r="Y102" s="233"/>
      <c r="Z102" s="233"/>
      <c r="AA102" s="233"/>
      <c r="AB102" s="233"/>
      <c r="AC102" s="233"/>
      <c r="AD102" s="233"/>
      <c r="AE102" s="233"/>
      <c r="AF102" s="233"/>
      <c r="AG102" s="233"/>
      <c r="AH102" s="233"/>
      <c r="AI102" s="233"/>
      <c r="AJ102" s="233"/>
      <c r="AK102" s="233"/>
      <c r="AL102" s="233"/>
      <c r="AM102" s="233"/>
      <c r="AN102" s="233"/>
      <c r="AO102" s="233"/>
      <c r="AP102" s="233"/>
      <c r="AQ102" s="233"/>
      <c r="AR102" s="233"/>
      <c r="AS102" s="233"/>
      <c r="AT102" s="233"/>
      <c r="AU102" s="233"/>
      <c r="AV102" s="233"/>
      <c r="AW102" s="233"/>
      <c r="AX102" s="233"/>
      <c r="AY102" s="233"/>
      <c r="AZ102" s="234"/>
      <c r="BA102" s="234"/>
      <c r="BB102" s="234"/>
      <c r="BC102" s="234"/>
      <c r="BD102" s="234"/>
      <c r="BE102" s="227"/>
      <c r="BF102" s="227"/>
      <c r="BG102" s="227"/>
      <c r="BH102" s="227"/>
      <c r="BI102" s="227"/>
      <c r="BJ102" s="227"/>
      <c r="BK102" s="227"/>
      <c r="BL102" s="227"/>
      <c r="BM102" s="227"/>
      <c r="BN102" s="227"/>
      <c r="BO102" s="227"/>
      <c r="BP102" s="227"/>
      <c r="BQ102" s="226" t="s">
        <v>389</v>
      </c>
      <c r="BR102" s="921" t="s">
        <v>428</v>
      </c>
      <c r="BS102" s="922"/>
      <c r="BT102" s="922"/>
      <c r="BU102" s="922"/>
      <c r="BV102" s="922"/>
      <c r="BW102" s="922"/>
      <c r="BX102" s="922"/>
      <c r="BY102" s="922"/>
      <c r="BZ102" s="922"/>
      <c r="CA102" s="922"/>
      <c r="CB102" s="922"/>
      <c r="CC102" s="922"/>
      <c r="CD102" s="922"/>
      <c r="CE102" s="922"/>
      <c r="CF102" s="922"/>
      <c r="CG102" s="932"/>
      <c r="CH102" s="933"/>
      <c r="CI102" s="934"/>
      <c r="CJ102" s="934"/>
      <c r="CK102" s="934"/>
      <c r="CL102" s="935"/>
      <c r="CM102" s="933"/>
      <c r="CN102" s="934"/>
      <c r="CO102" s="934"/>
      <c r="CP102" s="934"/>
      <c r="CQ102" s="935"/>
      <c r="CR102" s="936"/>
      <c r="CS102" s="937"/>
      <c r="CT102" s="937"/>
      <c r="CU102" s="937"/>
      <c r="CV102" s="938"/>
      <c r="CW102" s="936"/>
      <c r="CX102" s="937"/>
      <c r="CY102" s="937"/>
      <c r="CZ102" s="937"/>
      <c r="DA102" s="938"/>
      <c r="DB102" s="936"/>
      <c r="DC102" s="937"/>
      <c r="DD102" s="937"/>
      <c r="DE102" s="937"/>
      <c r="DF102" s="938"/>
      <c r="DG102" s="936"/>
      <c r="DH102" s="937"/>
      <c r="DI102" s="937"/>
      <c r="DJ102" s="937"/>
      <c r="DK102" s="938"/>
      <c r="DL102" s="936"/>
      <c r="DM102" s="937"/>
      <c r="DN102" s="937"/>
      <c r="DO102" s="937"/>
      <c r="DP102" s="938"/>
      <c r="DQ102" s="936"/>
      <c r="DR102" s="937"/>
      <c r="DS102" s="937"/>
      <c r="DT102" s="937"/>
      <c r="DU102" s="938"/>
      <c r="DV102" s="921"/>
      <c r="DW102" s="922"/>
      <c r="DX102" s="922"/>
      <c r="DY102" s="922"/>
      <c r="DZ102" s="923"/>
      <c r="EA102" s="216"/>
    </row>
    <row r="103" spans="1:131" ht="26.35" customHeight="1" x14ac:dyDescent="0.15">
      <c r="A103" s="231"/>
      <c r="B103" s="232"/>
      <c r="C103" s="232"/>
      <c r="D103" s="232"/>
      <c r="E103" s="232"/>
      <c r="F103" s="232"/>
      <c r="G103" s="232"/>
      <c r="H103" s="232"/>
      <c r="I103" s="232"/>
      <c r="J103" s="232"/>
      <c r="K103" s="232"/>
      <c r="L103" s="232"/>
      <c r="M103" s="232"/>
      <c r="N103" s="232"/>
      <c r="O103" s="232"/>
      <c r="P103" s="232"/>
      <c r="Q103" s="233"/>
      <c r="R103" s="233"/>
      <c r="S103" s="233"/>
      <c r="T103" s="233"/>
      <c r="U103" s="233"/>
      <c r="V103" s="233"/>
      <c r="W103" s="233"/>
      <c r="X103" s="233"/>
      <c r="Y103" s="233"/>
      <c r="Z103" s="233"/>
      <c r="AA103" s="233"/>
      <c r="AB103" s="233"/>
      <c r="AC103" s="233"/>
      <c r="AD103" s="233"/>
      <c r="AE103" s="233"/>
      <c r="AF103" s="233"/>
      <c r="AG103" s="233"/>
      <c r="AH103" s="233"/>
      <c r="AI103" s="233"/>
      <c r="AJ103" s="233"/>
      <c r="AK103" s="233"/>
      <c r="AL103" s="233"/>
      <c r="AM103" s="233"/>
      <c r="AN103" s="233"/>
      <c r="AO103" s="233"/>
      <c r="AP103" s="233"/>
      <c r="AQ103" s="233"/>
      <c r="AR103" s="233"/>
      <c r="AS103" s="233"/>
      <c r="AT103" s="233"/>
      <c r="AU103" s="233"/>
      <c r="AV103" s="233"/>
      <c r="AW103" s="233"/>
      <c r="AX103" s="233"/>
      <c r="AY103" s="233"/>
      <c r="AZ103" s="234"/>
      <c r="BA103" s="234"/>
      <c r="BB103" s="234"/>
      <c r="BC103" s="234"/>
      <c r="BD103" s="234"/>
      <c r="BE103" s="227"/>
      <c r="BF103" s="227"/>
      <c r="BG103" s="227"/>
      <c r="BH103" s="227"/>
      <c r="BI103" s="227"/>
      <c r="BJ103" s="227"/>
      <c r="BK103" s="227"/>
      <c r="BL103" s="227"/>
      <c r="BM103" s="227"/>
      <c r="BN103" s="227"/>
      <c r="BO103" s="227"/>
      <c r="BP103" s="227"/>
      <c r="BQ103" s="924" t="s">
        <v>429</v>
      </c>
      <c r="BR103" s="924"/>
      <c r="BS103" s="924"/>
      <c r="BT103" s="924"/>
      <c r="BU103" s="924"/>
      <c r="BV103" s="924"/>
      <c r="BW103" s="924"/>
      <c r="BX103" s="924"/>
      <c r="BY103" s="924"/>
      <c r="BZ103" s="924"/>
      <c r="CA103" s="924"/>
      <c r="CB103" s="924"/>
      <c r="CC103" s="924"/>
      <c r="CD103" s="924"/>
      <c r="CE103" s="924"/>
      <c r="CF103" s="924"/>
      <c r="CG103" s="924"/>
      <c r="CH103" s="924"/>
      <c r="CI103" s="924"/>
      <c r="CJ103" s="924"/>
      <c r="CK103" s="924"/>
      <c r="CL103" s="924"/>
      <c r="CM103" s="924"/>
      <c r="CN103" s="924"/>
      <c r="CO103" s="924"/>
      <c r="CP103" s="924"/>
      <c r="CQ103" s="924"/>
      <c r="CR103" s="924"/>
      <c r="CS103" s="924"/>
      <c r="CT103" s="924"/>
      <c r="CU103" s="924"/>
      <c r="CV103" s="924"/>
      <c r="CW103" s="924"/>
      <c r="CX103" s="924"/>
      <c r="CY103" s="924"/>
      <c r="CZ103" s="924"/>
      <c r="DA103" s="924"/>
      <c r="DB103" s="924"/>
      <c r="DC103" s="924"/>
      <c r="DD103" s="924"/>
      <c r="DE103" s="924"/>
      <c r="DF103" s="924"/>
      <c r="DG103" s="924"/>
      <c r="DH103" s="924"/>
      <c r="DI103" s="924"/>
      <c r="DJ103" s="924"/>
      <c r="DK103" s="924"/>
      <c r="DL103" s="924"/>
      <c r="DM103" s="924"/>
      <c r="DN103" s="924"/>
      <c r="DO103" s="924"/>
      <c r="DP103" s="924"/>
      <c r="DQ103" s="924"/>
      <c r="DR103" s="924"/>
      <c r="DS103" s="924"/>
      <c r="DT103" s="924"/>
      <c r="DU103" s="924"/>
      <c r="DV103" s="924"/>
      <c r="DW103" s="924"/>
      <c r="DX103" s="924"/>
      <c r="DY103" s="924"/>
      <c r="DZ103" s="924"/>
      <c r="EA103" s="216"/>
    </row>
    <row r="104" spans="1:131" ht="26.35" customHeight="1" x14ac:dyDescent="0.15">
      <c r="A104" s="231"/>
      <c r="B104" s="232"/>
      <c r="C104" s="232"/>
      <c r="D104" s="232"/>
      <c r="E104" s="232"/>
      <c r="F104" s="232"/>
      <c r="G104" s="232"/>
      <c r="H104" s="232"/>
      <c r="I104" s="232"/>
      <c r="J104" s="232"/>
      <c r="K104" s="232"/>
      <c r="L104" s="232"/>
      <c r="M104" s="232"/>
      <c r="N104" s="232"/>
      <c r="O104" s="232"/>
      <c r="P104" s="232"/>
      <c r="Q104" s="233"/>
      <c r="R104" s="233"/>
      <c r="S104" s="233"/>
      <c r="T104" s="233"/>
      <c r="U104" s="233"/>
      <c r="V104" s="233"/>
      <c r="W104" s="233"/>
      <c r="X104" s="233"/>
      <c r="Y104" s="233"/>
      <c r="Z104" s="233"/>
      <c r="AA104" s="233"/>
      <c r="AB104" s="233"/>
      <c r="AC104" s="233"/>
      <c r="AD104" s="233"/>
      <c r="AE104" s="233"/>
      <c r="AF104" s="233"/>
      <c r="AG104" s="233"/>
      <c r="AH104" s="233"/>
      <c r="AI104" s="233"/>
      <c r="AJ104" s="233"/>
      <c r="AK104" s="233"/>
      <c r="AL104" s="233"/>
      <c r="AM104" s="233"/>
      <c r="AN104" s="233"/>
      <c r="AO104" s="233"/>
      <c r="AP104" s="233"/>
      <c r="AQ104" s="233"/>
      <c r="AR104" s="233"/>
      <c r="AS104" s="233"/>
      <c r="AT104" s="233"/>
      <c r="AU104" s="233"/>
      <c r="AV104" s="233"/>
      <c r="AW104" s="233"/>
      <c r="AX104" s="233"/>
      <c r="AY104" s="233"/>
      <c r="AZ104" s="234"/>
      <c r="BA104" s="234"/>
      <c r="BB104" s="234"/>
      <c r="BC104" s="234"/>
      <c r="BD104" s="234"/>
      <c r="BE104" s="227"/>
      <c r="BF104" s="227"/>
      <c r="BG104" s="227"/>
      <c r="BH104" s="227"/>
      <c r="BI104" s="227"/>
      <c r="BJ104" s="227"/>
      <c r="BK104" s="227"/>
      <c r="BL104" s="227"/>
      <c r="BM104" s="227"/>
      <c r="BN104" s="227"/>
      <c r="BO104" s="227"/>
      <c r="BP104" s="227"/>
      <c r="BQ104" s="925" t="s">
        <v>430</v>
      </c>
      <c r="BR104" s="925"/>
      <c r="BS104" s="925"/>
      <c r="BT104" s="925"/>
      <c r="BU104" s="925"/>
      <c r="BV104" s="925"/>
      <c r="BW104" s="925"/>
      <c r="BX104" s="925"/>
      <c r="BY104" s="925"/>
      <c r="BZ104" s="925"/>
      <c r="CA104" s="925"/>
      <c r="CB104" s="925"/>
      <c r="CC104" s="925"/>
      <c r="CD104" s="925"/>
      <c r="CE104" s="925"/>
      <c r="CF104" s="925"/>
      <c r="CG104" s="925"/>
      <c r="CH104" s="925"/>
      <c r="CI104" s="925"/>
      <c r="CJ104" s="925"/>
      <c r="CK104" s="925"/>
      <c r="CL104" s="925"/>
      <c r="CM104" s="925"/>
      <c r="CN104" s="925"/>
      <c r="CO104" s="925"/>
      <c r="CP104" s="925"/>
      <c r="CQ104" s="925"/>
      <c r="CR104" s="925"/>
      <c r="CS104" s="925"/>
      <c r="CT104" s="925"/>
      <c r="CU104" s="925"/>
      <c r="CV104" s="925"/>
      <c r="CW104" s="925"/>
      <c r="CX104" s="925"/>
      <c r="CY104" s="925"/>
      <c r="CZ104" s="925"/>
      <c r="DA104" s="925"/>
      <c r="DB104" s="925"/>
      <c r="DC104" s="925"/>
      <c r="DD104" s="925"/>
      <c r="DE104" s="925"/>
      <c r="DF104" s="925"/>
      <c r="DG104" s="925"/>
      <c r="DH104" s="925"/>
      <c r="DI104" s="925"/>
      <c r="DJ104" s="925"/>
      <c r="DK104" s="925"/>
      <c r="DL104" s="925"/>
      <c r="DM104" s="925"/>
      <c r="DN104" s="925"/>
      <c r="DO104" s="925"/>
      <c r="DP104" s="925"/>
      <c r="DQ104" s="925"/>
      <c r="DR104" s="925"/>
      <c r="DS104" s="925"/>
      <c r="DT104" s="925"/>
      <c r="DU104" s="925"/>
      <c r="DV104" s="925"/>
      <c r="DW104" s="925"/>
      <c r="DX104" s="925"/>
      <c r="DY104" s="925"/>
      <c r="DZ104" s="925"/>
      <c r="EA104" s="216"/>
    </row>
    <row r="105" spans="1:131" ht="11.25" customHeight="1" x14ac:dyDescent="0.15">
      <c r="A105" s="227"/>
      <c r="B105" s="227"/>
      <c r="C105" s="227"/>
      <c r="D105" s="227"/>
      <c r="E105" s="227"/>
      <c r="F105" s="227"/>
      <c r="G105" s="227"/>
      <c r="H105" s="227"/>
      <c r="I105" s="227"/>
      <c r="J105" s="227"/>
      <c r="K105" s="227"/>
      <c r="L105" s="227"/>
      <c r="M105" s="227"/>
      <c r="N105" s="227"/>
      <c r="O105" s="227"/>
      <c r="P105" s="227"/>
      <c r="Q105" s="227"/>
      <c r="R105" s="227"/>
      <c r="S105" s="227"/>
      <c r="T105" s="227"/>
      <c r="U105" s="227"/>
      <c r="V105" s="227"/>
      <c r="W105" s="227"/>
      <c r="X105" s="227"/>
      <c r="Y105" s="227"/>
      <c r="Z105" s="227"/>
      <c r="AA105" s="227"/>
      <c r="AB105" s="227"/>
      <c r="AC105" s="227"/>
      <c r="AD105" s="227"/>
      <c r="AE105" s="227"/>
      <c r="AF105" s="227"/>
      <c r="AG105" s="227"/>
      <c r="AH105" s="227"/>
      <c r="AI105" s="227"/>
      <c r="AJ105" s="227"/>
      <c r="AK105" s="227"/>
      <c r="AL105" s="227"/>
      <c r="AM105" s="227"/>
      <c r="AN105" s="227"/>
      <c r="AO105" s="227"/>
      <c r="AP105" s="227"/>
      <c r="AQ105" s="227"/>
      <c r="AR105" s="227"/>
      <c r="AS105" s="227"/>
      <c r="AT105" s="227"/>
      <c r="AU105" s="227"/>
      <c r="AV105" s="227"/>
      <c r="AW105" s="227"/>
      <c r="AX105" s="227"/>
      <c r="AY105" s="227"/>
      <c r="AZ105" s="227"/>
      <c r="BA105" s="227"/>
      <c r="BB105" s="227"/>
      <c r="BC105" s="227"/>
      <c r="BD105" s="227"/>
      <c r="BE105" s="227"/>
      <c r="BF105" s="227"/>
      <c r="BG105" s="227"/>
      <c r="BH105" s="227"/>
      <c r="BI105" s="227"/>
      <c r="BJ105" s="227"/>
      <c r="BK105" s="227"/>
      <c r="BL105" s="227"/>
      <c r="BM105" s="227"/>
      <c r="BN105" s="227"/>
      <c r="BO105" s="227"/>
      <c r="BP105" s="227"/>
      <c r="BQ105" s="216"/>
      <c r="BR105" s="216"/>
      <c r="BS105" s="216"/>
      <c r="BT105" s="216"/>
      <c r="BU105" s="216"/>
      <c r="BV105" s="216"/>
      <c r="BW105" s="216"/>
      <c r="BX105" s="216"/>
      <c r="BY105" s="216"/>
      <c r="BZ105" s="216"/>
      <c r="CA105" s="216"/>
      <c r="CB105" s="216"/>
      <c r="CC105" s="216"/>
      <c r="CD105" s="216"/>
      <c r="CE105" s="216"/>
      <c r="CF105" s="216"/>
      <c r="CG105" s="216"/>
      <c r="CH105" s="216"/>
      <c r="CI105" s="216"/>
      <c r="CJ105" s="216"/>
      <c r="CK105" s="216"/>
      <c r="CL105" s="216"/>
      <c r="CM105" s="216"/>
      <c r="CN105" s="216"/>
      <c r="CO105" s="216"/>
      <c r="CP105" s="216"/>
      <c r="CQ105" s="216"/>
      <c r="CR105" s="216"/>
      <c r="CS105" s="216"/>
      <c r="CT105" s="216"/>
      <c r="CU105" s="216"/>
      <c r="CV105" s="216"/>
      <c r="CW105" s="216"/>
      <c r="CX105" s="216"/>
      <c r="CY105" s="216"/>
      <c r="CZ105" s="216"/>
      <c r="DA105" s="216"/>
      <c r="DB105" s="216"/>
      <c r="DC105" s="216"/>
      <c r="DD105" s="216"/>
      <c r="DE105" s="216"/>
      <c r="DF105" s="216"/>
      <c r="DG105" s="216"/>
      <c r="DH105" s="216"/>
      <c r="DI105" s="216"/>
      <c r="DJ105" s="216"/>
      <c r="DK105" s="216"/>
      <c r="DL105" s="216"/>
      <c r="DM105" s="216"/>
      <c r="DN105" s="216"/>
      <c r="DO105" s="216"/>
      <c r="DP105" s="216"/>
      <c r="DQ105" s="216"/>
      <c r="DR105" s="216"/>
      <c r="DS105" s="216"/>
      <c r="DT105" s="216"/>
      <c r="DU105" s="216"/>
      <c r="DV105" s="216"/>
      <c r="DW105" s="216"/>
      <c r="DX105" s="216"/>
      <c r="DY105" s="216"/>
      <c r="DZ105" s="216"/>
      <c r="EA105" s="216"/>
    </row>
    <row r="106" spans="1:131" ht="11.25" customHeight="1" x14ac:dyDescent="0.15">
      <c r="A106" s="227"/>
      <c r="B106" s="227"/>
      <c r="C106" s="227"/>
      <c r="D106" s="227"/>
      <c r="E106" s="227"/>
      <c r="F106" s="227"/>
      <c r="G106" s="227"/>
      <c r="H106" s="227"/>
      <c r="I106" s="227"/>
      <c r="J106" s="227"/>
      <c r="K106" s="227"/>
      <c r="L106" s="227"/>
      <c r="M106" s="227"/>
      <c r="N106" s="227"/>
      <c r="O106" s="227"/>
      <c r="P106" s="227"/>
      <c r="Q106" s="227"/>
      <c r="R106" s="227"/>
      <c r="S106" s="227"/>
      <c r="T106" s="227"/>
      <c r="U106" s="227"/>
      <c r="V106" s="227"/>
      <c r="W106" s="227"/>
      <c r="X106" s="227"/>
      <c r="Y106" s="227"/>
      <c r="Z106" s="227"/>
      <c r="AA106" s="227"/>
      <c r="AB106" s="227"/>
      <c r="AC106" s="227"/>
      <c r="AD106" s="227"/>
      <c r="AE106" s="227"/>
      <c r="AF106" s="227"/>
      <c r="AG106" s="227"/>
      <c r="AH106" s="227"/>
      <c r="AI106" s="227"/>
      <c r="AJ106" s="227"/>
      <c r="AK106" s="227"/>
      <c r="AL106" s="227"/>
      <c r="AM106" s="227"/>
      <c r="AN106" s="227"/>
      <c r="AO106" s="227"/>
      <c r="AP106" s="227"/>
      <c r="AQ106" s="227"/>
      <c r="AR106" s="227"/>
      <c r="AS106" s="227"/>
      <c r="AT106" s="227"/>
      <c r="AU106" s="227"/>
      <c r="AV106" s="227"/>
      <c r="AW106" s="227"/>
      <c r="AX106" s="227"/>
      <c r="AY106" s="227"/>
      <c r="AZ106" s="227"/>
      <c r="BA106" s="227"/>
      <c r="BB106" s="227"/>
      <c r="BC106" s="227"/>
      <c r="BD106" s="227"/>
      <c r="BE106" s="227"/>
      <c r="BF106" s="227"/>
      <c r="BG106" s="227"/>
      <c r="BH106" s="227"/>
      <c r="BI106" s="227"/>
      <c r="BJ106" s="227"/>
      <c r="BK106" s="227"/>
      <c r="BL106" s="227"/>
      <c r="BM106" s="227"/>
      <c r="BN106" s="227"/>
      <c r="BO106" s="227"/>
      <c r="BP106" s="227"/>
      <c r="BQ106" s="216"/>
      <c r="BR106" s="216"/>
      <c r="BS106" s="216"/>
      <c r="BT106" s="216"/>
      <c r="BU106" s="216"/>
      <c r="BV106" s="216"/>
      <c r="BW106" s="216"/>
      <c r="BX106" s="216"/>
      <c r="BY106" s="216"/>
      <c r="BZ106" s="216"/>
      <c r="CA106" s="216"/>
      <c r="CB106" s="216"/>
      <c r="CC106" s="216"/>
      <c r="CD106" s="216"/>
      <c r="CE106" s="216"/>
      <c r="CF106" s="216"/>
      <c r="CG106" s="216"/>
      <c r="CH106" s="216"/>
      <c r="CI106" s="216"/>
      <c r="CJ106" s="216"/>
      <c r="CK106" s="216"/>
      <c r="CL106" s="216"/>
      <c r="CM106" s="216"/>
      <c r="CN106" s="216"/>
      <c r="CO106" s="216"/>
      <c r="CP106" s="216"/>
      <c r="CQ106" s="216"/>
      <c r="CR106" s="216"/>
      <c r="CS106" s="216"/>
      <c r="CT106" s="216"/>
      <c r="CU106" s="216"/>
      <c r="CV106" s="216"/>
      <c r="CW106" s="216"/>
      <c r="CX106" s="216"/>
      <c r="CY106" s="216"/>
      <c r="CZ106" s="216"/>
      <c r="DA106" s="216"/>
      <c r="DB106" s="216"/>
      <c r="DC106" s="216"/>
      <c r="DD106" s="216"/>
      <c r="DE106" s="216"/>
      <c r="DF106" s="216"/>
      <c r="DG106" s="216"/>
      <c r="DH106" s="216"/>
      <c r="DI106" s="216"/>
      <c r="DJ106" s="216"/>
      <c r="DK106" s="216"/>
      <c r="DL106" s="216"/>
      <c r="DM106" s="216"/>
      <c r="DN106" s="216"/>
      <c r="DO106" s="216"/>
      <c r="DP106" s="216"/>
      <c r="DQ106" s="216"/>
      <c r="DR106" s="216"/>
      <c r="DS106" s="216"/>
      <c r="DT106" s="216"/>
      <c r="DU106" s="216"/>
      <c r="DV106" s="216"/>
      <c r="DW106" s="216"/>
      <c r="DX106" s="216"/>
      <c r="DY106" s="216"/>
      <c r="DZ106" s="216"/>
      <c r="EA106" s="216"/>
    </row>
    <row r="107" spans="1:131" s="216" customFormat="1" ht="26.35" customHeight="1" thickBot="1" x14ac:dyDescent="0.2">
      <c r="A107" s="235" t="s">
        <v>431</v>
      </c>
      <c r="B107" s="236"/>
      <c r="C107" s="236"/>
      <c r="D107" s="236"/>
      <c r="E107" s="236"/>
      <c r="F107" s="236"/>
      <c r="G107" s="236"/>
      <c r="H107" s="236"/>
      <c r="I107" s="236"/>
      <c r="J107" s="236"/>
      <c r="K107" s="236"/>
      <c r="L107" s="236"/>
      <c r="M107" s="236"/>
      <c r="N107" s="236"/>
      <c r="O107" s="236"/>
      <c r="P107" s="236"/>
      <c r="Q107" s="236"/>
      <c r="R107" s="236"/>
      <c r="S107" s="236"/>
      <c r="T107" s="236"/>
      <c r="U107" s="236"/>
      <c r="V107" s="236"/>
      <c r="W107" s="236"/>
      <c r="X107" s="236"/>
      <c r="Y107" s="236"/>
      <c r="Z107" s="236"/>
      <c r="AA107" s="236"/>
      <c r="AB107" s="236"/>
      <c r="AC107" s="236"/>
      <c r="AD107" s="236"/>
      <c r="AE107" s="236"/>
      <c r="AF107" s="236"/>
      <c r="AG107" s="236"/>
      <c r="AH107" s="236"/>
      <c r="AI107" s="236"/>
      <c r="AJ107" s="236"/>
      <c r="AK107" s="236"/>
      <c r="AL107" s="236"/>
      <c r="AM107" s="236"/>
      <c r="AN107" s="236"/>
      <c r="AO107" s="236"/>
      <c r="AP107" s="236"/>
      <c r="AQ107" s="236"/>
      <c r="AR107" s="236"/>
      <c r="AS107" s="236"/>
      <c r="AT107" s="236"/>
      <c r="AU107" s="235" t="s">
        <v>432</v>
      </c>
      <c r="AV107" s="236"/>
      <c r="AW107" s="236"/>
      <c r="AX107" s="236"/>
      <c r="AY107" s="236"/>
      <c r="AZ107" s="236"/>
      <c r="BA107" s="236"/>
      <c r="BB107" s="236"/>
      <c r="BC107" s="236"/>
      <c r="BD107" s="236"/>
      <c r="BE107" s="236"/>
      <c r="BF107" s="236"/>
      <c r="BG107" s="236"/>
      <c r="BH107" s="236"/>
      <c r="BI107" s="236"/>
      <c r="BJ107" s="236"/>
      <c r="BK107" s="236"/>
      <c r="BL107" s="236"/>
      <c r="BM107" s="236"/>
      <c r="BN107" s="236"/>
      <c r="BO107" s="236"/>
      <c r="BP107" s="236"/>
      <c r="BQ107" s="236"/>
      <c r="BR107" s="236"/>
      <c r="BS107" s="236"/>
      <c r="BT107" s="236"/>
      <c r="BU107" s="236"/>
      <c r="BV107" s="236"/>
      <c r="BW107" s="236"/>
      <c r="BX107" s="236"/>
      <c r="BY107" s="236"/>
      <c r="BZ107" s="236"/>
      <c r="CA107" s="236"/>
      <c r="CB107" s="236"/>
      <c r="CC107" s="236"/>
      <c r="CD107" s="236"/>
      <c r="CE107" s="236"/>
      <c r="CF107" s="236"/>
      <c r="CG107" s="236"/>
      <c r="CH107" s="236"/>
      <c r="CI107" s="236"/>
      <c r="CJ107" s="236"/>
      <c r="CK107" s="236"/>
      <c r="CL107" s="236"/>
      <c r="CM107" s="236"/>
      <c r="CN107" s="236"/>
      <c r="CO107" s="236"/>
      <c r="CP107" s="236"/>
      <c r="CQ107" s="236"/>
      <c r="CR107" s="236"/>
      <c r="CS107" s="236"/>
      <c r="CT107" s="236"/>
      <c r="CU107" s="236"/>
      <c r="CV107" s="236"/>
      <c r="CW107" s="236"/>
      <c r="CX107" s="236"/>
      <c r="CY107" s="236"/>
      <c r="CZ107" s="236"/>
      <c r="DA107" s="236"/>
      <c r="DB107" s="236"/>
      <c r="DC107" s="236"/>
      <c r="DD107" s="236"/>
      <c r="DE107" s="236"/>
      <c r="DF107" s="236"/>
      <c r="DG107" s="236"/>
      <c r="DH107" s="236"/>
      <c r="DI107" s="236"/>
      <c r="DJ107" s="236"/>
      <c r="DK107" s="236"/>
      <c r="DL107" s="236"/>
      <c r="DM107" s="236"/>
      <c r="DN107" s="236"/>
      <c r="DO107" s="236"/>
      <c r="DP107" s="236"/>
      <c r="DQ107" s="236"/>
      <c r="DR107" s="236"/>
      <c r="DS107" s="236"/>
      <c r="DT107" s="236"/>
      <c r="DU107" s="236"/>
      <c r="DV107" s="236"/>
      <c r="DW107" s="236"/>
      <c r="DX107" s="236"/>
      <c r="DY107" s="236"/>
      <c r="DZ107" s="236"/>
    </row>
    <row r="108" spans="1:131" s="216" customFormat="1" ht="26.35" customHeight="1" x14ac:dyDescent="0.15">
      <c r="A108" s="926" t="s">
        <v>433</v>
      </c>
      <c r="B108" s="927"/>
      <c r="C108" s="927"/>
      <c r="D108" s="927"/>
      <c r="E108" s="927"/>
      <c r="F108" s="927"/>
      <c r="G108" s="927"/>
      <c r="H108" s="927"/>
      <c r="I108" s="927"/>
      <c r="J108" s="927"/>
      <c r="K108" s="927"/>
      <c r="L108" s="927"/>
      <c r="M108" s="927"/>
      <c r="N108" s="927"/>
      <c r="O108" s="927"/>
      <c r="P108" s="927"/>
      <c r="Q108" s="927"/>
      <c r="R108" s="927"/>
      <c r="S108" s="927"/>
      <c r="T108" s="927"/>
      <c r="U108" s="927"/>
      <c r="V108" s="927"/>
      <c r="W108" s="927"/>
      <c r="X108" s="927"/>
      <c r="Y108" s="927"/>
      <c r="Z108" s="927"/>
      <c r="AA108" s="927"/>
      <c r="AB108" s="927"/>
      <c r="AC108" s="927"/>
      <c r="AD108" s="927"/>
      <c r="AE108" s="927"/>
      <c r="AF108" s="927"/>
      <c r="AG108" s="927"/>
      <c r="AH108" s="927"/>
      <c r="AI108" s="927"/>
      <c r="AJ108" s="927"/>
      <c r="AK108" s="927"/>
      <c r="AL108" s="927"/>
      <c r="AM108" s="927"/>
      <c r="AN108" s="927"/>
      <c r="AO108" s="927"/>
      <c r="AP108" s="927"/>
      <c r="AQ108" s="927"/>
      <c r="AR108" s="927"/>
      <c r="AS108" s="927"/>
      <c r="AT108" s="928"/>
      <c r="AU108" s="926" t="s">
        <v>434</v>
      </c>
      <c r="AV108" s="927"/>
      <c r="AW108" s="927"/>
      <c r="AX108" s="927"/>
      <c r="AY108" s="927"/>
      <c r="AZ108" s="927"/>
      <c r="BA108" s="927"/>
      <c r="BB108" s="927"/>
      <c r="BC108" s="927"/>
      <c r="BD108" s="927"/>
      <c r="BE108" s="927"/>
      <c r="BF108" s="927"/>
      <c r="BG108" s="927"/>
      <c r="BH108" s="927"/>
      <c r="BI108" s="927"/>
      <c r="BJ108" s="927"/>
      <c r="BK108" s="927"/>
      <c r="BL108" s="927"/>
      <c r="BM108" s="927"/>
      <c r="BN108" s="927"/>
      <c r="BO108" s="927"/>
      <c r="BP108" s="927"/>
      <c r="BQ108" s="927"/>
      <c r="BR108" s="927"/>
      <c r="BS108" s="927"/>
      <c r="BT108" s="927"/>
      <c r="BU108" s="927"/>
      <c r="BV108" s="927"/>
      <c r="BW108" s="927"/>
      <c r="BX108" s="927"/>
      <c r="BY108" s="927"/>
      <c r="BZ108" s="927"/>
      <c r="CA108" s="927"/>
      <c r="CB108" s="927"/>
      <c r="CC108" s="927"/>
      <c r="CD108" s="927"/>
      <c r="CE108" s="927"/>
      <c r="CF108" s="927"/>
      <c r="CG108" s="927"/>
      <c r="CH108" s="927"/>
      <c r="CI108" s="927"/>
      <c r="CJ108" s="927"/>
      <c r="CK108" s="927"/>
      <c r="CL108" s="927"/>
      <c r="CM108" s="927"/>
      <c r="CN108" s="927"/>
      <c r="CO108" s="927"/>
      <c r="CP108" s="927"/>
      <c r="CQ108" s="927"/>
      <c r="CR108" s="927"/>
      <c r="CS108" s="927"/>
      <c r="CT108" s="927"/>
      <c r="CU108" s="927"/>
      <c r="CV108" s="927"/>
      <c r="CW108" s="927"/>
      <c r="CX108" s="927"/>
      <c r="CY108" s="927"/>
      <c r="CZ108" s="927"/>
      <c r="DA108" s="927"/>
      <c r="DB108" s="927"/>
      <c r="DC108" s="927"/>
      <c r="DD108" s="927"/>
      <c r="DE108" s="927"/>
      <c r="DF108" s="927"/>
      <c r="DG108" s="927"/>
      <c r="DH108" s="927"/>
      <c r="DI108" s="927"/>
      <c r="DJ108" s="927"/>
      <c r="DK108" s="927"/>
      <c r="DL108" s="927"/>
      <c r="DM108" s="927"/>
      <c r="DN108" s="927"/>
      <c r="DO108" s="927"/>
      <c r="DP108" s="927"/>
      <c r="DQ108" s="927"/>
      <c r="DR108" s="927"/>
      <c r="DS108" s="927"/>
      <c r="DT108" s="927"/>
      <c r="DU108" s="927"/>
      <c r="DV108" s="927"/>
      <c r="DW108" s="927"/>
      <c r="DX108" s="927"/>
      <c r="DY108" s="927"/>
      <c r="DZ108" s="928"/>
    </row>
    <row r="109" spans="1:131" s="216" customFormat="1" ht="26.35" customHeight="1" x14ac:dyDescent="0.15">
      <c r="A109" s="879" t="s">
        <v>435</v>
      </c>
      <c r="B109" s="880"/>
      <c r="C109" s="880"/>
      <c r="D109" s="880"/>
      <c r="E109" s="880"/>
      <c r="F109" s="880"/>
      <c r="G109" s="880"/>
      <c r="H109" s="880"/>
      <c r="I109" s="880"/>
      <c r="J109" s="880"/>
      <c r="K109" s="880"/>
      <c r="L109" s="880"/>
      <c r="M109" s="880"/>
      <c r="N109" s="880"/>
      <c r="O109" s="880"/>
      <c r="P109" s="880"/>
      <c r="Q109" s="880"/>
      <c r="R109" s="880"/>
      <c r="S109" s="880"/>
      <c r="T109" s="880"/>
      <c r="U109" s="880"/>
      <c r="V109" s="880"/>
      <c r="W109" s="880"/>
      <c r="X109" s="880"/>
      <c r="Y109" s="880"/>
      <c r="Z109" s="881"/>
      <c r="AA109" s="882" t="s">
        <v>436</v>
      </c>
      <c r="AB109" s="880"/>
      <c r="AC109" s="880"/>
      <c r="AD109" s="880"/>
      <c r="AE109" s="881"/>
      <c r="AF109" s="882" t="s">
        <v>437</v>
      </c>
      <c r="AG109" s="880"/>
      <c r="AH109" s="880"/>
      <c r="AI109" s="880"/>
      <c r="AJ109" s="881"/>
      <c r="AK109" s="882" t="s">
        <v>303</v>
      </c>
      <c r="AL109" s="880"/>
      <c r="AM109" s="880"/>
      <c r="AN109" s="880"/>
      <c r="AO109" s="881"/>
      <c r="AP109" s="882" t="s">
        <v>438</v>
      </c>
      <c r="AQ109" s="880"/>
      <c r="AR109" s="880"/>
      <c r="AS109" s="880"/>
      <c r="AT109" s="913"/>
      <c r="AU109" s="879" t="s">
        <v>435</v>
      </c>
      <c r="AV109" s="880"/>
      <c r="AW109" s="880"/>
      <c r="AX109" s="880"/>
      <c r="AY109" s="880"/>
      <c r="AZ109" s="880"/>
      <c r="BA109" s="880"/>
      <c r="BB109" s="880"/>
      <c r="BC109" s="880"/>
      <c r="BD109" s="880"/>
      <c r="BE109" s="880"/>
      <c r="BF109" s="880"/>
      <c r="BG109" s="880"/>
      <c r="BH109" s="880"/>
      <c r="BI109" s="880"/>
      <c r="BJ109" s="880"/>
      <c r="BK109" s="880"/>
      <c r="BL109" s="880"/>
      <c r="BM109" s="880"/>
      <c r="BN109" s="880"/>
      <c r="BO109" s="880"/>
      <c r="BP109" s="881"/>
      <c r="BQ109" s="882" t="s">
        <v>436</v>
      </c>
      <c r="BR109" s="880"/>
      <c r="BS109" s="880"/>
      <c r="BT109" s="880"/>
      <c r="BU109" s="881"/>
      <c r="BV109" s="882" t="s">
        <v>437</v>
      </c>
      <c r="BW109" s="880"/>
      <c r="BX109" s="880"/>
      <c r="BY109" s="880"/>
      <c r="BZ109" s="881"/>
      <c r="CA109" s="882" t="s">
        <v>303</v>
      </c>
      <c r="CB109" s="880"/>
      <c r="CC109" s="880"/>
      <c r="CD109" s="880"/>
      <c r="CE109" s="881"/>
      <c r="CF109" s="920" t="s">
        <v>438</v>
      </c>
      <c r="CG109" s="920"/>
      <c r="CH109" s="920"/>
      <c r="CI109" s="920"/>
      <c r="CJ109" s="920"/>
      <c r="CK109" s="882" t="s">
        <v>439</v>
      </c>
      <c r="CL109" s="880"/>
      <c r="CM109" s="880"/>
      <c r="CN109" s="880"/>
      <c r="CO109" s="880"/>
      <c r="CP109" s="880"/>
      <c r="CQ109" s="880"/>
      <c r="CR109" s="880"/>
      <c r="CS109" s="880"/>
      <c r="CT109" s="880"/>
      <c r="CU109" s="880"/>
      <c r="CV109" s="880"/>
      <c r="CW109" s="880"/>
      <c r="CX109" s="880"/>
      <c r="CY109" s="880"/>
      <c r="CZ109" s="880"/>
      <c r="DA109" s="880"/>
      <c r="DB109" s="880"/>
      <c r="DC109" s="880"/>
      <c r="DD109" s="880"/>
      <c r="DE109" s="880"/>
      <c r="DF109" s="881"/>
      <c r="DG109" s="882" t="s">
        <v>436</v>
      </c>
      <c r="DH109" s="880"/>
      <c r="DI109" s="880"/>
      <c r="DJ109" s="880"/>
      <c r="DK109" s="881"/>
      <c r="DL109" s="882" t="s">
        <v>437</v>
      </c>
      <c r="DM109" s="880"/>
      <c r="DN109" s="880"/>
      <c r="DO109" s="880"/>
      <c r="DP109" s="881"/>
      <c r="DQ109" s="882" t="s">
        <v>303</v>
      </c>
      <c r="DR109" s="880"/>
      <c r="DS109" s="880"/>
      <c r="DT109" s="880"/>
      <c r="DU109" s="881"/>
      <c r="DV109" s="882" t="s">
        <v>438</v>
      </c>
      <c r="DW109" s="880"/>
      <c r="DX109" s="880"/>
      <c r="DY109" s="880"/>
      <c r="DZ109" s="913"/>
    </row>
    <row r="110" spans="1:131" s="216" customFormat="1" ht="26.35" customHeight="1" x14ac:dyDescent="0.15">
      <c r="A110" s="791" t="s">
        <v>440</v>
      </c>
      <c r="B110" s="792"/>
      <c r="C110" s="792"/>
      <c r="D110" s="792"/>
      <c r="E110" s="792"/>
      <c r="F110" s="792"/>
      <c r="G110" s="792"/>
      <c r="H110" s="792"/>
      <c r="I110" s="792"/>
      <c r="J110" s="792"/>
      <c r="K110" s="792"/>
      <c r="L110" s="792"/>
      <c r="M110" s="792"/>
      <c r="N110" s="792"/>
      <c r="O110" s="792"/>
      <c r="P110" s="792"/>
      <c r="Q110" s="792"/>
      <c r="R110" s="792"/>
      <c r="S110" s="792"/>
      <c r="T110" s="792"/>
      <c r="U110" s="792"/>
      <c r="V110" s="792"/>
      <c r="W110" s="792"/>
      <c r="X110" s="792"/>
      <c r="Y110" s="792"/>
      <c r="Z110" s="793"/>
      <c r="AA110" s="872">
        <v>1436638</v>
      </c>
      <c r="AB110" s="873"/>
      <c r="AC110" s="873"/>
      <c r="AD110" s="873"/>
      <c r="AE110" s="874"/>
      <c r="AF110" s="875">
        <v>1342521</v>
      </c>
      <c r="AG110" s="873"/>
      <c r="AH110" s="873"/>
      <c r="AI110" s="873"/>
      <c r="AJ110" s="874"/>
      <c r="AK110" s="875">
        <v>1236777</v>
      </c>
      <c r="AL110" s="873"/>
      <c r="AM110" s="873"/>
      <c r="AN110" s="873"/>
      <c r="AO110" s="874"/>
      <c r="AP110" s="876">
        <v>22.8</v>
      </c>
      <c r="AQ110" s="877"/>
      <c r="AR110" s="877"/>
      <c r="AS110" s="877"/>
      <c r="AT110" s="878"/>
      <c r="AU110" s="914" t="s">
        <v>72</v>
      </c>
      <c r="AV110" s="915"/>
      <c r="AW110" s="915"/>
      <c r="AX110" s="915"/>
      <c r="AY110" s="915"/>
      <c r="AZ110" s="844" t="s">
        <v>441</v>
      </c>
      <c r="BA110" s="792"/>
      <c r="BB110" s="792"/>
      <c r="BC110" s="792"/>
      <c r="BD110" s="792"/>
      <c r="BE110" s="792"/>
      <c r="BF110" s="792"/>
      <c r="BG110" s="792"/>
      <c r="BH110" s="792"/>
      <c r="BI110" s="792"/>
      <c r="BJ110" s="792"/>
      <c r="BK110" s="792"/>
      <c r="BL110" s="792"/>
      <c r="BM110" s="792"/>
      <c r="BN110" s="792"/>
      <c r="BO110" s="792"/>
      <c r="BP110" s="793"/>
      <c r="BQ110" s="845">
        <v>10355245</v>
      </c>
      <c r="BR110" s="826"/>
      <c r="BS110" s="826"/>
      <c r="BT110" s="826"/>
      <c r="BU110" s="826"/>
      <c r="BV110" s="826">
        <v>9555144</v>
      </c>
      <c r="BW110" s="826"/>
      <c r="BX110" s="826"/>
      <c r="BY110" s="826"/>
      <c r="BZ110" s="826"/>
      <c r="CA110" s="826">
        <v>9285868</v>
      </c>
      <c r="CB110" s="826"/>
      <c r="CC110" s="826"/>
      <c r="CD110" s="826"/>
      <c r="CE110" s="826"/>
      <c r="CF110" s="850">
        <v>170.9</v>
      </c>
      <c r="CG110" s="851"/>
      <c r="CH110" s="851"/>
      <c r="CI110" s="851"/>
      <c r="CJ110" s="851"/>
      <c r="CK110" s="910" t="s">
        <v>442</v>
      </c>
      <c r="CL110" s="803"/>
      <c r="CM110" s="844" t="s">
        <v>443</v>
      </c>
      <c r="CN110" s="792"/>
      <c r="CO110" s="792"/>
      <c r="CP110" s="792"/>
      <c r="CQ110" s="792"/>
      <c r="CR110" s="792"/>
      <c r="CS110" s="792"/>
      <c r="CT110" s="792"/>
      <c r="CU110" s="792"/>
      <c r="CV110" s="792"/>
      <c r="CW110" s="792"/>
      <c r="CX110" s="792"/>
      <c r="CY110" s="792"/>
      <c r="CZ110" s="792"/>
      <c r="DA110" s="792"/>
      <c r="DB110" s="792"/>
      <c r="DC110" s="792"/>
      <c r="DD110" s="792"/>
      <c r="DE110" s="792"/>
      <c r="DF110" s="793"/>
      <c r="DG110" s="845" t="s">
        <v>417</v>
      </c>
      <c r="DH110" s="826"/>
      <c r="DI110" s="826"/>
      <c r="DJ110" s="826"/>
      <c r="DK110" s="826"/>
      <c r="DL110" s="826" t="s">
        <v>444</v>
      </c>
      <c r="DM110" s="826"/>
      <c r="DN110" s="826"/>
      <c r="DO110" s="826"/>
      <c r="DP110" s="826"/>
      <c r="DQ110" s="826" t="s">
        <v>445</v>
      </c>
      <c r="DR110" s="826"/>
      <c r="DS110" s="826"/>
      <c r="DT110" s="826"/>
      <c r="DU110" s="826"/>
      <c r="DV110" s="827" t="s">
        <v>444</v>
      </c>
      <c r="DW110" s="827"/>
      <c r="DX110" s="827"/>
      <c r="DY110" s="827"/>
      <c r="DZ110" s="828"/>
    </row>
    <row r="111" spans="1:131" s="216" customFormat="1" ht="26.35" customHeight="1" x14ac:dyDescent="0.15">
      <c r="A111" s="758" t="s">
        <v>446</v>
      </c>
      <c r="B111" s="759"/>
      <c r="C111" s="759"/>
      <c r="D111" s="759"/>
      <c r="E111" s="759"/>
      <c r="F111" s="759"/>
      <c r="G111" s="759"/>
      <c r="H111" s="759"/>
      <c r="I111" s="759"/>
      <c r="J111" s="759"/>
      <c r="K111" s="759"/>
      <c r="L111" s="759"/>
      <c r="M111" s="759"/>
      <c r="N111" s="759"/>
      <c r="O111" s="759"/>
      <c r="P111" s="759"/>
      <c r="Q111" s="759"/>
      <c r="R111" s="759"/>
      <c r="S111" s="759"/>
      <c r="T111" s="759"/>
      <c r="U111" s="759"/>
      <c r="V111" s="759"/>
      <c r="W111" s="759"/>
      <c r="X111" s="759"/>
      <c r="Y111" s="759"/>
      <c r="Z111" s="909"/>
      <c r="AA111" s="902" t="s">
        <v>444</v>
      </c>
      <c r="AB111" s="903"/>
      <c r="AC111" s="903"/>
      <c r="AD111" s="903"/>
      <c r="AE111" s="904"/>
      <c r="AF111" s="905" t="s">
        <v>445</v>
      </c>
      <c r="AG111" s="903"/>
      <c r="AH111" s="903"/>
      <c r="AI111" s="903"/>
      <c r="AJ111" s="904"/>
      <c r="AK111" s="905" t="s">
        <v>391</v>
      </c>
      <c r="AL111" s="903"/>
      <c r="AM111" s="903"/>
      <c r="AN111" s="903"/>
      <c r="AO111" s="904"/>
      <c r="AP111" s="906" t="s">
        <v>391</v>
      </c>
      <c r="AQ111" s="907"/>
      <c r="AR111" s="907"/>
      <c r="AS111" s="907"/>
      <c r="AT111" s="908"/>
      <c r="AU111" s="916"/>
      <c r="AV111" s="917"/>
      <c r="AW111" s="917"/>
      <c r="AX111" s="917"/>
      <c r="AY111" s="917"/>
      <c r="AZ111" s="799" t="s">
        <v>447</v>
      </c>
      <c r="BA111" s="736"/>
      <c r="BB111" s="736"/>
      <c r="BC111" s="736"/>
      <c r="BD111" s="736"/>
      <c r="BE111" s="736"/>
      <c r="BF111" s="736"/>
      <c r="BG111" s="736"/>
      <c r="BH111" s="736"/>
      <c r="BI111" s="736"/>
      <c r="BJ111" s="736"/>
      <c r="BK111" s="736"/>
      <c r="BL111" s="736"/>
      <c r="BM111" s="736"/>
      <c r="BN111" s="736"/>
      <c r="BO111" s="736"/>
      <c r="BP111" s="737"/>
      <c r="BQ111" s="800">
        <v>351754</v>
      </c>
      <c r="BR111" s="801"/>
      <c r="BS111" s="801"/>
      <c r="BT111" s="801"/>
      <c r="BU111" s="801"/>
      <c r="BV111" s="801">
        <v>183168</v>
      </c>
      <c r="BW111" s="801"/>
      <c r="BX111" s="801"/>
      <c r="BY111" s="801"/>
      <c r="BZ111" s="801"/>
      <c r="CA111" s="801">
        <v>155693</v>
      </c>
      <c r="CB111" s="801"/>
      <c r="CC111" s="801"/>
      <c r="CD111" s="801"/>
      <c r="CE111" s="801"/>
      <c r="CF111" s="859">
        <v>2.9</v>
      </c>
      <c r="CG111" s="860"/>
      <c r="CH111" s="860"/>
      <c r="CI111" s="860"/>
      <c r="CJ111" s="860"/>
      <c r="CK111" s="911"/>
      <c r="CL111" s="805"/>
      <c r="CM111" s="799" t="s">
        <v>448</v>
      </c>
      <c r="CN111" s="736"/>
      <c r="CO111" s="736"/>
      <c r="CP111" s="736"/>
      <c r="CQ111" s="736"/>
      <c r="CR111" s="736"/>
      <c r="CS111" s="736"/>
      <c r="CT111" s="736"/>
      <c r="CU111" s="736"/>
      <c r="CV111" s="736"/>
      <c r="CW111" s="736"/>
      <c r="CX111" s="736"/>
      <c r="CY111" s="736"/>
      <c r="CZ111" s="736"/>
      <c r="DA111" s="736"/>
      <c r="DB111" s="736"/>
      <c r="DC111" s="736"/>
      <c r="DD111" s="736"/>
      <c r="DE111" s="736"/>
      <c r="DF111" s="737"/>
      <c r="DG111" s="800" t="s">
        <v>449</v>
      </c>
      <c r="DH111" s="801"/>
      <c r="DI111" s="801"/>
      <c r="DJ111" s="801"/>
      <c r="DK111" s="801"/>
      <c r="DL111" s="801" t="s">
        <v>413</v>
      </c>
      <c r="DM111" s="801"/>
      <c r="DN111" s="801"/>
      <c r="DO111" s="801"/>
      <c r="DP111" s="801"/>
      <c r="DQ111" s="801" t="s">
        <v>417</v>
      </c>
      <c r="DR111" s="801"/>
      <c r="DS111" s="801"/>
      <c r="DT111" s="801"/>
      <c r="DU111" s="801"/>
      <c r="DV111" s="778" t="s">
        <v>413</v>
      </c>
      <c r="DW111" s="778"/>
      <c r="DX111" s="778"/>
      <c r="DY111" s="778"/>
      <c r="DZ111" s="779"/>
    </row>
    <row r="112" spans="1:131" s="216" customFormat="1" ht="26.35" customHeight="1" x14ac:dyDescent="0.15">
      <c r="A112" s="896" t="s">
        <v>450</v>
      </c>
      <c r="B112" s="897"/>
      <c r="C112" s="736" t="s">
        <v>451</v>
      </c>
      <c r="D112" s="736"/>
      <c r="E112" s="736"/>
      <c r="F112" s="736"/>
      <c r="G112" s="736"/>
      <c r="H112" s="736"/>
      <c r="I112" s="736"/>
      <c r="J112" s="736"/>
      <c r="K112" s="736"/>
      <c r="L112" s="736"/>
      <c r="M112" s="736"/>
      <c r="N112" s="736"/>
      <c r="O112" s="736"/>
      <c r="P112" s="736"/>
      <c r="Q112" s="736"/>
      <c r="R112" s="736"/>
      <c r="S112" s="736"/>
      <c r="T112" s="736"/>
      <c r="U112" s="736"/>
      <c r="V112" s="736"/>
      <c r="W112" s="736"/>
      <c r="X112" s="736"/>
      <c r="Y112" s="736"/>
      <c r="Z112" s="737"/>
      <c r="AA112" s="763" t="s">
        <v>449</v>
      </c>
      <c r="AB112" s="764"/>
      <c r="AC112" s="764"/>
      <c r="AD112" s="764"/>
      <c r="AE112" s="765"/>
      <c r="AF112" s="766" t="s">
        <v>417</v>
      </c>
      <c r="AG112" s="764"/>
      <c r="AH112" s="764"/>
      <c r="AI112" s="764"/>
      <c r="AJ112" s="765"/>
      <c r="AK112" s="766" t="s">
        <v>178</v>
      </c>
      <c r="AL112" s="764"/>
      <c r="AM112" s="764"/>
      <c r="AN112" s="764"/>
      <c r="AO112" s="765"/>
      <c r="AP112" s="808" t="s">
        <v>417</v>
      </c>
      <c r="AQ112" s="809"/>
      <c r="AR112" s="809"/>
      <c r="AS112" s="809"/>
      <c r="AT112" s="810"/>
      <c r="AU112" s="916"/>
      <c r="AV112" s="917"/>
      <c r="AW112" s="917"/>
      <c r="AX112" s="917"/>
      <c r="AY112" s="917"/>
      <c r="AZ112" s="799" t="s">
        <v>452</v>
      </c>
      <c r="BA112" s="736"/>
      <c r="BB112" s="736"/>
      <c r="BC112" s="736"/>
      <c r="BD112" s="736"/>
      <c r="BE112" s="736"/>
      <c r="BF112" s="736"/>
      <c r="BG112" s="736"/>
      <c r="BH112" s="736"/>
      <c r="BI112" s="736"/>
      <c r="BJ112" s="736"/>
      <c r="BK112" s="736"/>
      <c r="BL112" s="736"/>
      <c r="BM112" s="736"/>
      <c r="BN112" s="736"/>
      <c r="BO112" s="736"/>
      <c r="BP112" s="737"/>
      <c r="BQ112" s="800">
        <v>2666662</v>
      </c>
      <c r="BR112" s="801"/>
      <c r="BS112" s="801"/>
      <c r="BT112" s="801"/>
      <c r="BU112" s="801"/>
      <c r="BV112" s="801">
        <v>2336666</v>
      </c>
      <c r="BW112" s="801"/>
      <c r="BX112" s="801"/>
      <c r="BY112" s="801"/>
      <c r="BZ112" s="801"/>
      <c r="CA112" s="801">
        <v>2042923</v>
      </c>
      <c r="CB112" s="801"/>
      <c r="CC112" s="801"/>
      <c r="CD112" s="801"/>
      <c r="CE112" s="801"/>
      <c r="CF112" s="859">
        <v>37.6</v>
      </c>
      <c r="CG112" s="860"/>
      <c r="CH112" s="860"/>
      <c r="CI112" s="860"/>
      <c r="CJ112" s="860"/>
      <c r="CK112" s="911"/>
      <c r="CL112" s="805"/>
      <c r="CM112" s="799" t="s">
        <v>453</v>
      </c>
      <c r="CN112" s="736"/>
      <c r="CO112" s="736"/>
      <c r="CP112" s="736"/>
      <c r="CQ112" s="736"/>
      <c r="CR112" s="736"/>
      <c r="CS112" s="736"/>
      <c r="CT112" s="736"/>
      <c r="CU112" s="736"/>
      <c r="CV112" s="736"/>
      <c r="CW112" s="736"/>
      <c r="CX112" s="736"/>
      <c r="CY112" s="736"/>
      <c r="CZ112" s="736"/>
      <c r="DA112" s="736"/>
      <c r="DB112" s="736"/>
      <c r="DC112" s="736"/>
      <c r="DD112" s="736"/>
      <c r="DE112" s="736"/>
      <c r="DF112" s="737"/>
      <c r="DG112" s="800">
        <v>141111</v>
      </c>
      <c r="DH112" s="801"/>
      <c r="DI112" s="801"/>
      <c r="DJ112" s="801"/>
      <c r="DK112" s="801"/>
      <c r="DL112" s="801" t="s">
        <v>445</v>
      </c>
      <c r="DM112" s="801"/>
      <c r="DN112" s="801"/>
      <c r="DO112" s="801"/>
      <c r="DP112" s="801"/>
      <c r="DQ112" s="801" t="s">
        <v>449</v>
      </c>
      <c r="DR112" s="801"/>
      <c r="DS112" s="801"/>
      <c r="DT112" s="801"/>
      <c r="DU112" s="801"/>
      <c r="DV112" s="778" t="s">
        <v>454</v>
      </c>
      <c r="DW112" s="778"/>
      <c r="DX112" s="778"/>
      <c r="DY112" s="778"/>
      <c r="DZ112" s="779"/>
    </row>
    <row r="113" spans="1:130" s="216" customFormat="1" ht="26.35" customHeight="1" x14ac:dyDescent="0.15">
      <c r="A113" s="898"/>
      <c r="B113" s="899"/>
      <c r="C113" s="736" t="s">
        <v>455</v>
      </c>
      <c r="D113" s="736"/>
      <c r="E113" s="736"/>
      <c r="F113" s="736"/>
      <c r="G113" s="736"/>
      <c r="H113" s="736"/>
      <c r="I113" s="736"/>
      <c r="J113" s="736"/>
      <c r="K113" s="736"/>
      <c r="L113" s="736"/>
      <c r="M113" s="736"/>
      <c r="N113" s="736"/>
      <c r="O113" s="736"/>
      <c r="P113" s="736"/>
      <c r="Q113" s="736"/>
      <c r="R113" s="736"/>
      <c r="S113" s="736"/>
      <c r="T113" s="736"/>
      <c r="U113" s="736"/>
      <c r="V113" s="736"/>
      <c r="W113" s="736"/>
      <c r="X113" s="736"/>
      <c r="Y113" s="736"/>
      <c r="Z113" s="737"/>
      <c r="AA113" s="902">
        <v>337156</v>
      </c>
      <c r="AB113" s="903"/>
      <c r="AC113" s="903"/>
      <c r="AD113" s="903"/>
      <c r="AE113" s="904"/>
      <c r="AF113" s="905">
        <v>339765</v>
      </c>
      <c r="AG113" s="903"/>
      <c r="AH113" s="903"/>
      <c r="AI113" s="903"/>
      <c r="AJ113" s="904"/>
      <c r="AK113" s="905">
        <v>323512</v>
      </c>
      <c r="AL113" s="903"/>
      <c r="AM113" s="903"/>
      <c r="AN113" s="903"/>
      <c r="AO113" s="904"/>
      <c r="AP113" s="906">
        <v>6</v>
      </c>
      <c r="AQ113" s="907"/>
      <c r="AR113" s="907"/>
      <c r="AS113" s="907"/>
      <c r="AT113" s="908"/>
      <c r="AU113" s="916"/>
      <c r="AV113" s="917"/>
      <c r="AW113" s="917"/>
      <c r="AX113" s="917"/>
      <c r="AY113" s="917"/>
      <c r="AZ113" s="799" t="s">
        <v>456</v>
      </c>
      <c r="BA113" s="736"/>
      <c r="BB113" s="736"/>
      <c r="BC113" s="736"/>
      <c r="BD113" s="736"/>
      <c r="BE113" s="736"/>
      <c r="BF113" s="736"/>
      <c r="BG113" s="736"/>
      <c r="BH113" s="736"/>
      <c r="BI113" s="736"/>
      <c r="BJ113" s="736"/>
      <c r="BK113" s="736"/>
      <c r="BL113" s="736"/>
      <c r="BM113" s="736"/>
      <c r="BN113" s="736"/>
      <c r="BO113" s="736"/>
      <c r="BP113" s="737"/>
      <c r="BQ113" s="800">
        <v>141389</v>
      </c>
      <c r="BR113" s="801"/>
      <c r="BS113" s="801"/>
      <c r="BT113" s="801"/>
      <c r="BU113" s="801"/>
      <c r="BV113" s="801">
        <v>338896</v>
      </c>
      <c r="BW113" s="801"/>
      <c r="BX113" s="801"/>
      <c r="BY113" s="801"/>
      <c r="BZ113" s="801"/>
      <c r="CA113" s="801">
        <v>311379</v>
      </c>
      <c r="CB113" s="801"/>
      <c r="CC113" s="801"/>
      <c r="CD113" s="801"/>
      <c r="CE113" s="801"/>
      <c r="CF113" s="859">
        <v>5.7</v>
      </c>
      <c r="CG113" s="860"/>
      <c r="CH113" s="860"/>
      <c r="CI113" s="860"/>
      <c r="CJ113" s="860"/>
      <c r="CK113" s="911"/>
      <c r="CL113" s="805"/>
      <c r="CM113" s="799" t="s">
        <v>457</v>
      </c>
      <c r="CN113" s="736"/>
      <c r="CO113" s="736"/>
      <c r="CP113" s="736"/>
      <c r="CQ113" s="736"/>
      <c r="CR113" s="736"/>
      <c r="CS113" s="736"/>
      <c r="CT113" s="736"/>
      <c r="CU113" s="736"/>
      <c r="CV113" s="736"/>
      <c r="CW113" s="736"/>
      <c r="CX113" s="736"/>
      <c r="CY113" s="736"/>
      <c r="CZ113" s="736"/>
      <c r="DA113" s="736"/>
      <c r="DB113" s="736"/>
      <c r="DC113" s="736"/>
      <c r="DD113" s="736"/>
      <c r="DE113" s="736"/>
      <c r="DF113" s="737"/>
      <c r="DG113" s="763" t="s">
        <v>417</v>
      </c>
      <c r="DH113" s="764"/>
      <c r="DI113" s="764"/>
      <c r="DJ113" s="764"/>
      <c r="DK113" s="765"/>
      <c r="DL113" s="766" t="s">
        <v>417</v>
      </c>
      <c r="DM113" s="764"/>
      <c r="DN113" s="764"/>
      <c r="DO113" s="764"/>
      <c r="DP113" s="765"/>
      <c r="DQ113" s="766" t="s">
        <v>413</v>
      </c>
      <c r="DR113" s="764"/>
      <c r="DS113" s="764"/>
      <c r="DT113" s="764"/>
      <c r="DU113" s="765"/>
      <c r="DV113" s="808" t="s">
        <v>445</v>
      </c>
      <c r="DW113" s="809"/>
      <c r="DX113" s="809"/>
      <c r="DY113" s="809"/>
      <c r="DZ113" s="810"/>
    </row>
    <row r="114" spans="1:130" s="216" customFormat="1" ht="26.35" customHeight="1" x14ac:dyDescent="0.15">
      <c r="A114" s="898"/>
      <c r="B114" s="899"/>
      <c r="C114" s="736" t="s">
        <v>458</v>
      </c>
      <c r="D114" s="736"/>
      <c r="E114" s="736"/>
      <c r="F114" s="736"/>
      <c r="G114" s="736"/>
      <c r="H114" s="736"/>
      <c r="I114" s="736"/>
      <c r="J114" s="736"/>
      <c r="K114" s="736"/>
      <c r="L114" s="736"/>
      <c r="M114" s="736"/>
      <c r="N114" s="736"/>
      <c r="O114" s="736"/>
      <c r="P114" s="736"/>
      <c r="Q114" s="736"/>
      <c r="R114" s="736"/>
      <c r="S114" s="736"/>
      <c r="T114" s="736"/>
      <c r="U114" s="736"/>
      <c r="V114" s="736"/>
      <c r="W114" s="736"/>
      <c r="X114" s="736"/>
      <c r="Y114" s="736"/>
      <c r="Z114" s="737"/>
      <c r="AA114" s="763">
        <v>239</v>
      </c>
      <c r="AB114" s="764"/>
      <c r="AC114" s="764"/>
      <c r="AD114" s="764"/>
      <c r="AE114" s="765"/>
      <c r="AF114" s="766">
        <v>11045</v>
      </c>
      <c r="AG114" s="764"/>
      <c r="AH114" s="764"/>
      <c r="AI114" s="764"/>
      <c r="AJ114" s="765"/>
      <c r="AK114" s="766">
        <v>28797</v>
      </c>
      <c r="AL114" s="764"/>
      <c r="AM114" s="764"/>
      <c r="AN114" s="764"/>
      <c r="AO114" s="765"/>
      <c r="AP114" s="808">
        <v>0.5</v>
      </c>
      <c r="AQ114" s="809"/>
      <c r="AR114" s="809"/>
      <c r="AS114" s="809"/>
      <c r="AT114" s="810"/>
      <c r="AU114" s="916"/>
      <c r="AV114" s="917"/>
      <c r="AW114" s="917"/>
      <c r="AX114" s="917"/>
      <c r="AY114" s="917"/>
      <c r="AZ114" s="799" t="s">
        <v>459</v>
      </c>
      <c r="BA114" s="736"/>
      <c r="BB114" s="736"/>
      <c r="BC114" s="736"/>
      <c r="BD114" s="736"/>
      <c r="BE114" s="736"/>
      <c r="BF114" s="736"/>
      <c r="BG114" s="736"/>
      <c r="BH114" s="736"/>
      <c r="BI114" s="736"/>
      <c r="BJ114" s="736"/>
      <c r="BK114" s="736"/>
      <c r="BL114" s="736"/>
      <c r="BM114" s="736"/>
      <c r="BN114" s="736"/>
      <c r="BO114" s="736"/>
      <c r="BP114" s="737"/>
      <c r="BQ114" s="800">
        <v>1773638</v>
      </c>
      <c r="BR114" s="801"/>
      <c r="BS114" s="801"/>
      <c r="BT114" s="801"/>
      <c r="BU114" s="801"/>
      <c r="BV114" s="801">
        <v>1718471</v>
      </c>
      <c r="BW114" s="801"/>
      <c r="BX114" s="801"/>
      <c r="BY114" s="801"/>
      <c r="BZ114" s="801"/>
      <c r="CA114" s="801">
        <v>1649857</v>
      </c>
      <c r="CB114" s="801"/>
      <c r="CC114" s="801"/>
      <c r="CD114" s="801"/>
      <c r="CE114" s="801"/>
      <c r="CF114" s="859">
        <v>30.4</v>
      </c>
      <c r="CG114" s="860"/>
      <c r="CH114" s="860"/>
      <c r="CI114" s="860"/>
      <c r="CJ114" s="860"/>
      <c r="CK114" s="911"/>
      <c r="CL114" s="805"/>
      <c r="CM114" s="799" t="s">
        <v>460</v>
      </c>
      <c r="CN114" s="736"/>
      <c r="CO114" s="736"/>
      <c r="CP114" s="736"/>
      <c r="CQ114" s="736"/>
      <c r="CR114" s="736"/>
      <c r="CS114" s="736"/>
      <c r="CT114" s="736"/>
      <c r="CU114" s="736"/>
      <c r="CV114" s="736"/>
      <c r="CW114" s="736"/>
      <c r="CX114" s="736"/>
      <c r="CY114" s="736"/>
      <c r="CZ114" s="736"/>
      <c r="DA114" s="736"/>
      <c r="DB114" s="736"/>
      <c r="DC114" s="736"/>
      <c r="DD114" s="736"/>
      <c r="DE114" s="736"/>
      <c r="DF114" s="737"/>
      <c r="DG114" s="763" t="s">
        <v>454</v>
      </c>
      <c r="DH114" s="764"/>
      <c r="DI114" s="764"/>
      <c r="DJ114" s="764"/>
      <c r="DK114" s="765"/>
      <c r="DL114" s="766" t="s">
        <v>413</v>
      </c>
      <c r="DM114" s="764"/>
      <c r="DN114" s="764"/>
      <c r="DO114" s="764"/>
      <c r="DP114" s="765"/>
      <c r="DQ114" s="766" t="s">
        <v>413</v>
      </c>
      <c r="DR114" s="764"/>
      <c r="DS114" s="764"/>
      <c r="DT114" s="764"/>
      <c r="DU114" s="765"/>
      <c r="DV114" s="808" t="s">
        <v>391</v>
      </c>
      <c r="DW114" s="809"/>
      <c r="DX114" s="809"/>
      <c r="DY114" s="809"/>
      <c r="DZ114" s="810"/>
    </row>
    <row r="115" spans="1:130" s="216" customFormat="1" ht="26.35" customHeight="1" x14ac:dyDescent="0.15">
      <c r="A115" s="898"/>
      <c r="B115" s="899"/>
      <c r="C115" s="736" t="s">
        <v>461</v>
      </c>
      <c r="D115" s="736"/>
      <c r="E115" s="736"/>
      <c r="F115" s="736"/>
      <c r="G115" s="736"/>
      <c r="H115" s="736"/>
      <c r="I115" s="736"/>
      <c r="J115" s="736"/>
      <c r="K115" s="736"/>
      <c r="L115" s="736"/>
      <c r="M115" s="736"/>
      <c r="N115" s="736"/>
      <c r="O115" s="736"/>
      <c r="P115" s="736"/>
      <c r="Q115" s="736"/>
      <c r="R115" s="736"/>
      <c r="S115" s="736"/>
      <c r="T115" s="736"/>
      <c r="U115" s="736"/>
      <c r="V115" s="736"/>
      <c r="W115" s="736"/>
      <c r="X115" s="736"/>
      <c r="Y115" s="736"/>
      <c r="Z115" s="737"/>
      <c r="AA115" s="902">
        <v>114989</v>
      </c>
      <c r="AB115" s="903"/>
      <c r="AC115" s="903"/>
      <c r="AD115" s="903"/>
      <c r="AE115" s="904"/>
      <c r="AF115" s="905">
        <v>111065</v>
      </c>
      <c r="AG115" s="903"/>
      <c r="AH115" s="903"/>
      <c r="AI115" s="903"/>
      <c r="AJ115" s="904"/>
      <c r="AK115" s="905" t="s">
        <v>417</v>
      </c>
      <c r="AL115" s="903"/>
      <c r="AM115" s="903"/>
      <c r="AN115" s="903"/>
      <c r="AO115" s="904"/>
      <c r="AP115" s="906" t="s">
        <v>445</v>
      </c>
      <c r="AQ115" s="907"/>
      <c r="AR115" s="907"/>
      <c r="AS115" s="907"/>
      <c r="AT115" s="908"/>
      <c r="AU115" s="916"/>
      <c r="AV115" s="917"/>
      <c r="AW115" s="917"/>
      <c r="AX115" s="917"/>
      <c r="AY115" s="917"/>
      <c r="AZ115" s="799" t="s">
        <v>462</v>
      </c>
      <c r="BA115" s="736"/>
      <c r="BB115" s="736"/>
      <c r="BC115" s="736"/>
      <c r="BD115" s="736"/>
      <c r="BE115" s="736"/>
      <c r="BF115" s="736"/>
      <c r="BG115" s="736"/>
      <c r="BH115" s="736"/>
      <c r="BI115" s="736"/>
      <c r="BJ115" s="736"/>
      <c r="BK115" s="736"/>
      <c r="BL115" s="736"/>
      <c r="BM115" s="736"/>
      <c r="BN115" s="736"/>
      <c r="BO115" s="736"/>
      <c r="BP115" s="737"/>
      <c r="BQ115" s="800" t="s">
        <v>417</v>
      </c>
      <c r="BR115" s="801"/>
      <c r="BS115" s="801"/>
      <c r="BT115" s="801"/>
      <c r="BU115" s="801"/>
      <c r="BV115" s="801" t="s">
        <v>417</v>
      </c>
      <c r="BW115" s="801"/>
      <c r="BX115" s="801"/>
      <c r="BY115" s="801"/>
      <c r="BZ115" s="801"/>
      <c r="CA115" s="801" t="s">
        <v>445</v>
      </c>
      <c r="CB115" s="801"/>
      <c r="CC115" s="801"/>
      <c r="CD115" s="801"/>
      <c r="CE115" s="801"/>
      <c r="CF115" s="859" t="s">
        <v>413</v>
      </c>
      <c r="CG115" s="860"/>
      <c r="CH115" s="860"/>
      <c r="CI115" s="860"/>
      <c r="CJ115" s="860"/>
      <c r="CK115" s="911"/>
      <c r="CL115" s="805"/>
      <c r="CM115" s="799" t="s">
        <v>463</v>
      </c>
      <c r="CN115" s="736"/>
      <c r="CO115" s="736"/>
      <c r="CP115" s="736"/>
      <c r="CQ115" s="736"/>
      <c r="CR115" s="736"/>
      <c r="CS115" s="736"/>
      <c r="CT115" s="736"/>
      <c r="CU115" s="736"/>
      <c r="CV115" s="736"/>
      <c r="CW115" s="736"/>
      <c r="CX115" s="736"/>
      <c r="CY115" s="736"/>
      <c r="CZ115" s="736"/>
      <c r="DA115" s="736"/>
      <c r="DB115" s="736"/>
      <c r="DC115" s="736"/>
      <c r="DD115" s="736"/>
      <c r="DE115" s="736"/>
      <c r="DF115" s="737"/>
      <c r="DG115" s="763" t="s">
        <v>413</v>
      </c>
      <c r="DH115" s="764"/>
      <c r="DI115" s="764"/>
      <c r="DJ115" s="764"/>
      <c r="DK115" s="765"/>
      <c r="DL115" s="766" t="s">
        <v>417</v>
      </c>
      <c r="DM115" s="764"/>
      <c r="DN115" s="764"/>
      <c r="DO115" s="764"/>
      <c r="DP115" s="765"/>
      <c r="DQ115" s="766" t="s">
        <v>445</v>
      </c>
      <c r="DR115" s="764"/>
      <c r="DS115" s="764"/>
      <c r="DT115" s="764"/>
      <c r="DU115" s="765"/>
      <c r="DV115" s="808" t="s">
        <v>449</v>
      </c>
      <c r="DW115" s="809"/>
      <c r="DX115" s="809"/>
      <c r="DY115" s="809"/>
      <c r="DZ115" s="810"/>
    </row>
    <row r="116" spans="1:130" s="216" customFormat="1" ht="26.35" customHeight="1" x14ac:dyDescent="0.15">
      <c r="A116" s="900"/>
      <c r="B116" s="901"/>
      <c r="C116" s="823" t="s">
        <v>464</v>
      </c>
      <c r="D116" s="823"/>
      <c r="E116" s="823"/>
      <c r="F116" s="823"/>
      <c r="G116" s="823"/>
      <c r="H116" s="823"/>
      <c r="I116" s="823"/>
      <c r="J116" s="823"/>
      <c r="K116" s="823"/>
      <c r="L116" s="823"/>
      <c r="M116" s="823"/>
      <c r="N116" s="823"/>
      <c r="O116" s="823"/>
      <c r="P116" s="823"/>
      <c r="Q116" s="823"/>
      <c r="R116" s="823"/>
      <c r="S116" s="823"/>
      <c r="T116" s="823"/>
      <c r="U116" s="823"/>
      <c r="V116" s="823"/>
      <c r="W116" s="823"/>
      <c r="X116" s="823"/>
      <c r="Y116" s="823"/>
      <c r="Z116" s="824"/>
      <c r="AA116" s="763" t="s">
        <v>445</v>
      </c>
      <c r="AB116" s="764"/>
      <c r="AC116" s="764"/>
      <c r="AD116" s="764"/>
      <c r="AE116" s="765"/>
      <c r="AF116" s="766" t="s">
        <v>417</v>
      </c>
      <c r="AG116" s="764"/>
      <c r="AH116" s="764"/>
      <c r="AI116" s="764"/>
      <c r="AJ116" s="765"/>
      <c r="AK116" s="766" t="s">
        <v>413</v>
      </c>
      <c r="AL116" s="764"/>
      <c r="AM116" s="764"/>
      <c r="AN116" s="764"/>
      <c r="AO116" s="765"/>
      <c r="AP116" s="808" t="s">
        <v>417</v>
      </c>
      <c r="AQ116" s="809"/>
      <c r="AR116" s="809"/>
      <c r="AS116" s="809"/>
      <c r="AT116" s="810"/>
      <c r="AU116" s="916"/>
      <c r="AV116" s="917"/>
      <c r="AW116" s="917"/>
      <c r="AX116" s="917"/>
      <c r="AY116" s="917"/>
      <c r="AZ116" s="893" t="s">
        <v>465</v>
      </c>
      <c r="BA116" s="894"/>
      <c r="BB116" s="894"/>
      <c r="BC116" s="894"/>
      <c r="BD116" s="894"/>
      <c r="BE116" s="894"/>
      <c r="BF116" s="894"/>
      <c r="BG116" s="894"/>
      <c r="BH116" s="894"/>
      <c r="BI116" s="894"/>
      <c r="BJ116" s="894"/>
      <c r="BK116" s="894"/>
      <c r="BL116" s="894"/>
      <c r="BM116" s="894"/>
      <c r="BN116" s="894"/>
      <c r="BO116" s="894"/>
      <c r="BP116" s="895"/>
      <c r="BQ116" s="800" t="s">
        <v>413</v>
      </c>
      <c r="BR116" s="801"/>
      <c r="BS116" s="801"/>
      <c r="BT116" s="801"/>
      <c r="BU116" s="801"/>
      <c r="BV116" s="801" t="s">
        <v>417</v>
      </c>
      <c r="BW116" s="801"/>
      <c r="BX116" s="801"/>
      <c r="BY116" s="801"/>
      <c r="BZ116" s="801"/>
      <c r="CA116" s="801" t="s">
        <v>417</v>
      </c>
      <c r="CB116" s="801"/>
      <c r="CC116" s="801"/>
      <c r="CD116" s="801"/>
      <c r="CE116" s="801"/>
      <c r="CF116" s="859" t="s">
        <v>454</v>
      </c>
      <c r="CG116" s="860"/>
      <c r="CH116" s="860"/>
      <c r="CI116" s="860"/>
      <c r="CJ116" s="860"/>
      <c r="CK116" s="911"/>
      <c r="CL116" s="805"/>
      <c r="CM116" s="799" t="s">
        <v>466</v>
      </c>
      <c r="CN116" s="736"/>
      <c r="CO116" s="736"/>
      <c r="CP116" s="736"/>
      <c r="CQ116" s="736"/>
      <c r="CR116" s="736"/>
      <c r="CS116" s="736"/>
      <c r="CT116" s="736"/>
      <c r="CU116" s="736"/>
      <c r="CV116" s="736"/>
      <c r="CW116" s="736"/>
      <c r="CX116" s="736"/>
      <c r="CY116" s="736"/>
      <c r="CZ116" s="736"/>
      <c r="DA116" s="736"/>
      <c r="DB116" s="736"/>
      <c r="DC116" s="736"/>
      <c r="DD116" s="736"/>
      <c r="DE116" s="736"/>
      <c r="DF116" s="737"/>
      <c r="DG116" s="763" t="s">
        <v>449</v>
      </c>
      <c r="DH116" s="764"/>
      <c r="DI116" s="764"/>
      <c r="DJ116" s="764"/>
      <c r="DK116" s="765"/>
      <c r="DL116" s="766" t="s">
        <v>413</v>
      </c>
      <c r="DM116" s="764"/>
      <c r="DN116" s="764"/>
      <c r="DO116" s="764"/>
      <c r="DP116" s="765"/>
      <c r="DQ116" s="766" t="s">
        <v>417</v>
      </c>
      <c r="DR116" s="764"/>
      <c r="DS116" s="764"/>
      <c r="DT116" s="764"/>
      <c r="DU116" s="765"/>
      <c r="DV116" s="808" t="s">
        <v>417</v>
      </c>
      <c r="DW116" s="809"/>
      <c r="DX116" s="809"/>
      <c r="DY116" s="809"/>
      <c r="DZ116" s="810"/>
    </row>
    <row r="117" spans="1:130" s="216" customFormat="1" ht="26.35" customHeight="1" x14ac:dyDescent="0.15">
      <c r="A117" s="879" t="s">
        <v>186</v>
      </c>
      <c r="B117" s="880"/>
      <c r="C117" s="880"/>
      <c r="D117" s="880"/>
      <c r="E117" s="880"/>
      <c r="F117" s="880"/>
      <c r="G117" s="880"/>
      <c r="H117" s="880"/>
      <c r="I117" s="880"/>
      <c r="J117" s="880"/>
      <c r="K117" s="880"/>
      <c r="L117" s="880"/>
      <c r="M117" s="880"/>
      <c r="N117" s="880"/>
      <c r="O117" s="880"/>
      <c r="P117" s="880"/>
      <c r="Q117" s="880"/>
      <c r="R117" s="880"/>
      <c r="S117" s="880"/>
      <c r="T117" s="880"/>
      <c r="U117" s="880"/>
      <c r="V117" s="880"/>
      <c r="W117" s="880"/>
      <c r="X117" s="880"/>
      <c r="Y117" s="861" t="s">
        <v>467</v>
      </c>
      <c r="Z117" s="881"/>
      <c r="AA117" s="886">
        <v>1889022</v>
      </c>
      <c r="AB117" s="887"/>
      <c r="AC117" s="887"/>
      <c r="AD117" s="887"/>
      <c r="AE117" s="888"/>
      <c r="AF117" s="889">
        <v>1804396</v>
      </c>
      <c r="AG117" s="887"/>
      <c r="AH117" s="887"/>
      <c r="AI117" s="887"/>
      <c r="AJ117" s="888"/>
      <c r="AK117" s="889">
        <v>1589086</v>
      </c>
      <c r="AL117" s="887"/>
      <c r="AM117" s="887"/>
      <c r="AN117" s="887"/>
      <c r="AO117" s="888"/>
      <c r="AP117" s="890"/>
      <c r="AQ117" s="891"/>
      <c r="AR117" s="891"/>
      <c r="AS117" s="891"/>
      <c r="AT117" s="892"/>
      <c r="AU117" s="916"/>
      <c r="AV117" s="917"/>
      <c r="AW117" s="917"/>
      <c r="AX117" s="917"/>
      <c r="AY117" s="917"/>
      <c r="AZ117" s="847" t="s">
        <v>468</v>
      </c>
      <c r="BA117" s="848"/>
      <c r="BB117" s="848"/>
      <c r="BC117" s="848"/>
      <c r="BD117" s="848"/>
      <c r="BE117" s="848"/>
      <c r="BF117" s="848"/>
      <c r="BG117" s="848"/>
      <c r="BH117" s="848"/>
      <c r="BI117" s="848"/>
      <c r="BJ117" s="848"/>
      <c r="BK117" s="848"/>
      <c r="BL117" s="848"/>
      <c r="BM117" s="848"/>
      <c r="BN117" s="848"/>
      <c r="BO117" s="848"/>
      <c r="BP117" s="849"/>
      <c r="BQ117" s="800" t="s">
        <v>178</v>
      </c>
      <c r="BR117" s="801"/>
      <c r="BS117" s="801"/>
      <c r="BT117" s="801"/>
      <c r="BU117" s="801"/>
      <c r="BV117" s="801" t="s">
        <v>417</v>
      </c>
      <c r="BW117" s="801"/>
      <c r="BX117" s="801"/>
      <c r="BY117" s="801"/>
      <c r="BZ117" s="801"/>
      <c r="CA117" s="801" t="s">
        <v>417</v>
      </c>
      <c r="CB117" s="801"/>
      <c r="CC117" s="801"/>
      <c r="CD117" s="801"/>
      <c r="CE117" s="801"/>
      <c r="CF117" s="859" t="s">
        <v>178</v>
      </c>
      <c r="CG117" s="860"/>
      <c r="CH117" s="860"/>
      <c r="CI117" s="860"/>
      <c r="CJ117" s="860"/>
      <c r="CK117" s="911"/>
      <c r="CL117" s="805"/>
      <c r="CM117" s="799" t="s">
        <v>469</v>
      </c>
      <c r="CN117" s="736"/>
      <c r="CO117" s="736"/>
      <c r="CP117" s="736"/>
      <c r="CQ117" s="736"/>
      <c r="CR117" s="736"/>
      <c r="CS117" s="736"/>
      <c r="CT117" s="736"/>
      <c r="CU117" s="736"/>
      <c r="CV117" s="736"/>
      <c r="CW117" s="736"/>
      <c r="CX117" s="736"/>
      <c r="CY117" s="736"/>
      <c r="CZ117" s="736"/>
      <c r="DA117" s="736"/>
      <c r="DB117" s="736"/>
      <c r="DC117" s="736"/>
      <c r="DD117" s="736"/>
      <c r="DE117" s="736"/>
      <c r="DF117" s="737"/>
      <c r="DG117" s="763" t="s">
        <v>417</v>
      </c>
      <c r="DH117" s="764"/>
      <c r="DI117" s="764"/>
      <c r="DJ117" s="764"/>
      <c r="DK117" s="765"/>
      <c r="DL117" s="766" t="s">
        <v>449</v>
      </c>
      <c r="DM117" s="764"/>
      <c r="DN117" s="764"/>
      <c r="DO117" s="764"/>
      <c r="DP117" s="765"/>
      <c r="DQ117" s="766" t="s">
        <v>417</v>
      </c>
      <c r="DR117" s="764"/>
      <c r="DS117" s="764"/>
      <c r="DT117" s="764"/>
      <c r="DU117" s="765"/>
      <c r="DV117" s="808" t="s">
        <v>449</v>
      </c>
      <c r="DW117" s="809"/>
      <c r="DX117" s="809"/>
      <c r="DY117" s="809"/>
      <c r="DZ117" s="810"/>
    </row>
    <row r="118" spans="1:130" s="216" customFormat="1" ht="26.35" customHeight="1" x14ac:dyDescent="0.15">
      <c r="A118" s="879" t="s">
        <v>439</v>
      </c>
      <c r="B118" s="880"/>
      <c r="C118" s="880"/>
      <c r="D118" s="880"/>
      <c r="E118" s="880"/>
      <c r="F118" s="880"/>
      <c r="G118" s="880"/>
      <c r="H118" s="880"/>
      <c r="I118" s="880"/>
      <c r="J118" s="880"/>
      <c r="K118" s="880"/>
      <c r="L118" s="880"/>
      <c r="M118" s="880"/>
      <c r="N118" s="880"/>
      <c r="O118" s="880"/>
      <c r="P118" s="880"/>
      <c r="Q118" s="880"/>
      <c r="R118" s="880"/>
      <c r="S118" s="880"/>
      <c r="T118" s="880"/>
      <c r="U118" s="880"/>
      <c r="V118" s="880"/>
      <c r="W118" s="880"/>
      <c r="X118" s="880"/>
      <c r="Y118" s="880"/>
      <c r="Z118" s="881"/>
      <c r="AA118" s="882" t="s">
        <v>436</v>
      </c>
      <c r="AB118" s="880"/>
      <c r="AC118" s="880"/>
      <c r="AD118" s="880"/>
      <c r="AE118" s="881"/>
      <c r="AF118" s="882" t="s">
        <v>437</v>
      </c>
      <c r="AG118" s="880"/>
      <c r="AH118" s="880"/>
      <c r="AI118" s="880"/>
      <c r="AJ118" s="881"/>
      <c r="AK118" s="882" t="s">
        <v>303</v>
      </c>
      <c r="AL118" s="880"/>
      <c r="AM118" s="880"/>
      <c r="AN118" s="880"/>
      <c r="AO118" s="881"/>
      <c r="AP118" s="883" t="s">
        <v>438</v>
      </c>
      <c r="AQ118" s="884"/>
      <c r="AR118" s="884"/>
      <c r="AS118" s="884"/>
      <c r="AT118" s="885"/>
      <c r="AU118" s="916"/>
      <c r="AV118" s="917"/>
      <c r="AW118" s="917"/>
      <c r="AX118" s="917"/>
      <c r="AY118" s="917"/>
      <c r="AZ118" s="822" t="s">
        <v>470</v>
      </c>
      <c r="BA118" s="823"/>
      <c r="BB118" s="823"/>
      <c r="BC118" s="823"/>
      <c r="BD118" s="823"/>
      <c r="BE118" s="823"/>
      <c r="BF118" s="823"/>
      <c r="BG118" s="823"/>
      <c r="BH118" s="823"/>
      <c r="BI118" s="823"/>
      <c r="BJ118" s="823"/>
      <c r="BK118" s="823"/>
      <c r="BL118" s="823"/>
      <c r="BM118" s="823"/>
      <c r="BN118" s="823"/>
      <c r="BO118" s="823"/>
      <c r="BP118" s="824"/>
      <c r="BQ118" s="863" t="s">
        <v>417</v>
      </c>
      <c r="BR118" s="829"/>
      <c r="BS118" s="829"/>
      <c r="BT118" s="829"/>
      <c r="BU118" s="829"/>
      <c r="BV118" s="829" t="s">
        <v>454</v>
      </c>
      <c r="BW118" s="829"/>
      <c r="BX118" s="829"/>
      <c r="BY118" s="829"/>
      <c r="BZ118" s="829"/>
      <c r="CA118" s="829" t="s">
        <v>445</v>
      </c>
      <c r="CB118" s="829"/>
      <c r="CC118" s="829"/>
      <c r="CD118" s="829"/>
      <c r="CE118" s="829"/>
      <c r="CF118" s="859" t="s">
        <v>445</v>
      </c>
      <c r="CG118" s="860"/>
      <c r="CH118" s="860"/>
      <c r="CI118" s="860"/>
      <c r="CJ118" s="860"/>
      <c r="CK118" s="911"/>
      <c r="CL118" s="805"/>
      <c r="CM118" s="799" t="s">
        <v>471</v>
      </c>
      <c r="CN118" s="736"/>
      <c r="CO118" s="736"/>
      <c r="CP118" s="736"/>
      <c r="CQ118" s="736"/>
      <c r="CR118" s="736"/>
      <c r="CS118" s="736"/>
      <c r="CT118" s="736"/>
      <c r="CU118" s="736"/>
      <c r="CV118" s="736"/>
      <c r="CW118" s="736"/>
      <c r="CX118" s="736"/>
      <c r="CY118" s="736"/>
      <c r="CZ118" s="736"/>
      <c r="DA118" s="736"/>
      <c r="DB118" s="736"/>
      <c r="DC118" s="736"/>
      <c r="DD118" s="736"/>
      <c r="DE118" s="736"/>
      <c r="DF118" s="737"/>
      <c r="DG118" s="763" t="s">
        <v>417</v>
      </c>
      <c r="DH118" s="764"/>
      <c r="DI118" s="764"/>
      <c r="DJ118" s="764"/>
      <c r="DK118" s="765"/>
      <c r="DL118" s="766" t="s">
        <v>417</v>
      </c>
      <c r="DM118" s="764"/>
      <c r="DN118" s="764"/>
      <c r="DO118" s="764"/>
      <c r="DP118" s="765"/>
      <c r="DQ118" s="766" t="s">
        <v>417</v>
      </c>
      <c r="DR118" s="764"/>
      <c r="DS118" s="764"/>
      <c r="DT118" s="764"/>
      <c r="DU118" s="765"/>
      <c r="DV118" s="808" t="s">
        <v>454</v>
      </c>
      <c r="DW118" s="809"/>
      <c r="DX118" s="809"/>
      <c r="DY118" s="809"/>
      <c r="DZ118" s="810"/>
    </row>
    <row r="119" spans="1:130" s="216" customFormat="1" ht="26.35" customHeight="1" x14ac:dyDescent="0.15">
      <c r="A119" s="802" t="s">
        <v>442</v>
      </c>
      <c r="B119" s="803"/>
      <c r="C119" s="844" t="s">
        <v>443</v>
      </c>
      <c r="D119" s="792"/>
      <c r="E119" s="792"/>
      <c r="F119" s="792"/>
      <c r="G119" s="792"/>
      <c r="H119" s="792"/>
      <c r="I119" s="792"/>
      <c r="J119" s="792"/>
      <c r="K119" s="792"/>
      <c r="L119" s="792"/>
      <c r="M119" s="792"/>
      <c r="N119" s="792"/>
      <c r="O119" s="792"/>
      <c r="P119" s="792"/>
      <c r="Q119" s="792"/>
      <c r="R119" s="792"/>
      <c r="S119" s="792"/>
      <c r="T119" s="792"/>
      <c r="U119" s="792"/>
      <c r="V119" s="792"/>
      <c r="W119" s="792"/>
      <c r="X119" s="792"/>
      <c r="Y119" s="792"/>
      <c r="Z119" s="793"/>
      <c r="AA119" s="872" t="s">
        <v>417</v>
      </c>
      <c r="AB119" s="873"/>
      <c r="AC119" s="873"/>
      <c r="AD119" s="873"/>
      <c r="AE119" s="874"/>
      <c r="AF119" s="875" t="s">
        <v>391</v>
      </c>
      <c r="AG119" s="873"/>
      <c r="AH119" s="873"/>
      <c r="AI119" s="873"/>
      <c r="AJ119" s="874"/>
      <c r="AK119" s="875" t="s">
        <v>417</v>
      </c>
      <c r="AL119" s="873"/>
      <c r="AM119" s="873"/>
      <c r="AN119" s="873"/>
      <c r="AO119" s="874"/>
      <c r="AP119" s="876" t="s">
        <v>417</v>
      </c>
      <c r="AQ119" s="877"/>
      <c r="AR119" s="877"/>
      <c r="AS119" s="877"/>
      <c r="AT119" s="878"/>
      <c r="AU119" s="918"/>
      <c r="AV119" s="919"/>
      <c r="AW119" s="919"/>
      <c r="AX119" s="919"/>
      <c r="AY119" s="919"/>
      <c r="AZ119" s="237" t="s">
        <v>186</v>
      </c>
      <c r="BA119" s="237"/>
      <c r="BB119" s="237"/>
      <c r="BC119" s="237"/>
      <c r="BD119" s="237"/>
      <c r="BE119" s="237"/>
      <c r="BF119" s="237"/>
      <c r="BG119" s="237"/>
      <c r="BH119" s="237"/>
      <c r="BI119" s="237"/>
      <c r="BJ119" s="237"/>
      <c r="BK119" s="237"/>
      <c r="BL119" s="237"/>
      <c r="BM119" s="237"/>
      <c r="BN119" s="237"/>
      <c r="BO119" s="861" t="s">
        <v>472</v>
      </c>
      <c r="BP119" s="862"/>
      <c r="BQ119" s="863">
        <v>15288688</v>
      </c>
      <c r="BR119" s="829"/>
      <c r="BS119" s="829"/>
      <c r="BT119" s="829"/>
      <c r="BU119" s="829"/>
      <c r="BV119" s="829">
        <v>14132345</v>
      </c>
      <c r="BW119" s="829"/>
      <c r="BX119" s="829"/>
      <c r="BY119" s="829"/>
      <c r="BZ119" s="829"/>
      <c r="CA119" s="829">
        <v>13445720</v>
      </c>
      <c r="CB119" s="829"/>
      <c r="CC119" s="829"/>
      <c r="CD119" s="829"/>
      <c r="CE119" s="829"/>
      <c r="CF119" s="732"/>
      <c r="CG119" s="733"/>
      <c r="CH119" s="733"/>
      <c r="CI119" s="733"/>
      <c r="CJ119" s="818"/>
      <c r="CK119" s="912"/>
      <c r="CL119" s="807"/>
      <c r="CM119" s="822" t="s">
        <v>473</v>
      </c>
      <c r="CN119" s="823"/>
      <c r="CO119" s="823"/>
      <c r="CP119" s="823"/>
      <c r="CQ119" s="823"/>
      <c r="CR119" s="823"/>
      <c r="CS119" s="823"/>
      <c r="CT119" s="823"/>
      <c r="CU119" s="823"/>
      <c r="CV119" s="823"/>
      <c r="CW119" s="823"/>
      <c r="CX119" s="823"/>
      <c r="CY119" s="823"/>
      <c r="CZ119" s="823"/>
      <c r="DA119" s="823"/>
      <c r="DB119" s="823"/>
      <c r="DC119" s="823"/>
      <c r="DD119" s="823"/>
      <c r="DE119" s="823"/>
      <c r="DF119" s="824"/>
      <c r="DG119" s="747">
        <v>210643</v>
      </c>
      <c r="DH119" s="748"/>
      <c r="DI119" s="748"/>
      <c r="DJ119" s="748"/>
      <c r="DK119" s="749"/>
      <c r="DL119" s="750">
        <v>183168</v>
      </c>
      <c r="DM119" s="748"/>
      <c r="DN119" s="748"/>
      <c r="DO119" s="748"/>
      <c r="DP119" s="749"/>
      <c r="DQ119" s="750">
        <v>155693</v>
      </c>
      <c r="DR119" s="748"/>
      <c r="DS119" s="748"/>
      <c r="DT119" s="748"/>
      <c r="DU119" s="749"/>
      <c r="DV119" s="832">
        <v>2.9</v>
      </c>
      <c r="DW119" s="833"/>
      <c r="DX119" s="833"/>
      <c r="DY119" s="833"/>
      <c r="DZ119" s="834"/>
    </row>
    <row r="120" spans="1:130" s="216" customFormat="1" ht="26.35" customHeight="1" x14ac:dyDescent="0.15">
      <c r="A120" s="804"/>
      <c r="B120" s="805"/>
      <c r="C120" s="799" t="s">
        <v>448</v>
      </c>
      <c r="D120" s="736"/>
      <c r="E120" s="736"/>
      <c r="F120" s="736"/>
      <c r="G120" s="736"/>
      <c r="H120" s="736"/>
      <c r="I120" s="736"/>
      <c r="J120" s="736"/>
      <c r="K120" s="736"/>
      <c r="L120" s="736"/>
      <c r="M120" s="736"/>
      <c r="N120" s="736"/>
      <c r="O120" s="736"/>
      <c r="P120" s="736"/>
      <c r="Q120" s="736"/>
      <c r="R120" s="736"/>
      <c r="S120" s="736"/>
      <c r="T120" s="736"/>
      <c r="U120" s="736"/>
      <c r="V120" s="736"/>
      <c r="W120" s="736"/>
      <c r="X120" s="736"/>
      <c r="Y120" s="736"/>
      <c r="Z120" s="737"/>
      <c r="AA120" s="763" t="s">
        <v>417</v>
      </c>
      <c r="AB120" s="764"/>
      <c r="AC120" s="764"/>
      <c r="AD120" s="764"/>
      <c r="AE120" s="765"/>
      <c r="AF120" s="766" t="s">
        <v>417</v>
      </c>
      <c r="AG120" s="764"/>
      <c r="AH120" s="764"/>
      <c r="AI120" s="764"/>
      <c r="AJ120" s="765"/>
      <c r="AK120" s="766" t="s">
        <v>178</v>
      </c>
      <c r="AL120" s="764"/>
      <c r="AM120" s="764"/>
      <c r="AN120" s="764"/>
      <c r="AO120" s="765"/>
      <c r="AP120" s="808" t="s">
        <v>417</v>
      </c>
      <c r="AQ120" s="809"/>
      <c r="AR120" s="809"/>
      <c r="AS120" s="809"/>
      <c r="AT120" s="810"/>
      <c r="AU120" s="864" t="s">
        <v>474</v>
      </c>
      <c r="AV120" s="865"/>
      <c r="AW120" s="865"/>
      <c r="AX120" s="865"/>
      <c r="AY120" s="866"/>
      <c r="AZ120" s="844" t="s">
        <v>475</v>
      </c>
      <c r="BA120" s="792"/>
      <c r="BB120" s="792"/>
      <c r="BC120" s="792"/>
      <c r="BD120" s="792"/>
      <c r="BE120" s="792"/>
      <c r="BF120" s="792"/>
      <c r="BG120" s="792"/>
      <c r="BH120" s="792"/>
      <c r="BI120" s="792"/>
      <c r="BJ120" s="792"/>
      <c r="BK120" s="792"/>
      <c r="BL120" s="792"/>
      <c r="BM120" s="792"/>
      <c r="BN120" s="792"/>
      <c r="BO120" s="792"/>
      <c r="BP120" s="793"/>
      <c r="BQ120" s="845">
        <v>2872627</v>
      </c>
      <c r="BR120" s="826"/>
      <c r="BS120" s="826"/>
      <c r="BT120" s="826"/>
      <c r="BU120" s="826"/>
      <c r="BV120" s="826">
        <v>3374516</v>
      </c>
      <c r="BW120" s="826"/>
      <c r="BX120" s="826"/>
      <c r="BY120" s="826"/>
      <c r="BZ120" s="826"/>
      <c r="CA120" s="826">
        <v>4490316</v>
      </c>
      <c r="CB120" s="826"/>
      <c r="CC120" s="826"/>
      <c r="CD120" s="826"/>
      <c r="CE120" s="826"/>
      <c r="CF120" s="850">
        <v>82.7</v>
      </c>
      <c r="CG120" s="851"/>
      <c r="CH120" s="851"/>
      <c r="CI120" s="851"/>
      <c r="CJ120" s="851"/>
      <c r="CK120" s="852" t="s">
        <v>476</v>
      </c>
      <c r="CL120" s="836"/>
      <c r="CM120" s="836"/>
      <c r="CN120" s="836"/>
      <c r="CO120" s="837"/>
      <c r="CP120" s="856" t="s">
        <v>477</v>
      </c>
      <c r="CQ120" s="857"/>
      <c r="CR120" s="857"/>
      <c r="CS120" s="857"/>
      <c r="CT120" s="857"/>
      <c r="CU120" s="857"/>
      <c r="CV120" s="857"/>
      <c r="CW120" s="857"/>
      <c r="CX120" s="857"/>
      <c r="CY120" s="857"/>
      <c r="CZ120" s="857"/>
      <c r="DA120" s="857"/>
      <c r="DB120" s="857"/>
      <c r="DC120" s="857"/>
      <c r="DD120" s="857"/>
      <c r="DE120" s="857"/>
      <c r="DF120" s="858"/>
      <c r="DG120" s="845">
        <v>2377711</v>
      </c>
      <c r="DH120" s="826"/>
      <c r="DI120" s="826"/>
      <c r="DJ120" s="826"/>
      <c r="DK120" s="826"/>
      <c r="DL120" s="826">
        <v>2120055</v>
      </c>
      <c r="DM120" s="826"/>
      <c r="DN120" s="826"/>
      <c r="DO120" s="826"/>
      <c r="DP120" s="826"/>
      <c r="DQ120" s="826">
        <v>1787841</v>
      </c>
      <c r="DR120" s="826"/>
      <c r="DS120" s="826"/>
      <c r="DT120" s="826"/>
      <c r="DU120" s="826"/>
      <c r="DV120" s="827">
        <v>32.9</v>
      </c>
      <c r="DW120" s="827"/>
      <c r="DX120" s="827"/>
      <c r="DY120" s="827"/>
      <c r="DZ120" s="828"/>
    </row>
    <row r="121" spans="1:130" s="216" customFormat="1" ht="26.35" customHeight="1" x14ac:dyDescent="0.15">
      <c r="A121" s="804"/>
      <c r="B121" s="805"/>
      <c r="C121" s="847" t="s">
        <v>478</v>
      </c>
      <c r="D121" s="848"/>
      <c r="E121" s="848"/>
      <c r="F121" s="848"/>
      <c r="G121" s="848"/>
      <c r="H121" s="848"/>
      <c r="I121" s="848"/>
      <c r="J121" s="848"/>
      <c r="K121" s="848"/>
      <c r="L121" s="848"/>
      <c r="M121" s="848"/>
      <c r="N121" s="848"/>
      <c r="O121" s="848"/>
      <c r="P121" s="848"/>
      <c r="Q121" s="848"/>
      <c r="R121" s="848"/>
      <c r="S121" s="848"/>
      <c r="T121" s="848"/>
      <c r="U121" s="848"/>
      <c r="V121" s="848"/>
      <c r="W121" s="848"/>
      <c r="X121" s="848"/>
      <c r="Y121" s="848"/>
      <c r="Z121" s="849"/>
      <c r="AA121" s="763">
        <v>114859</v>
      </c>
      <c r="AB121" s="764"/>
      <c r="AC121" s="764"/>
      <c r="AD121" s="764"/>
      <c r="AE121" s="765"/>
      <c r="AF121" s="766">
        <v>111065</v>
      </c>
      <c r="AG121" s="764"/>
      <c r="AH121" s="764"/>
      <c r="AI121" s="764"/>
      <c r="AJ121" s="765"/>
      <c r="AK121" s="766" t="s">
        <v>178</v>
      </c>
      <c r="AL121" s="764"/>
      <c r="AM121" s="764"/>
      <c r="AN121" s="764"/>
      <c r="AO121" s="765"/>
      <c r="AP121" s="808" t="s">
        <v>391</v>
      </c>
      <c r="AQ121" s="809"/>
      <c r="AR121" s="809"/>
      <c r="AS121" s="809"/>
      <c r="AT121" s="810"/>
      <c r="AU121" s="867"/>
      <c r="AV121" s="868"/>
      <c r="AW121" s="868"/>
      <c r="AX121" s="868"/>
      <c r="AY121" s="869"/>
      <c r="AZ121" s="799" t="s">
        <v>479</v>
      </c>
      <c r="BA121" s="736"/>
      <c r="BB121" s="736"/>
      <c r="BC121" s="736"/>
      <c r="BD121" s="736"/>
      <c r="BE121" s="736"/>
      <c r="BF121" s="736"/>
      <c r="BG121" s="736"/>
      <c r="BH121" s="736"/>
      <c r="BI121" s="736"/>
      <c r="BJ121" s="736"/>
      <c r="BK121" s="736"/>
      <c r="BL121" s="736"/>
      <c r="BM121" s="736"/>
      <c r="BN121" s="736"/>
      <c r="BO121" s="736"/>
      <c r="BP121" s="737"/>
      <c r="BQ121" s="800">
        <v>393817</v>
      </c>
      <c r="BR121" s="801"/>
      <c r="BS121" s="801"/>
      <c r="BT121" s="801"/>
      <c r="BU121" s="801"/>
      <c r="BV121" s="801">
        <v>290082</v>
      </c>
      <c r="BW121" s="801"/>
      <c r="BX121" s="801"/>
      <c r="BY121" s="801"/>
      <c r="BZ121" s="801"/>
      <c r="CA121" s="801">
        <v>207828</v>
      </c>
      <c r="CB121" s="801"/>
      <c r="CC121" s="801"/>
      <c r="CD121" s="801"/>
      <c r="CE121" s="801"/>
      <c r="CF121" s="859">
        <v>3.8</v>
      </c>
      <c r="CG121" s="860"/>
      <c r="CH121" s="860"/>
      <c r="CI121" s="860"/>
      <c r="CJ121" s="860"/>
      <c r="CK121" s="853"/>
      <c r="CL121" s="839"/>
      <c r="CM121" s="839"/>
      <c r="CN121" s="839"/>
      <c r="CO121" s="840"/>
      <c r="CP121" s="819" t="s">
        <v>480</v>
      </c>
      <c r="CQ121" s="820"/>
      <c r="CR121" s="820"/>
      <c r="CS121" s="820"/>
      <c r="CT121" s="820"/>
      <c r="CU121" s="820"/>
      <c r="CV121" s="820"/>
      <c r="CW121" s="820"/>
      <c r="CX121" s="820"/>
      <c r="CY121" s="820"/>
      <c r="CZ121" s="820"/>
      <c r="DA121" s="820"/>
      <c r="DB121" s="820"/>
      <c r="DC121" s="820"/>
      <c r="DD121" s="820"/>
      <c r="DE121" s="820"/>
      <c r="DF121" s="821"/>
      <c r="DG121" s="800">
        <v>273324</v>
      </c>
      <c r="DH121" s="801"/>
      <c r="DI121" s="801"/>
      <c r="DJ121" s="801"/>
      <c r="DK121" s="801"/>
      <c r="DL121" s="801">
        <v>208602</v>
      </c>
      <c r="DM121" s="801"/>
      <c r="DN121" s="801"/>
      <c r="DO121" s="801"/>
      <c r="DP121" s="801"/>
      <c r="DQ121" s="801">
        <v>250164</v>
      </c>
      <c r="DR121" s="801"/>
      <c r="DS121" s="801"/>
      <c r="DT121" s="801"/>
      <c r="DU121" s="801"/>
      <c r="DV121" s="778">
        <v>4.5999999999999996</v>
      </c>
      <c r="DW121" s="778"/>
      <c r="DX121" s="778"/>
      <c r="DY121" s="778"/>
      <c r="DZ121" s="779"/>
    </row>
    <row r="122" spans="1:130" s="216" customFormat="1" ht="26.35" customHeight="1" x14ac:dyDescent="0.15">
      <c r="A122" s="804"/>
      <c r="B122" s="805"/>
      <c r="C122" s="799" t="s">
        <v>460</v>
      </c>
      <c r="D122" s="736"/>
      <c r="E122" s="736"/>
      <c r="F122" s="736"/>
      <c r="G122" s="736"/>
      <c r="H122" s="736"/>
      <c r="I122" s="736"/>
      <c r="J122" s="736"/>
      <c r="K122" s="736"/>
      <c r="L122" s="736"/>
      <c r="M122" s="736"/>
      <c r="N122" s="736"/>
      <c r="O122" s="736"/>
      <c r="P122" s="736"/>
      <c r="Q122" s="736"/>
      <c r="R122" s="736"/>
      <c r="S122" s="736"/>
      <c r="T122" s="736"/>
      <c r="U122" s="736"/>
      <c r="V122" s="736"/>
      <c r="W122" s="736"/>
      <c r="X122" s="736"/>
      <c r="Y122" s="736"/>
      <c r="Z122" s="737"/>
      <c r="AA122" s="763" t="s">
        <v>178</v>
      </c>
      <c r="AB122" s="764"/>
      <c r="AC122" s="764"/>
      <c r="AD122" s="764"/>
      <c r="AE122" s="765"/>
      <c r="AF122" s="766" t="s">
        <v>417</v>
      </c>
      <c r="AG122" s="764"/>
      <c r="AH122" s="764"/>
      <c r="AI122" s="764"/>
      <c r="AJ122" s="765"/>
      <c r="AK122" s="766" t="s">
        <v>481</v>
      </c>
      <c r="AL122" s="764"/>
      <c r="AM122" s="764"/>
      <c r="AN122" s="764"/>
      <c r="AO122" s="765"/>
      <c r="AP122" s="808" t="s">
        <v>417</v>
      </c>
      <c r="AQ122" s="809"/>
      <c r="AR122" s="809"/>
      <c r="AS122" s="809"/>
      <c r="AT122" s="810"/>
      <c r="AU122" s="867"/>
      <c r="AV122" s="868"/>
      <c r="AW122" s="868"/>
      <c r="AX122" s="868"/>
      <c r="AY122" s="869"/>
      <c r="AZ122" s="822" t="s">
        <v>482</v>
      </c>
      <c r="BA122" s="823"/>
      <c r="BB122" s="823"/>
      <c r="BC122" s="823"/>
      <c r="BD122" s="823"/>
      <c r="BE122" s="823"/>
      <c r="BF122" s="823"/>
      <c r="BG122" s="823"/>
      <c r="BH122" s="823"/>
      <c r="BI122" s="823"/>
      <c r="BJ122" s="823"/>
      <c r="BK122" s="823"/>
      <c r="BL122" s="823"/>
      <c r="BM122" s="823"/>
      <c r="BN122" s="823"/>
      <c r="BO122" s="823"/>
      <c r="BP122" s="824"/>
      <c r="BQ122" s="863">
        <v>9498944</v>
      </c>
      <c r="BR122" s="829"/>
      <c r="BS122" s="829"/>
      <c r="BT122" s="829"/>
      <c r="BU122" s="829"/>
      <c r="BV122" s="829">
        <v>8910620</v>
      </c>
      <c r="BW122" s="829"/>
      <c r="BX122" s="829"/>
      <c r="BY122" s="829"/>
      <c r="BZ122" s="829"/>
      <c r="CA122" s="829">
        <v>8749674</v>
      </c>
      <c r="CB122" s="829"/>
      <c r="CC122" s="829"/>
      <c r="CD122" s="829"/>
      <c r="CE122" s="829"/>
      <c r="CF122" s="830">
        <v>161.1</v>
      </c>
      <c r="CG122" s="831"/>
      <c r="CH122" s="831"/>
      <c r="CI122" s="831"/>
      <c r="CJ122" s="831"/>
      <c r="CK122" s="853"/>
      <c r="CL122" s="839"/>
      <c r="CM122" s="839"/>
      <c r="CN122" s="839"/>
      <c r="CO122" s="840"/>
      <c r="CP122" s="819" t="s">
        <v>483</v>
      </c>
      <c r="CQ122" s="820"/>
      <c r="CR122" s="820"/>
      <c r="CS122" s="820"/>
      <c r="CT122" s="820"/>
      <c r="CU122" s="820"/>
      <c r="CV122" s="820"/>
      <c r="CW122" s="820"/>
      <c r="CX122" s="820"/>
      <c r="CY122" s="820"/>
      <c r="CZ122" s="820"/>
      <c r="DA122" s="820"/>
      <c r="DB122" s="820"/>
      <c r="DC122" s="820"/>
      <c r="DD122" s="820"/>
      <c r="DE122" s="820"/>
      <c r="DF122" s="821"/>
      <c r="DG122" s="800">
        <v>15627</v>
      </c>
      <c r="DH122" s="801"/>
      <c r="DI122" s="801"/>
      <c r="DJ122" s="801"/>
      <c r="DK122" s="801"/>
      <c r="DL122" s="801">
        <v>8009</v>
      </c>
      <c r="DM122" s="801"/>
      <c r="DN122" s="801"/>
      <c r="DO122" s="801"/>
      <c r="DP122" s="801"/>
      <c r="DQ122" s="801">
        <v>4918</v>
      </c>
      <c r="DR122" s="801"/>
      <c r="DS122" s="801"/>
      <c r="DT122" s="801"/>
      <c r="DU122" s="801"/>
      <c r="DV122" s="778">
        <v>0.1</v>
      </c>
      <c r="DW122" s="778"/>
      <c r="DX122" s="778"/>
      <c r="DY122" s="778"/>
      <c r="DZ122" s="779"/>
    </row>
    <row r="123" spans="1:130" s="216" customFormat="1" ht="26.35" customHeight="1" x14ac:dyDescent="0.15">
      <c r="A123" s="804"/>
      <c r="B123" s="805"/>
      <c r="C123" s="799" t="s">
        <v>466</v>
      </c>
      <c r="D123" s="736"/>
      <c r="E123" s="736"/>
      <c r="F123" s="736"/>
      <c r="G123" s="736"/>
      <c r="H123" s="736"/>
      <c r="I123" s="736"/>
      <c r="J123" s="736"/>
      <c r="K123" s="736"/>
      <c r="L123" s="736"/>
      <c r="M123" s="736"/>
      <c r="N123" s="736"/>
      <c r="O123" s="736"/>
      <c r="P123" s="736"/>
      <c r="Q123" s="736"/>
      <c r="R123" s="736"/>
      <c r="S123" s="736"/>
      <c r="T123" s="736"/>
      <c r="U123" s="736"/>
      <c r="V123" s="736"/>
      <c r="W123" s="736"/>
      <c r="X123" s="736"/>
      <c r="Y123" s="736"/>
      <c r="Z123" s="737"/>
      <c r="AA123" s="763" t="s">
        <v>178</v>
      </c>
      <c r="AB123" s="764"/>
      <c r="AC123" s="764"/>
      <c r="AD123" s="764"/>
      <c r="AE123" s="765"/>
      <c r="AF123" s="766" t="s">
        <v>417</v>
      </c>
      <c r="AG123" s="764"/>
      <c r="AH123" s="764"/>
      <c r="AI123" s="764"/>
      <c r="AJ123" s="765"/>
      <c r="AK123" s="766" t="s">
        <v>417</v>
      </c>
      <c r="AL123" s="764"/>
      <c r="AM123" s="764"/>
      <c r="AN123" s="764"/>
      <c r="AO123" s="765"/>
      <c r="AP123" s="808" t="s">
        <v>178</v>
      </c>
      <c r="AQ123" s="809"/>
      <c r="AR123" s="809"/>
      <c r="AS123" s="809"/>
      <c r="AT123" s="810"/>
      <c r="AU123" s="870"/>
      <c r="AV123" s="871"/>
      <c r="AW123" s="871"/>
      <c r="AX123" s="871"/>
      <c r="AY123" s="871"/>
      <c r="AZ123" s="237" t="s">
        <v>186</v>
      </c>
      <c r="BA123" s="237"/>
      <c r="BB123" s="237"/>
      <c r="BC123" s="237"/>
      <c r="BD123" s="237"/>
      <c r="BE123" s="237"/>
      <c r="BF123" s="237"/>
      <c r="BG123" s="237"/>
      <c r="BH123" s="237"/>
      <c r="BI123" s="237"/>
      <c r="BJ123" s="237"/>
      <c r="BK123" s="237"/>
      <c r="BL123" s="237"/>
      <c r="BM123" s="237"/>
      <c r="BN123" s="237"/>
      <c r="BO123" s="861" t="s">
        <v>484</v>
      </c>
      <c r="BP123" s="862"/>
      <c r="BQ123" s="816">
        <v>12765388</v>
      </c>
      <c r="BR123" s="817"/>
      <c r="BS123" s="817"/>
      <c r="BT123" s="817"/>
      <c r="BU123" s="817"/>
      <c r="BV123" s="817">
        <v>12575218</v>
      </c>
      <c r="BW123" s="817"/>
      <c r="BX123" s="817"/>
      <c r="BY123" s="817"/>
      <c r="BZ123" s="817"/>
      <c r="CA123" s="817">
        <v>13447818</v>
      </c>
      <c r="CB123" s="817"/>
      <c r="CC123" s="817"/>
      <c r="CD123" s="817"/>
      <c r="CE123" s="817"/>
      <c r="CF123" s="732"/>
      <c r="CG123" s="733"/>
      <c r="CH123" s="733"/>
      <c r="CI123" s="733"/>
      <c r="CJ123" s="818"/>
      <c r="CK123" s="853"/>
      <c r="CL123" s="839"/>
      <c r="CM123" s="839"/>
      <c r="CN123" s="839"/>
      <c r="CO123" s="840"/>
      <c r="CP123" s="819" t="s">
        <v>485</v>
      </c>
      <c r="CQ123" s="820"/>
      <c r="CR123" s="820"/>
      <c r="CS123" s="820"/>
      <c r="CT123" s="820"/>
      <c r="CU123" s="820"/>
      <c r="CV123" s="820"/>
      <c r="CW123" s="820"/>
      <c r="CX123" s="820"/>
      <c r="CY123" s="820"/>
      <c r="CZ123" s="820"/>
      <c r="DA123" s="820"/>
      <c r="DB123" s="820"/>
      <c r="DC123" s="820"/>
      <c r="DD123" s="820"/>
      <c r="DE123" s="820"/>
      <c r="DF123" s="821"/>
      <c r="DG123" s="763" t="s">
        <v>449</v>
      </c>
      <c r="DH123" s="764"/>
      <c r="DI123" s="764"/>
      <c r="DJ123" s="764"/>
      <c r="DK123" s="765"/>
      <c r="DL123" s="766" t="s">
        <v>445</v>
      </c>
      <c r="DM123" s="764"/>
      <c r="DN123" s="764"/>
      <c r="DO123" s="764"/>
      <c r="DP123" s="765"/>
      <c r="DQ123" s="766" t="s">
        <v>417</v>
      </c>
      <c r="DR123" s="764"/>
      <c r="DS123" s="764"/>
      <c r="DT123" s="764"/>
      <c r="DU123" s="765"/>
      <c r="DV123" s="808" t="s">
        <v>417</v>
      </c>
      <c r="DW123" s="809"/>
      <c r="DX123" s="809"/>
      <c r="DY123" s="809"/>
      <c r="DZ123" s="810"/>
    </row>
    <row r="124" spans="1:130" s="216" customFormat="1" ht="26.35" customHeight="1" thickBot="1" x14ac:dyDescent="0.2">
      <c r="A124" s="804"/>
      <c r="B124" s="805"/>
      <c r="C124" s="799" t="s">
        <v>469</v>
      </c>
      <c r="D124" s="736"/>
      <c r="E124" s="736"/>
      <c r="F124" s="736"/>
      <c r="G124" s="736"/>
      <c r="H124" s="736"/>
      <c r="I124" s="736"/>
      <c r="J124" s="736"/>
      <c r="K124" s="736"/>
      <c r="L124" s="736"/>
      <c r="M124" s="736"/>
      <c r="N124" s="736"/>
      <c r="O124" s="736"/>
      <c r="P124" s="736"/>
      <c r="Q124" s="736"/>
      <c r="R124" s="736"/>
      <c r="S124" s="736"/>
      <c r="T124" s="736"/>
      <c r="U124" s="736"/>
      <c r="V124" s="736"/>
      <c r="W124" s="736"/>
      <c r="X124" s="736"/>
      <c r="Y124" s="736"/>
      <c r="Z124" s="737"/>
      <c r="AA124" s="763" t="s">
        <v>417</v>
      </c>
      <c r="AB124" s="764"/>
      <c r="AC124" s="764"/>
      <c r="AD124" s="764"/>
      <c r="AE124" s="765"/>
      <c r="AF124" s="766" t="s">
        <v>449</v>
      </c>
      <c r="AG124" s="764"/>
      <c r="AH124" s="764"/>
      <c r="AI124" s="764"/>
      <c r="AJ124" s="765"/>
      <c r="AK124" s="766" t="s">
        <v>178</v>
      </c>
      <c r="AL124" s="764"/>
      <c r="AM124" s="764"/>
      <c r="AN124" s="764"/>
      <c r="AO124" s="765"/>
      <c r="AP124" s="808" t="s">
        <v>417</v>
      </c>
      <c r="AQ124" s="809"/>
      <c r="AR124" s="809"/>
      <c r="AS124" s="809"/>
      <c r="AT124" s="810"/>
      <c r="AU124" s="811" t="s">
        <v>486</v>
      </c>
      <c r="AV124" s="812"/>
      <c r="AW124" s="812"/>
      <c r="AX124" s="812"/>
      <c r="AY124" s="812"/>
      <c r="AZ124" s="812"/>
      <c r="BA124" s="812"/>
      <c r="BB124" s="812"/>
      <c r="BC124" s="812"/>
      <c r="BD124" s="812"/>
      <c r="BE124" s="812"/>
      <c r="BF124" s="812"/>
      <c r="BG124" s="812"/>
      <c r="BH124" s="812"/>
      <c r="BI124" s="812"/>
      <c r="BJ124" s="812"/>
      <c r="BK124" s="812"/>
      <c r="BL124" s="812"/>
      <c r="BM124" s="812"/>
      <c r="BN124" s="812"/>
      <c r="BO124" s="812"/>
      <c r="BP124" s="813"/>
      <c r="BQ124" s="814">
        <v>50</v>
      </c>
      <c r="BR124" s="815"/>
      <c r="BS124" s="815"/>
      <c r="BT124" s="815"/>
      <c r="BU124" s="815"/>
      <c r="BV124" s="815">
        <v>29.6</v>
      </c>
      <c r="BW124" s="815"/>
      <c r="BX124" s="815"/>
      <c r="BY124" s="815"/>
      <c r="BZ124" s="815"/>
      <c r="CA124" s="815" t="s">
        <v>178</v>
      </c>
      <c r="CB124" s="815"/>
      <c r="CC124" s="815"/>
      <c r="CD124" s="815"/>
      <c r="CE124" s="815"/>
      <c r="CF124" s="710"/>
      <c r="CG124" s="711"/>
      <c r="CH124" s="711"/>
      <c r="CI124" s="711"/>
      <c r="CJ124" s="846"/>
      <c r="CK124" s="854"/>
      <c r="CL124" s="854"/>
      <c r="CM124" s="854"/>
      <c r="CN124" s="854"/>
      <c r="CO124" s="855"/>
      <c r="CP124" s="819" t="s">
        <v>487</v>
      </c>
      <c r="CQ124" s="820"/>
      <c r="CR124" s="820"/>
      <c r="CS124" s="820"/>
      <c r="CT124" s="820"/>
      <c r="CU124" s="820"/>
      <c r="CV124" s="820"/>
      <c r="CW124" s="820"/>
      <c r="CX124" s="820"/>
      <c r="CY124" s="820"/>
      <c r="CZ124" s="820"/>
      <c r="DA124" s="820"/>
      <c r="DB124" s="820"/>
      <c r="DC124" s="820"/>
      <c r="DD124" s="820"/>
      <c r="DE124" s="820"/>
      <c r="DF124" s="821"/>
      <c r="DG124" s="747" t="s">
        <v>445</v>
      </c>
      <c r="DH124" s="748"/>
      <c r="DI124" s="748"/>
      <c r="DJ124" s="748"/>
      <c r="DK124" s="749"/>
      <c r="DL124" s="750" t="s">
        <v>449</v>
      </c>
      <c r="DM124" s="748"/>
      <c r="DN124" s="748"/>
      <c r="DO124" s="748"/>
      <c r="DP124" s="749"/>
      <c r="DQ124" s="750" t="s">
        <v>449</v>
      </c>
      <c r="DR124" s="748"/>
      <c r="DS124" s="748"/>
      <c r="DT124" s="748"/>
      <c r="DU124" s="749"/>
      <c r="DV124" s="832" t="s">
        <v>481</v>
      </c>
      <c r="DW124" s="833"/>
      <c r="DX124" s="833"/>
      <c r="DY124" s="833"/>
      <c r="DZ124" s="834"/>
    </row>
    <row r="125" spans="1:130" s="216" customFormat="1" ht="26.35" customHeight="1" x14ac:dyDescent="0.15">
      <c r="A125" s="804"/>
      <c r="B125" s="805"/>
      <c r="C125" s="799" t="s">
        <v>471</v>
      </c>
      <c r="D125" s="736"/>
      <c r="E125" s="736"/>
      <c r="F125" s="736"/>
      <c r="G125" s="736"/>
      <c r="H125" s="736"/>
      <c r="I125" s="736"/>
      <c r="J125" s="736"/>
      <c r="K125" s="736"/>
      <c r="L125" s="736"/>
      <c r="M125" s="736"/>
      <c r="N125" s="736"/>
      <c r="O125" s="736"/>
      <c r="P125" s="736"/>
      <c r="Q125" s="736"/>
      <c r="R125" s="736"/>
      <c r="S125" s="736"/>
      <c r="T125" s="736"/>
      <c r="U125" s="736"/>
      <c r="V125" s="736"/>
      <c r="W125" s="736"/>
      <c r="X125" s="736"/>
      <c r="Y125" s="736"/>
      <c r="Z125" s="737"/>
      <c r="AA125" s="763" t="s">
        <v>481</v>
      </c>
      <c r="AB125" s="764"/>
      <c r="AC125" s="764"/>
      <c r="AD125" s="764"/>
      <c r="AE125" s="765"/>
      <c r="AF125" s="766" t="s">
        <v>445</v>
      </c>
      <c r="AG125" s="764"/>
      <c r="AH125" s="764"/>
      <c r="AI125" s="764"/>
      <c r="AJ125" s="765"/>
      <c r="AK125" s="766" t="s">
        <v>445</v>
      </c>
      <c r="AL125" s="764"/>
      <c r="AM125" s="764"/>
      <c r="AN125" s="764"/>
      <c r="AO125" s="765"/>
      <c r="AP125" s="808" t="s">
        <v>445</v>
      </c>
      <c r="AQ125" s="809"/>
      <c r="AR125" s="809"/>
      <c r="AS125" s="809"/>
      <c r="AT125" s="810"/>
      <c r="AU125" s="238"/>
      <c r="AV125" s="239"/>
      <c r="AW125" s="239"/>
      <c r="AX125" s="239"/>
      <c r="AY125" s="239"/>
      <c r="AZ125" s="239"/>
      <c r="BA125" s="239"/>
      <c r="BB125" s="239"/>
      <c r="BC125" s="239"/>
      <c r="BD125" s="239"/>
      <c r="BE125" s="239"/>
      <c r="BF125" s="239"/>
      <c r="BG125" s="239"/>
      <c r="BH125" s="239"/>
      <c r="BI125" s="239"/>
      <c r="BJ125" s="239"/>
      <c r="BK125" s="239"/>
      <c r="BL125" s="239"/>
      <c r="BM125" s="239"/>
      <c r="BN125" s="239"/>
      <c r="BO125" s="239"/>
      <c r="BP125" s="239"/>
      <c r="BQ125" s="218"/>
      <c r="BR125" s="218"/>
      <c r="BS125" s="218"/>
      <c r="BT125" s="218"/>
      <c r="BU125" s="218"/>
      <c r="BV125" s="218"/>
      <c r="BW125" s="218"/>
      <c r="BX125" s="218"/>
      <c r="BY125" s="218"/>
      <c r="BZ125" s="218"/>
      <c r="CA125" s="218"/>
      <c r="CB125" s="218"/>
      <c r="CC125" s="218"/>
      <c r="CD125" s="218"/>
      <c r="CE125" s="218"/>
      <c r="CF125" s="218"/>
      <c r="CG125" s="218"/>
      <c r="CH125" s="218"/>
      <c r="CI125" s="218"/>
      <c r="CJ125" s="240"/>
      <c r="CK125" s="835" t="s">
        <v>488</v>
      </c>
      <c r="CL125" s="836"/>
      <c r="CM125" s="836"/>
      <c r="CN125" s="836"/>
      <c r="CO125" s="837"/>
      <c r="CP125" s="844" t="s">
        <v>489</v>
      </c>
      <c r="CQ125" s="792"/>
      <c r="CR125" s="792"/>
      <c r="CS125" s="792"/>
      <c r="CT125" s="792"/>
      <c r="CU125" s="792"/>
      <c r="CV125" s="792"/>
      <c r="CW125" s="792"/>
      <c r="CX125" s="792"/>
      <c r="CY125" s="792"/>
      <c r="CZ125" s="792"/>
      <c r="DA125" s="792"/>
      <c r="DB125" s="792"/>
      <c r="DC125" s="792"/>
      <c r="DD125" s="792"/>
      <c r="DE125" s="792"/>
      <c r="DF125" s="793"/>
      <c r="DG125" s="845" t="s">
        <v>449</v>
      </c>
      <c r="DH125" s="826"/>
      <c r="DI125" s="826"/>
      <c r="DJ125" s="826"/>
      <c r="DK125" s="826"/>
      <c r="DL125" s="826" t="s">
        <v>445</v>
      </c>
      <c r="DM125" s="826"/>
      <c r="DN125" s="826"/>
      <c r="DO125" s="826"/>
      <c r="DP125" s="826"/>
      <c r="DQ125" s="826" t="s">
        <v>481</v>
      </c>
      <c r="DR125" s="826"/>
      <c r="DS125" s="826"/>
      <c r="DT125" s="826"/>
      <c r="DU125" s="826"/>
      <c r="DV125" s="827" t="s">
        <v>481</v>
      </c>
      <c r="DW125" s="827"/>
      <c r="DX125" s="827"/>
      <c r="DY125" s="827"/>
      <c r="DZ125" s="828"/>
    </row>
    <row r="126" spans="1:130" s="216" customFormat="1" ht="26.35" customHeight="1" thickBot="1" x14ac:dyDescent="0.2">
      <c r="A126" s="804"/>
      <c r="B126" s="805"/>
      <c r="C126" s="799" t="s">
        <v>473</v>
      </c>
      <c r="D126" s="736"/>
      <c r="E126" s="736"/>
      <c r="F126" s="736"/>
      <c r="G126" s="736"/>
      <c r="H126" s="736"/>
      <c r="I126" s="736"/>
      <c r="J126" s="736"/>
      <c r="K126" s="736"/>
      <c r="L126" s="736"/>
      <c r="M126" s="736"/>
      <c r="N126" s="736"/>
      <c r="O126" s="736"/>
      <c r="P126" s="736"/>
      <c r="Q126" s="736"/>
      <c r="R126" s="736"/>
      <c r="S126" s="736"/>
      <c r="T126" s="736"/>
      <c r="U126" s="736"/>
      <c r="V126" s="736"/>
      <c r="W126" s="736"/>
      <c r="X126" s="736"/>
      <c r="Y126" s="736"/>
      <c r="Z126" s="737"/>
      <c r="AA126" s="763">
        <v>88</v>
      </c>
      <c r="AB126" s="764"/>
      <c r="AC126" s="764"/>
      <c r="AD126" s="764"/>
      <c r="AE126" s="765"/>
      <c r="AF126" s="766" t="s">
        <v>445</v>
      </c>
      <c r="AG126" s="764"/>
      <c r="AH126" s="764"/>
      <c r="AI126" s="764"/>
      <c r="AJ126" s="765"/>
      <c r="AK126" s="766" t="s">
        <v>445</v>
      </c>
      <c r="AL126" s="764"/>
      <c r="AM126" s="764"/>
      <c r="AN126" s="764"/>
      <c r="AO126" s="765"/>
      <c r="AP126" s="808" t="s">
        <v>481</v>
      </c>
      <c r="AQ126" s="809"/>
      <c r="AR126" s="809"/>
      <c r="AS126" s="809"/>
      <c r="AT126" s="810"/>
      <c r="AU126" s="218"/>
      <c r="AV126" s="218"/>
      <c r="AW126" s="218"/>
      <c r="AX126" s="218"/>
      <c r="AY126" s="218"/>
      <c r="AZ126" s="218"/>
      <c r="BA126" s="218"/>
      <c r="BB126" s="218"/>
      <c r="BC126" s="218"/>
      <c r="BD126" s="218"/>
      <c r="BE126" s="218"/>
      <c r="BF126" s="218"/>
      <c r="BG126" s="218"/>
      <c r="BH126" s="218"/>
      <c r="BI126" s="218"/>
      <c r="BJ126" s="218"/>
      <c r="BK126" s="218"/>
      <c r="BL126" s="218"/>
      <c r="BM126" s="218"/>
      <c r="BN126" s="218"/>
      <c r="BO126" s="218"/>
      <c r="BP126" s="218"/>
      <c r="BQ126" s="218"/>
      <c r="BR126" s="218"/>
      <c r="BS126" s="218"/>
      <c r="BT126" s="218"/>
      <c r="BU126" s="218"/>
      <c r="BV126" s="218"/>
      <c r="BW126" s="218"/>
      <c r="BX126" s="218"/>
      <c r="BY126" s="218"/>
      <c r="BZ126" s="218"/>
      <c r="CA126" s="218"/>
      <c r="CB126" s="218"/>
      <c r="CC126" s="218"/>
      <c r="CD126" s="241"/>
      <c r="CE126" s="241"/>
      <c r="CF126" s="241"/>
      <c r="CG126" s="218"/>
      <c r="CH126" s="218"/>
      <c r="CI126" s="218"/>
      <c r="CJ126" s="240"/>
      <c r="CK126" s="838"/>
      <c r="CL126" s="839"/>
      <c r="CM126" s="839"/>
      <c r="CN126" s="839"/>
      <c r="CO126" s="840"/>
      <c r="CP126" s="799" t="s">
        <v>490</v>
      </c>
      <c r="CQ126" s="736"/>
      <c r="CR126" s="736"/>
      <c r="CS126" s="736"/>
      <c r="CT126" s="736"/>
      <c r="CU126" s="736"/>
      <c r="CV126" s="736"/>
      <c r="CW126" s="736"/>
      <c r="CX126" s="736"/>
      <c r="CY126" s="736"/>
      <c r="CZ126" s="736"/>
      <c r="DA126" s="736"/>
      <c r="DB126" s="736"/>
      <c r="DC126" s="736"/>
      <c r="DD126" s="736"/>
      <c r="DE126" s="736"/>
      <c r="DF126" s="737"/>
      <c r="DG126" s="800" t="s">
        <v>481</v>
      </c>
      <c r="DH126" s="801"/>
      <c r="DI126" s="801"/>
      <c r="DJ126" s="801"/>
      <c r="DK126" s="801"/>
      <c r="DL126" s="801" t="s">
        <v>481</v>
      </c>
      <c r="DM126" s="801"/>
      <c r="DN126" s="801"/>
      <c r="DO126" s="801"/>
      <c r="DP126" s="801"/>
      <c r="DQ126" s="801" t="s">
        <v>445</v>
      </c>
      <c r="DR126" s="801"/>
      <c r="DS126" s="801"/>
      <c r="DT126" s="801"/>
      <c r="DU126" s="801"/>
      <c r="DV126" s="778" t="s">
        <v>445</v>
      </c>
      <c r="DW126" s="778"/>
      <c r="DX126" s="778"/>
      <c r="DY126" s="778"/>
      <c r="DZ126" s="779"/>
    </row>
    <row r="127" spans="1:130" s="216" customFormat="1" ht="26.35" customHeight="1" x14ac:dyDescent="0.15">
      <c r="A127" s="806"/>
      <c r="B127" s="807"/>
      <c r="C127" s="822" t="s">
        <v>491</v>
      </c>
      <c r="D127" s="823"/>
      <c r="E127" s="823"/>
      <c r="F127" s="823"/>
      <c r="G127" s="823"/>
      <c r="H127" s="823"/>
      <c r="I127" s="823"/>
      <c r="J127" s="823"/>
      <c r="K127" s="823"/>
      <c r="L127" s="823"/>
      <c r="M127" s="823"/>
      <c r="N127" s="823"/>
      <c r="O127" s="823"/>
      <c r="P127" s="823"/>
      <c r="Q127" s="823"/>
      <c r="R127" s="823"/>
      <c r="S127" s="823"/>
      <c r="T127" s="823"/>
      <c r="U127" s="823"/>
      <c r="V127" s="823"/>
      <c r="W127" s="823"/>
      <c r="X127" s="823"/>
      <c r="Y127" s="823"/>
      <c r="Z127" s="824"/>
      <c r="AA127" s="763">
        <v>42</v>
      </c>
      <c r="AB127" s="764"/>
      <c r="AC127" s="764"/>
      <c r="AD127" s="764"/>
      <c r="AE127" s="765"/>
      <c r="AF127" s="766" t="s">
        <v>481</v>
      </c>
      <c r="AG127" s="764"/>
      <c r="AH127" s="764"/>
      <c r="AI127" s="764"/>
      <c r="AJ127" s="765"/>
      <c r="AK127" s="766" t="s">
        <v>481</v>
      </c>
      <c r="AL127" s="764"/>
      <c r="AM127" s="764"/>
      <c r="AN127" s="764"/>
      <c r="AO127" s="765"/>
      <c r="AP127" s="808" t="s">
        <v>449</v>
      </c>
      <c r="AQ127" s="809"/>
      <c r="AR127" s="809"/>
      <c r="AS127" s="809"/>
      <c r="AT127" s="810"/>
      <c r="AU127" s="218"/>
      <c r="AV127" s="218"/>
      <c r="AW127" s="218"/>
      <c r="AX127" s="825" t="s">
        <v>492</v>
      </c>
      <c r="AY127" s="796"/>
      <c r="AZ127" s="796"/>
      <c r="BA127" s="796"/>
      <c r="BB127" s="796"/>
      <c r="BC127" s="796"/>
      <c r="BD127" s="796"/>
      <c r="BE127" s="797"/>
      <c r="BF127" s="795" t="s">
        <v>493</v>
      </c>
      <c r="BG127" s="796"/>
      <c r="BH127" s="796"/>
      <c r="BI127" s="796"/>
      <c r="BJ127" s="796"/>
      <c r="BK127" s="796"/>
      <c r="BL127" s="797"/>
      <c r="BM127" s="795" t="s">
        <v>494</v>
      </c>
      <c r="BN127" s="796"/>
      <c r="BO127" s="796"/>
      <c r="BP127" s="796"/>
      <c r="BQ127" s="796"/>
      <c r="BR127" s="796"/>
      <c r="BS127" s="797"/>
      <c r="BT127" s="795" t="s">
        <v>495</v>
      </c>
      <c r="BU127" s="796"/>
      <c r="BV127" s="796"/>
      <c r="BW127" s="796"/>
      <c r="BX127" s="796"/>
      <c r="BY127" s="796"/>
      <c r="BZ127" s="798"/>
      <c r="CA127" s="218"/>
      <c r="CB127" s="218"/>
      <c r="CC127" s="218"/>
      <c r="CD127" s="241"/>
      <c r="CE127" s="241"/>
      <c r="CF127" s="241"/>
      <c r="CG127" s="218"/>
      <c r="CH127" s="218"/>
      <c r="CI127" s="218"/>
      <c r="CJ127" s="240"/>
      <c r="CK127" s="838"/>
      <c r="CL127" s="839"/>
      <c r="CM127" s="839"/>
      <c r="CN127" s="839"/>
      <c r="CO127" s="840"/>
      <c r="CP127" s="799" t="s">
        <v>496</v>
      </c>
      <c r="CQ127" s="736"/>
      <c r="CR127" s="736"/>
      <c r="CS127" s="736"/>
      <c r="CT127" s="736"/>
      <c r="CU127" s="736"/>
      <c r="CV127" s="736"/>
      <c r="CW127" s="736"/>
      <c r="CX127" s="736"/>
      <c r="CY127" s="736"/>
      <c r="CZ127" s="736"/>
      <c r="DA127" s="736"/>
      <c r="DB127" s="736"/>
      <c r="DC127" s="736"/>
      <c r="DD127" s="736"/>
      <c r="DE127" s="736"/>
      <c r="DF127" s="737"/>
      <c r="DG127" s="800" t="s">
        <v>481</v>
      </c>
      <c r="DH127" s="801"/>
      <c r="DI127" s="801"/>
      <c r="DJ127" s="801"/>
      <c r="DK127" s="801"/>
      <c r="DL127" s="801" t="s">
        <v>449</v>
      </c>
      <c r="DM127" s="801"/>
      <c r="DN127" s="801"/>
      <c r="DO127" s="801"/>
      <c r="DP127" s="801"/>
      <c r="DQ127" s="801" t="s">
        <v>449</v>
      </c>
      <c r="DR127" s="801"/>
      <c r="DS127" s="801"/>
      <c r="DT127" s="801"/>
      <c r="DU127" s="801"/>
      <c r="DV127" s="778" t="s">
        <v>481</v>
      </c>
      <c r="DW127" s="778"/>
      <c r="DX127" s="778"/>
      <c r="DY127" s="778"/>
      <c r="DZ127" s="779"/>
    </row>
    <row r="128" spans="1:130" s="216" customFormat="1" ht="26.35" customHeight="1" thickBot="1" x14ac:dyDescent="0.2">
      <c r="A128" s="780" t="s">
        <v>497</v>
      </c>
      <c r="B128" s="781"/>
      <c r="C128" s="781"/>
      <c r="D128" s="781"/>
      <c r="E128" s="781"/>
      <c r="F128" s="781"/>
      <c r="G128" s="781"/>
      <c r="H128" s="781"/>
      <c r="I128" s="781"/>
      <c r="J128" s="781"/>
      <c r="K128" s="781"/>
      <c r="L128" s="781"/>
      <c r="M128" s="781"/>
      <c r="N128" s="781"/>
      <c r="O128" s="781"/>
      <c r="P128" s="781"/>
      <c r="Q128" s="781"/>
      <c r="R128" s="781"/>
      <c r="S128" s="781"/>
      <c r="T128" s="781"/>
      <c r="U128" s="781"/>
      <c r="V128" s="781"/>
      <c r="W128" s="782" t="s">
        <v>498</v>
      </c>
      <c r="X128" s="782"/>
      <c r="Y128" s="782"/>
      <c r="Z128" s="783"/>
      <c r="AA128" s="784">
        <v>67022</v>
      </c>
      <c r="AB128" s="785"/>
      <c r="AC128" s="785"/>
      <c r="AD128" s="785"/>
      <c r="AE128" s="786"/>
      <c r="AF128" s="787">
        <v>57641</v>
      </c>
      <c r="AG128" s="785"/>
      <c r="AH128" s="785"/>
      <c r="AI128" s="785"/>
      <c r="AJ128" s="786"/>
      <c r="AK128" s="787">
        <v>55056</v>
      </c>
      <c r="AL128" s="785"/>
      <c r="AM128" s="785"/>
      <c r="AN128" s="785"/>
      <c r="AO128" s="786"/>
      <c r="AP128" s="788"/>
      <c r="AQ128" s="789"/>
      <c r="AR128" s="789"/>
      <c r="AS128" s="789"/>
      <c r="AT128" s="790"/>
      <c r="AU128" s="218"/>
      <c r="AV128" s="218"/>
      <c r="AW128" s="218"/>
      <c r="AX128" s="791" t="s">
        <v>499</v>
      </c>
      <c r="AY128" s="792"/>
      <c r="AZ128" s="792"/>
      <c r="BA128" s="792"/>
      <c r="BB128" s="792"/>
      <c r="BC128" s="792"/>
      <c r="BD128" s="792"/>
      <c r="BE128" s="793"/>
      <c r="BF128" s="770" t="s">
        <v>445</v>
      </c>
      <c r="BG128" s="771"/>
      <c r="BH128" s="771"/>
      <c r="BI128" s="771"/>
      <c r="BJ128" s="771"/>
      <c r="BK128" s="771"/>
      <c r="BL128" s="794"/>
      <c r="BM128" s="770">
        <v>14.26</v>
      </c>
      <c r="BN128" s="771"/>
      <c r="BO128" s="771"/>
      <c r="BP128" s="771"/>
      <c r="BQ128" s="771"/>
      <c r="BR128" s="771"/>
      <c r="BS128" s="794"/>
      <c r="BT128" s="770">
        <v>20</v>
      </c>
      <c r="BU128" s="771"/>
      <c r="BV128" s="771"/>
      <c r="BW128" s="771"/>
      <c r="BX128" s="771"/>
      <c r="BY128" s="771"/>
      <c r="BZ128" s="772"/>
      <c r="CA128" s="241"/>
      <c r="CB128" s="241"/>
      <c r="CC128" s="241"/>
      <c r="CD128" s="241"/>
      <c r="CE128" s="241"/>
      <c r="CF128" s="241"/>
      <c r="CG128" s="218"/>
      <c r="CH128" s="218"/>
      <c r="CI128" s="218"/>
      <c r="CJ128" s="240"/>
      <c r="CK128" s="841"/>
      <c r="CL128" s="842"/>
      <c r="CM128" s="842"/>
      <c r="CN128" s="842"/>
      <c r="CO128" s="843"/>
      <c r="CP128" s="773" t="s">
        <v>500</v>
      </c>
      <c r="CQ128" s="714"/>
      <c r="CR128" s="714"/>
      <c r="CS128" s="714"/>
      <c r="CT128" s="714"/>
      <c r="CU128" s="714"/>
      <c r="CV128" s="714"/>
      <c r="CW128" s="714"/>
      <c r="CX128" s="714"/>
      <c r="CY128" s="714"/>
      <c r="CZ128" s="714"/>
      <c r="DA128" s="714"/>
      <c r="DB128" s="714"/>
      <c r="DC128" s="714"/>
      <c r="DD128" s="714"/>
      <c r="DE128" s="714"/>
      <c r="DF128" s="715"/>
      <c r="DG128" s="774" t="s">
        <v>501</v>
      </c>
      <c r="DH128" s="775"/>
      <c r="DI128" s="775"/>
      <c r="DJ128" s="775"/>
      <c r="DK128" s="775"/>
      <c r="DL128" s="775" t="s">
        <v>502</v>
      </c>
      <c r="DM128" s="775"/>
      <c r="DN128" s="775"/>
      <c r="DO128" s="775"/>
      <c r="DP128" s="775"/>
      <c r="DQ128" s="775" t="s">
        <v>178</v>
      </c>
      <c r="DR128" s="775"/>
      <c r="DS128" s="775"/>
      <c r="DT128" s="775"/>
      <c r="DU128" s="775"/>
      <c r="DV128" s="776" t="s">
        <v>178</v>
      </c>
      <c r="DW128" s="776"/>
      <c r="DX128" s="776"/>
      <c r="DY128" s="776"/>
      <c r="DZ128" s="777"/>
    </row>
    <row r="129" spans="1:131" s="216" customFormat="1" ht="26.35" customHeight="1" x14ac:dyDescent="0.15">
      <c r="A129" s="758" t="s">
        <v>106</v>
      </c>
      <c r="B129" s="759"/>
      <c r="C129" s="759"/>
      <c r="D129" s="759"/>
      <c r="E129" s="759"/>
      <c r="F129" s="759"/>
      <c r="G129" s="759"/>
      <c r="H129" s="759"/>
      <c r="I129" s="759"/>
      <c r="J129" s="759"/>
      <c r="K129" s="759"/>
      <c r="L129" s="759"/>
      <c r="M129" s="759"/>
      <c r="N129" s="759"/>
      <c r="O129" s="759"/>
      <c r="P129" s="759"/>
      <c r="Q129" s="759"/>
      <c r="R129" s="759"/>
      <c r="S129" s="759"/>
      <c r="T129" s="759"/>
      <c r="U129" s="759"/>
      <c r="V129" s="759"/>
      <c r="W129" s="760" t="s">
        <v>503</v>
      </c>
      <c r="X129" s="761"/>
      <c r="Y129" s="761"/>
      <c r="Z129" s="762"/>
      <c r="AA129" s="763">
        <v>6161110</v>
      </c>
      <c r="AB129" s="764"/>
      <c r="AC129" s="764"/>
      <c r="AD129" s="764"/>
      <c r="AE129" s="765"/>
      <c r="AF129" s="766">
        <v>6326577</v>
      </c>
      <c r="AG129" s="764"/>
      <c r="AH129" s="764"/>
      <c r="AI129" s="764"/>
      <c r="AJ129" s="765"/>
      <c r="AK129" s="766">
        <v>6418934</v>
      </c>
      <c r="AL129" s="764"/>
      <c r="AM129" s="764"/>
      <c r="AN129" s="764"/>
      <c r="AO129" s="765"/>
      <c r="AP129" s="767"/>
      <c r="AQ129" s="768"/>
      <c r="AR129" s="768"/>
      <c r="AS129" s="768"/>
      <c r="AT129" s="769"/>
      <c r="AU129" s="219"/>
      <c r="AV129" s="219"/>
      <c r="AW129" s="219"/>
      <c r="AX129" s="735" t="s">
        <v>504</v>
      </c>
      <c r="AY129" s="736"/>
      <c r="AZ129" s="736"/>
      <c r="BA129" s="736"/>
      <c r="BB129" s="736"/>
      <c r="BC129" s="736"/>
      <c r="BD129" s="736"/>
      <c r="BE129" s="737"/>
      <c r="BF129" s="754" t="s">
        <v>444</v>
      </c>
      <c r="BG129" s="755"/>
      <c r="BH129" s="755"/>
      <c r="BI129" s="755"/>
      <c r="BJ129" s="755"/>
      <c r="BK129" s="755"/>
      <c r="BL129" s="756"/>
      <c r="BM129" s="754">
        <v>19.260000000000002</v>
      </c>
      <c r="BN129" s="755"/>
      <c r="BO129" s="755"/>
      <c r="BP129" s="755"/>
      <c r="BQ129" s="755"/>
      <c r="BR129" s="755"/>
      <c r="BS129" s="756"/>
      <c r="BT129" s="754">
        <v>30</v>
      </c>
      <c r="BU129" s="755"/>
      <c r="BV129" s="755"/>
      <c r="BW129" s="755"/>
      <c r="BX129" s="755"/>
      <c r="BY129" s="755"/>
      <c r="BZ129" s="757"/>
      <c r="CA129" s="242"/>
      <c r="CB129" s="242"/>
      <c r="CC129" s="242"/>
      <c r="CD129" s="242"/>
      <c r="CE129" s="242"/>
      <c r="CF129" s="242"/>
      <c r="CG129" s="242"/>
      <c r="CH129" s="242"/>
      <c r="CI129" s="242"/>
      <c r="CJ129" s="242"/>
      <c r="CK129" s="242"/>
      <c r="CL129" s="242"/>
      <c r="CM129" s="242"/>
      <c r="CN129" s="242"/>
      <c r="CO129" s="242"/>
      <c r="CP129" s="242"/>
      <c r="CQ129" s="242"/>
      <c r="CR129" s="242"/>
      <c r="CS129" s="242"/>
      <c r="CT129" s="242"/>
      <c r="CU129" s="242"/>
      <c r="CV129" s="242"/>
      <c r="CW129" s="242"/>
      <c r="CX129" s="242"/>
      <c r="CY129" s="242"/>
      <c r="CZ129" s="242"/>
      <c r="DA129" s="242"/>
      <c r="DB129" s="242"/>
      <c r="DC129" s="242"/>
      <c r="DD129" s="242"/>
      <c r="DE129" s="242"/>
      <c r="DF129" s="242"/>
      <c r="DG129" s="242"/>
      <c r="DH129" s="242"/>
      <c r="DI129" s="242"/>
      <c r="DJ129" s="242"/>
      <c r="DK129" s="242"/>
      <c r="DL129" s="242"/>
      <c r="DM129" s="242"/>
      <c r="DN129" s="242"/>
      <c r="DO129" s="242"/>
      <c r="DP129" s="219"/>
      <c r="DQ129" s="219"/>
      <c r="DR129" s="219"/>
      <c r="DS129" s="219"/>
      <c r="DT129" s="219"/>
      <c r="DU129" s="219"/>
      <c r="DV129" s="219"/>
      <c r="DW129" s="219"/>
      <c r="DX129" s="219"/>
      <c r="DY129" s="219"/>
      <c r="DZ129" s="219"/>
    </row>
    <row r="130" spans="1:131" s="216" customFormat="1" ht="26.35" customHeight="1" x14ac:dyDescent="0.15">
      <c r="A130" s="758" t="s">
        <v>505</v>
      </c>
      <c r="B130" s="759"/>
      <c r="C130" s="759"/>
      <c r="D130" s="759"/>
      <c r="E130" s="759"/>
      <c r="F130" s="759"/>
      <c r="G130" s="759"/>
      <c r="H130" s="759"/>
      <c r="I130" s="759"/>
      <c r="J130" s="759"/>
      <c r="K130" s="759"/>
      <c r="L130" s="759"/>
      <c r="M130" s="759"/>
      <c r="N130" s="759"/>
      <c r="O130" s="759"/>
      <c r="P130" s="759"/>
      <c r="Q130" s="759"/>
      <c r="R130" s="759"/>
      <c r="S130" s="759"/>
      <c r="T130" s="759"/>
      <c r="U130" s="759"/>
      <c r="V130" s="759"/>
      <c r="W130" s="760" t="s">
        <v>506</v>
      </c>
      <c r="X130" s="761"/>
      <c r="Y130" s="761"/>
      <c r="Z130" s="762"/>
      <c r="AA130" s="763">
        <v>1121303</v>
      </c>
      <c r="AB130" s="764"/>
      <c r="AC130" s="764"/>
      <c r="AD130" s="764"/>
      <c r="AE130" s="765"/>
      <c r="AF130" s="766">
        <v>1072237</v>
      </c>
      <c r="AG130" s="764"/>
      <c r="AH130" s="764"/>
      <c r="AI130" s="764"/>
      <c r="AJ130" s="765"/>
      <c r="AK130" s="766">
        <v>986049</v>
      </c>
      <c r="AL130" s="764"/>
      <c r="AM130" s="764"/>
      <c r="AN130" s="764"/>
      <c r="AO130" s="765"/>
      <c r="AP130" s="767"/>
      <c r="AQ130" s="768"/>
      <c r="AR130" s="768"/>
      <c r="AS130" s="768"/>
      <c r="AT130" s="769"/>
      <c r="AU130" s="219"/>
      <c r="AV130" s="219"/>
      <c r="AW130" s="219"/>
      <c r="AX130" s="735" t="s">
        <v>507</v>
      </c>
      <c r="AY130" s="736"/>
      <c r="AZ130" s="736"/>
      <c r="BA130" s="736"/>
      <c r="BB130" s="736"/>
      <c r="BC130" s="736"/>
      <c r="BD130" s="736"/>
      <c r="BE130" s="737"/>
      <c r="BF130" s="738">
        <v>12.2</v>
      </c>
      <c r="BG130" s="739"/>
      <c r="BH130" s="739"/>
      <c r="BI130" s="739"/>
      <c r="BJ130" s="739"/>
      <c r="BK130" s="739"/>
      <c r="BL130" s="740"/>
      <c r="BM130" s="738">
        <v>25</v>
      </c>
      <c r="BN130" s="739"/>
      <c r="BO130" s="739"/>
      <c r="BP130" s="739"/>
      <c r="BQ130" s="739"/>
      <c r="BR130" s="739"/>
      <c r="BS130" s="740"/>
      <c r="BT130" s="738">
        <v>35</v>
      </c>
      <c r="BU130" s="739"/>
      <c r="BV130" s="739"/>
      <c r="BW130" s="739"/>
      <c r="BX130" s="739"/>
      <c r="BY130" s="739"/>
      <c r="BZ130" s="741"/>
      <c r="CA130" s="242"/>
      <c r="CB130" s="242"/>
      <c r="CC130" s="242"/>
      <c r="CD130" s="242"/>
      <c r="CE130" s="242"/>
      <c r="CF130" s="242"/>
      <c r="CG130" s="242"/>
      <c r="CH130" s="242"/>
      <c r="CI130" s="242"/>
      <c r="CJ130" s="242"/>
      <c r="CK130" s="242"/>
      <c r="CL130" s="242"/>
      <c r="CM130" s="242"/>
      <c r="CN130" s="242"/>
      <c r="CO130" s="242"/>
      <c r="CP130" s="242"/>
      <c r="CQ130" s="242"/>
      <c r="CR130" s="242"/>
      <c r="CS130" s="242"/>
      <c r="CT130" s="242"/>
      <c r="CU130" s="242"/>
      <c r="CV130" s="242"/>
      <c r="CW130" s="242"/>
      <c r="CX130" s="242"/>
      <c r="CY130" s="242"/>
      <c r="CZ130" s="242"/>
      <c r="DA130" s="242"/>
      <c r="DB130" s="242"/>
      <c r="DC130" s="242"/>
      <c r="DD130" s="242"/>
      <c r="DE130" s="242"/>
      <c r="DF130" s="242"/>
      <c r="DG130" s="242"/>
      <c r="DH130" s="242"/>
      <c r="DI130" s="242"/>
      <c r="DJ130" s="242"/>
      <c r="DK130" s="242"/>
      <c r="DL130" s="242"/>
      <c r="DM130" s="242"/>
      <c r="DN130" s="242"/>
      <c r="DO130" s="242"/>
      <c r="DP130" s="219"/>
      <c r="DQ130" s="219"/>
      <c r="DR130" s="219"/>
      <c r="DS130" s="219"/>
      <c r="DT130" s="219"/>
      <c r="DU130" s="219"/>
      <c r="DV130" s="219"/>
      <c r="DW130" s="219"/>
      <c r="DX130" s="219"/>
      <c r="DY130" s="219"/>
      <c r="DZ130" s="219"/>
    </row>
    <row r="131" spans="1:131" s="216" customFormat="1" ht="26.35" customHeight="1" thickBot="1" x14ac:dyDescent="0.2">
      <c r="A131" s="742"/>
      <c r="B131" s="743"/>
      <c r="C131" s="743"/>
      <c r="D131" s="743"/>
      <c r="E131" s="743"/>
      <c r="F131" s="743"/>
      <c r="G131" s="743"/>
      <c r="H131" s="743"/>
      <c r="I131" s="743"/>
      <c r="J131" s="743"/>
      <c r="K131" s="743"/>
      <c r="L131" s="743"/>
      <c r="M131" s="743"/>
      <c r="N131" s="743"/>
      <c r="O131" s="743"/>
      <c r="P131" s="743"/>
      <c r="Q131" s="743"/>
      <c r="R131" s="743"/>
      <c r="S131" s="743"/>
      <c r="T131" s="743"/>
      <c r="U131" s="743"/>
      <c r="V131" s="743"/>
      <c r="W131" s="744" t="s">
        <v>508</v>
      </c>
      <c r="X131" s="745"/>
      <c r="Y131" s="745"/>
      <c r="Z131" s="746"/>
      <c r="AA131" s="747">
        <v>5039807</v>
      </c>
      <c r="AB131" s="748"/>
      <c r="AC131" s="748"/>
      <c r="AD131" s="748"/>
      <c r="AE131" s="749"/>
      <c r="AF131" s="750">
        <v>5254340</v>
      </c>
      <c r="AG131" s="748"/>
      <c r="AH131" s="748"/>
      <c r="AI131" s="748"/>
      <c r="AJ131" s="749"/>
      <c r="AK131" s="750">
        <v>5432885</v>
      </c>
      <c r="AL131" s="748"/>
      <c r="AM131" s="748"/>
      <c r="AN131" s="748"/>
      <c r="AO131" s="749"/>
      <c r="AP131" s="751"/>
      <c r="AQ131" s="752"/>
      <c r="AR131" s="752"/>
      <c r="AS131" s="752"/>
      <c r="AT131" s="753"/>
      <c r="AU131" s="219"/>
      <c r="AV131" s="219"/>
      <c r="AW131" s="219"/>
      <c r="AX131" s="713" t="s">
        <v>509</v>
      </c>
      <c r="AY131" s="714"/>
      <c r="AZ131" s="714"/>
      <c r="BA131" s="714"/>
      <c r="BB131" s="714"/>
      <c r="BC131" s="714"/>
      <c r="BD131" s="714"/>
      <c r="BE131" s="715"/>
      <c r="BF131" s="716" t="s">
        <v>454</v>
      </c>
      <c r="BG131" s="717"/>
      <c r="BH131" s="717"/>
      <c r="BI131" s="717"/>
      <c r="BJ131" s="717"/>
      <c r="BK131" s="717"/>
      <c r="BL131" s="718"/>
      <c r="BM131" s="716">
        <v>350</v>
      </c>
      <c r="BN131" s="717"/>
      <c r="BO131" s="717"/>
      <c r="BP131" s="717"/>
      <c r="BQ131" s="717"/>
      <c r="BR131" s="717"/>
      <c r="BS131" s="718"/>
      <c r="BT131" s="719"/>
      <c r="BU131" s="720"/>
      <c r="BV131" s="720"/>
      <c r="BW131" s="720"/>
      <c r="BX131" s="720"/>
      <c r="BY131" s="720"/>
      <c r="BZ131" s="721"/>
      <c r="CA131" s="242"/>
      <c r="CB131" s="242"/>
      <c r="CC131" s="242"/>
      <c r="CD131" s="242"/>
      <c r="CE131" s="242"/>
      <c r="CF131" s="242"/>
      <c r="CG131" s="242"/>
      <c r="CH131" s="242"/>
      <c r="CI131" s="242"/>
      <c r="CJ131" s="242"/>
      <c r="CK131" s="242"/>
      <c r="CL131" s="242"/>
      <c r="CM131" s="242"/>
      <c r="CN131" s="242"/>
      <c r="CO131" s="242"/>
      <c r="CP131" s="242"/>
      <c r="CQ131" s="242"/>
      <c r="CR131" s="242"/>
      <c r="CS131" s="242"/>
      <c r="CT131" s="242"/>
      <c r="CU131" s="242"/>
      <c r="CV131" s="242"/>
      <c r="CW131" s="242"/>
      <c r="CX131" s="242"/>
      <c r="CY131" s="242"/>
      <c r="CZ131" s="242"/>
      <c r="DA131" s="242"/>
      <c r="DB131" s="242"/>
      <c r="DC131" s="242"/>
      <c r="DD131" s="242"/>
      <c r="DE131" s="242"/>
      <c r="DF131" s="242"/>
      <c r="DG131" s="242"/>
      <c r="DH131" s="242"/>
      <c r="DI131" s="242"/>
      <c r="DJ131" s="242"/>
      <c r="DK131" s="242"/>
      <c r="DL131" s="242"/>
      <c r="DM131" s="242"/>
      <c r="DN131" s="242"/>
      <c r="DO131" s="242"/>
      <c r="DP131" s="219"/>
      <c r="DQ131" s="219"/>
      <c r="DR131" s="219"/>
      <c r="DS131" s="219"/>
      <c r="DT131" s="219"/>
      <c r="DU131" s="219"/>
      <c r="DV131" s="219"/>
      <c r="DW131" s="219"/>
      <c r="DX131" s="219"/>
      <c r="DY131" s="219"/>
      <c r="DZ131" s="219"/>
    </row>
    <row r="132" spans="1:131" s="216" customFormat="1" ht="26.35" customHeight="1" x14ac:dyDescent="0.15">
      <c r="A132" s="722" t="s">
        <v>510</v>
      </c>
      <c r="B132" s="723"/>
      <c r="C132" s="723"/>
      <c r="D132" s="723"/>
      <c r="E132" s="723"/>
      <c r="F132" s="723"/>
      <c r="G132" s="723"/>
      <c r="H132" s="723"/>
      <c r="I132" s="723"/>
      <c r="J132" s="723"/>
      <c r="K132" s="723"/>
      <c r="L132" s="723"/>
      <c r="M132" s="723"/>
      <c r="N132" s="723"/>
      <c r="O132" s="723"/>
      <c r="P132" s="723"/>
      <c r="Q132" s="723"/>
      <c r="R132" s="723"/>
      <c r="S132" s="723"/>
      <c r="T132" s="723"/>
      <c r="U132" s="723"/>
      <c r="V132" s="726" t="s">
        <v>511</v>
      </c>
      <c r="W132" s="726"/>
      <c r="X132" s="726"/>
      <c r="Y132" s="726"/>
      <c r="Z132" s="727"/>
      <c r="AA132" s="728">
        <v>13.903250659999999</v>
      </c>
      <c r="AB132" s="729"/>
      <c r="AC132" s="729"/>
      <c r="AD132" s="729"/>
      <c r="AE132" s="730"/>
      <c r="AF132" s="731">
        <v>12.837349700000001</v>
      </c>
      <c r="AG132" s="729"/>
      <c r="AH132" s="729"/>
      <c r="AI132" s="729"/>
      <c r="AJ132" s="730"/>
      <c r="AK132" s="731">
        <v>10.08637216</v>
      </c>
      <c r="AL132" s="729"/>
      <c r="AM132" s="729"/>
      <c r="AN132" s="729"/>
      <c r="AO132" s="730"/>
      <c r="AP132" s="732"/>
      <c r="AQ132" s="733"/>
      <c r="AR132" s="733"/>
      <c r="AS132" s="733"/>
      <c r="AT132" s="734"/>
      <c r="AU132" s="243"/>
      <c r="AV132" s="219"/>
      <c r="AW132" s="219"/>
      <c r="AX132" s="219"/>
      <c r="AY132" s="219"/>
      <c r="AZ132" s="219"/>
      <c r="BA132" s="219"/>
      <c r="BB132" s="219"/>
      <c r="BC132" s="219"/>
      <c r="BD132" s="219"/>
      <c r="BE132" s="219"/>
      <c r="BF132" s="219"/>
      <c r="BG132" s="219"/>
      <c r="BH132" s="219"/>
      <c r="BI132" s="219"/>
      <c r="BJ132" s="219"/>
      <c r="BK132" s="219"/>
      <c r="BL132" s="219"/>
      <c r="BM132" s="219"/>
      <c r="BN132" s="219"/>
      <c r="BO132" s="219"/>
      <c r="BP132" s="219"/>
      <c r="BQ132" s="219"/>
      <c r="BR132" s="219"/>
      <c r="BS132" s="220"/>
      <c r="BT132" s="219"/>
      <c r="BU132" s="219"/>
      <c r="BV132" s="219"/>
      <c r="BW132" s="219"/>
      <c r="BX132" s="219"/>
      <c r="BY132" s="219"/>
      <c r="BZ132" s="219"/>
      <c r="CA132" s="242"/>
      <c r="CB132" s="242"/>
      <c r="CC132" s="242"/>
      <c r="CD132" s="242"/>
      <c r="CE132" s="242"/>
      <c r="CF132" s="242"/>
      <c r="CG132" s="242"/>
      <c r="CH132" s="242"/>
      <c r="CI132" s="242"/>
      <c r="CJ132" s="242"/>
      <c r="CK132" s="242"/>
      <c r="CL132" s="242"/>
      <c r="CM132" s="242"/>
      <c r="CN132" s="242"/>
      <c r="CO132" s="242"/>
      <c r="CP132" s="242"/>
      <c r="CQ132" s="242"/>
      <c r="CR132" s="242"/>
      <c r="CS132" s="242"/>
      <c r="CT132" s="242"/>
      <c r="CU132" s="242"/>
      <c r="CV132" s="242"/>
      <c r="CW132" s="242"/>
      <c r="CX132" s="242"/>
      <c r="CY132" s="242"/>
      <c r="CZ132" s="242"/>
      <c r="DA132" s="242"/>
      <c r="DB132" s="242"/>
      <c r="DC132" s="242"/>
      <c r="DD132" s="242"/>
      <c r="DE132" s="242"/>
      <c r="DF132" s="242"/>
      <c r="DG132" s="242"/>
      <c r="DH132" s="242"/>
      <c r="DI132" s="242"/>
      <c r="DJ132" s="242"/>
      <c r="DK132" s="242"/>
      <c r="DL132" s="242"/>
      <c r="DM132" s="242"/>
      <c r="DN132" s="242"/>
      <c r="DO132" s="242"/>
      <c r="DP132" s="219"/>
      <c r="DQ132" s="219"/>
      <c r="DR132" s="219"/>
      <c r="DS132" s="219"/>
      <c r="DT132" s="219"/>
      <c r="DU132" s="219"/>
      <c r="DV132" s="219"/>
      <c r="DW132" s="219"/>
      <c r="DX132" s="219"/>
      <c r="DY132" s="219"/>
      <c r="DZ132" s="219"/>
    </row>
    <row r="133" spans="1:131" s="216" customFormat="1" ht="26.35" customHeight="1" thickBot="1" x14ac:dyDescent="0.2">
      <c r="A133" s="724"/>
      <c r="B133" s="725"/>
      <c r="C133" s="725"/>
      <c r="D133" s="725"/>
      <c r="E133" s="725"/>
      <c r="F133" s="725"/>
      <c r="G133" s="725"/>
      <c r="H133" s="725"/>
      <c r="I133" s="725"/>
      <c r="J133" s="725"/>
      <c r="K133" s="725"/>
      <c r="L133" s="725"/>
      <c r="M133" s="725"/>
      <c r="N133" s="725"/>
      <c r="O133" s="725"/>
      <c r="P133" s="725"/>
      <c r="Q133" s="725"/>
      <c r="R133" s="725"/>
      <c r="S133" s="725"/>
      <c r="T133" s="725"/>
      <c r="U133" s="725"/>
      <c r="V133" s="705" t="s">
        <v>512</v>
      </c>
      <c r="W133" s="705"/>
      <c r="X133" s="705"/>
      <c r="Y133" s="705"/>
      <c r="Z133" s="706"/>
      <c r="AA133" s="707">
        <v>14.3</v>
      </c>
      <c r="AB133" s="708"/>
      <c r="AC133" s="708"/>
      <c r="AD133" s="708"/>
      <c r="AE133" s="709"/>
      <c r="AF133" s="707">
        <v>13.8</v>
      </c>
      <c r="AG133" s="708"/>
      <c r="AH133" s="708"/>
      <c r="AI133" s="708"/>
      <c r="AJ133" s="709"/>
      <c r="AK133" s="707">
        <v>12.2</v>
      </c>
      <c r="AL133" s="708"/>
      <c r="AM133" s="708"/>
      <c r="AN133" s="708"/>
      <c r="AO133" s="709"/>
      <c r="AP133" s="710"/>
      <c r="AQ133" s="711"/>
      <c r="AR133" s="711"/>
      <c r="AS133" s="711"/>
      <c r="AT133" s="712"/>
      <c r="AU133" s="219"/>
      <c r="AV133" s="219"/>
      <c r="AW133" s="219"/>
      <c r="AX133" s="219"/>
      <c r="AY133" s="219"/>
      <c r="AZ133" s="219"/>
      <c r="BA133" s="219"/>
      <c r="BB133" s="219"/>
      <c r="BC133" s="219"/>
      <c r="BD133" s="219"/>
      <c r="BE133" s="219"/>
      <c r="BF133" s="219"/>
      <c r="BG133" s="219"/>
      <c r="BH133" s="219"/>
      <c r="BI133" s="219"/>
      <c r="BJ133" s="219"/>
      <c r="BK133" s="219"/>
      <c r="BL133" s="219"/>
      <c r="BM133" s="219"/>
      <c r="BN133" s="242"/>
      <c r="BO133" s="242"/>
      <c r="BP133" s="242"/>
      <c r="BQ133" s="242"/>
      <c r="BR133" s="242"/>
      <c r="BS133" s="242"/>
      <c r="BT133" s="242"/>
      <c r="BU133" s="242"/>
      <c r="BV133" s="242"/>
      <c r="BW133" s="242"/>
      <c r="BX133" s="242"/>
      <c r="BY133" s="242"/>
      <c r="BZ133" s="242"/>
      <c r="CA133" s="242"/>
      <c r="CB133" s="242"/>
      <c r="CC133" s="242"/>
      <c r="CD133" s="242"/>
      <c r="CE133" s="242"/>
      <c r="CF133" s="242"/>
      <c r="CG133" s="242"/>
      <c r="CH133" s="242"/>
      <c r="CI133" s="242"/>
      <c r="CJ133" s="242"/>
      <c r="CK133" s="242"/>
      <c r="CL133" s="242"/>
      <c r="CM133" s="242"/>
      <c r="CN133" s="242"/>
      <c r="CO133" s="242"/>
      <c r="CP133" s="242"/>
      <c r="CQ133" s="242"/>
      <c r="CR133" s="242"/>
      <c r="CS133" s="242"/>
      <c r="CT133" s="242"/>
      <c r="CU133" s="242"/>
      <c r="CV133" s="242"/>
      <c r="CW133" s="242"/>
      <c r="CX133" s="242"/>
      <c r="CY133" s="242"/>
      <c r="CZ133" s="242"/>
      <c r="DA133" s="242"/>
      <c r="DB133" s="242"/>
      <c r="DC133" s="242"/>
      <c r="DD133" s="242"/>
      <c r="DE133" s="242"/>
      <c r="DF133" s="242"/>
      <c r="DG133" s="242"/>
      <c r="DH133" s="242"/>
      <c r="DI133" s="242"/>
      <c r="DJ133" s="242"/>
      <c r="DK133" s="242"/>
      <c r="DL133" s="242"/>
      <c r="DM133" s="242"/>
      <c r="DN133" s="242"/>
      <c r="DO133" s="242"/>
      <c r="DP133" s="219"/>
      <c r="DQ133" s="219"/>
      <c r="DR133" s="219"/>
      <c r="DS133" s="219"/>
      <c r="DT133" s="219"/>
      <c r="DU133" s="219"/>
      <c r="DV133" s="219"/>
      <c r="DW133" s="219"/>
      <c r="DX133" s="219"/>
      <c r="DY133" s="219"/>
      <c r="DZ133" s="219"/>
    </row>
    <row r="134" spans="1:131" ht="11.25" customHeight="1" x14ac:dyDescent="0.15">
      <c r="A134" s="244"/>
      <c r="B134" s="244"/>
      <c r="C134" s="244"/>
      <c r="D134" s="244"/>
      <c r="E134" s="244"/>
      <c r="F134" s="244"/>
      <c r="G134" s="244"/>
      <c r="H134" s="244"/>
      <c r="I134" s="244"/>
      <c r="J134" s="244"/>
      <c r="K134" s="244"/>
      <c r="L134" s="244"/>
      <c r="M134" s="244"/>
      <c r="N134" s="244"/>
      <c r="O134" s="244"/>
      <c r="P134" s="244"/>
      <c r="Q134" s="244"/>
      <c r="R134" s="244"/>
      <c r="S134" s="244"/>
      <c r="T134" s="244"/>
      <c r="U134" s="244"/>
      <c r="V134" s="244"/>
      <c r="W134" s="244"/>
      <c r="X134" s="244"/>
      <c r="Y134" s="244"/>
      <c r="Z134" s="244"/>
      <c r="AA134" s="244"/>
      <c r="AB134" s="244"/>
      <c r="AC134" s="244"/>
      <c r="AD134" s="244"/>
      <c r="AE134" s="244"/>
      <c r="AF134" s="244"/>
      <c r="AG134" s="244"/>
      <c r="AH134" s="244"/>
      <c r="AI134" s="244"/>
      <c r="AJ134" s="244"/>
      <c r="AK134" s="244"/>
      <c r="AL134" s="244"/>
      <c r="AM134" s="244"/>
      <c r="AN134" s="244"/>
      <c r="AO134" s="244"/>
      <c r="AP134" s="244"/>
      <c r="AQ134" s="244"/>
      <c r="AR134" s="244"/>
      <c r="AS134" s="244"/>
      <c r="AT134" s="244"/>
      <c r="AU134" s="219"/>
      <c r="AV134" s="219"/>
      <c r="AW134" s="219"/>
      <c r="AX134" s="219"/>
      <c r="AY134" s="219"/>
      <c r="AZ134" s="219"/>
      <c r="BA134" s="219"/>
      <c r="BB134" s="219"/>
      <c r="BC134" s="219"/>
      <c r="BD134" s="219"/>
      <c r="BE134" s="219"/>
      <c r="BF134" s="219"/>
      <c r="BG134" s="219"/>
      <c r="BH134" s="219"/>
      <c r="BI134" s="219"/>
      <c r="BJ134" s="219"/>
      <c r="BK134" s="219"/>
      <c r="BL134" s="219"/>
      <c r="BM134" s="219"/>
      <c r="BN134" s="242"/>
      <c r="BO134" s="242"/>
      <c r="BP134" s="242"/>
      <c r="BQ134" s="242"/>
      <c r="BR134" s="242"/>
      <c r="BS134" s="242"/>
      <c r="BT134" s="242"/>
      <c r="BU134" s="242"/>
      <c r="BV134" s="242"/>
      <c r="BW134" s="242"/>
      <c r="BX134" s="242"/>
      <c r="BY134" s="242"/>
      <c r="BZ134" s="242"/>
      <c r="CA134" s="242"/>
      <c r="CB134" s="242"/>
      <c r="CC134" s="242"/>
      <c r="CD134" s="242"/>
      <c r="CE134" s="242"/>
      <c r="CF134" s="242"/>
      <c r="CG134" s="242"/>
      <c r="CH134" s="242"/>
      <c r="CI134" s="242"/>
      <c r="CJ134" s="242"/>
      <c r="CK134" s="242"/>
      <c r="CL134" s="242"/>
      <c r="CM134" s="242"/>
      <c r="CN134" s="242"/>
      <c r="CO134" s="242"/>
      <c r="CP134" s="242"/>
      <c r="CQ134" s="242"/>
      <c r="CR134" s="242"/>
      <c r="CS134" s="242"/>
      <c r="CT134" s="242"/>
      <c r="CU134" s="242"/>
      <c r="CV134" s="242"/>
      <c r="CW134" s="242"/>
      <c r="CX134" s="242"/>
      <c r="CY134" s="242"/>
      <c r="CZ134" s="242"/>
      <c r="DA134" s="242"/>
      <c r="DB134" s="242"/>
      <c r="DC134" s="242"/>
      <c r="DD134" s="242"/>
      <c r="DE134" s="242"/>
      <c r="DF134" s="242"/>
      <c r="DG134" s="242"/>
      <c r="DH134" s="242"/>
      <c r="DI134" s="242"/>
      <c r="DJ134" s="242"/>
      <c r="DK134" s="242"/>
      <c r="DL134" s="242"/>
      <c r="DM134" s="242"/>
      <c r="DN134" s="242"/>
      <c r="DO134" s="242"/>
      <c r="DP134" s="219"/>
      <c r="DQ134" s="219"/>
      <c r="DR134" s="219"/>
      <c r="DS134" s="219"/>
      <c r="DT134" s="219"/>
      <c r="DU134" s="219"/>
      <c r="DV134" s="219"/>
      <c r="DW134" s="219"/>
      <c r="DX134" s="219"/>
      <c r="DY134" s="219"/>
      <c r="DZ134" s="219"/>
      <c r="EA134" s="216"/>
    </row>
    <row r="135" spans="1:131" ht="14.95" hidden="1" x14ac:dyDescent="0.15">
      <c r="AU135" s="244"/>
      <c r="AV135" s="244"/>
      <c r="AW135" s="244"/>
      <c r="AX135" s="244"/>
      <c r="AY135" s="244"/>
      <c r="AZ135" s="244"/>
      <c r="BA135" s="244"/>
      <c r="BB135" s="244"/>
      <c r="BC135" s="244"/>
      <c r="BD135" s="244"/>
      <c r="BE135" s="244"/>
      <c r="BF135" s="244"/>
      <c r="BG135" s="244"/>
      <c r="BH135" s="244"/>
      <c r="BI135" s="244"/>
      <c r="BJ135" s="244"/>
      <c r="BK135" s="244"/>
      <c r="BL135" s="244"/>
      <c r="BM135" s="244"/>
      <c r="BN135" s="244"/>
      <c r="BO135" s="244"/>
      <c r="BP135" s="244"/>
      <c r="BQ135" s="244"/>
      <c r="BR135" s="244"/>
      <c r="BS135" s="244"/>
      <c r="BT135" s="244"/>
      <c r="BU135" s="244"/>
      <c r="BV135" s="244"/>
      <c r="BW135" s="244"/>
      <c r="BX135" s="244"/>
      <c r="BY135" s="244"/>
      <c r="BZ135" s="244"/>
      <c r="CA135" s="244"/>
      <c r="CB135" s="244"/>
      <c r="CC135" s="244"/>
      <c r="CD135" s="244"/>
      <c r="CE135" s="244"/>
      <c r="CF135" s="244"/>
      <c r="CG135" s="244"/>
      <c r="CH135" s="244"/>
      <c r="CI135" s="244"/>
      <c r="CJ135" s="244"/>
      <c r="CK135" s="244"/>
      <c r="CL135" s="244"/>
      <c r="CM135" s="244"/>
      <c r="CN135" s="244"/>
      <c r="CO135" s="244"/>
      <c r="CP135" s="244"/>
      <c r="CQ135" s="244"/>
      <c r="CR135" s="244"/>
      <c r="CS135" s="244"/>
      <c r="CT135" s="244"/>
      <c r="CU135" s="244"/>
      <c r="CV135" s="244"/>
      <c r="CW135" s="244"/>
      <c r="CX135" s="244"/>
      <c r="CY135" s="244"/>
      <c r="CZ135" s="244"/>
      <c r="DA135" s="244"/>
      <c r="DB135" s="244"/>
      <c r="DC135" s="244"/>
      <c r="DD135" s="244"/>
      <c r="DE135" s="244"/>
      <c r="DF135" s="244"/>
      <c r="DG135" s="244"/>
      <c r="DH135" s="244"/>
      <c r="DI135" s="244"/>
      <c r="DJ135" s="244"/>
      <c r="DK135" s="244"/>
      <c r="DL135" s="244"/>
      <c r="DM135" s="244"/>
      <c r="DN135" s="244"/>
      <c r="DO135" s="244"/>
      <c r="DP135" s="244"/>
      <c r="DQ135" s="244"/>
      <c r="DR135" s="244"/>
      <c r="DS135" s="244"/>
      <c r="DT135" s="244"/>
      <c r="DU135" s="244"/>
      <c r="DV135" s="244"/>
      <c r="DW135" s="244"/>
      <c r="DX135" s="244"/>
      <c r="DY135" s="244"/>
      <c r="DZ135" s="244"/>
    </row>
  </sheetData>
  <sheetProtection algorithmName="SHA-512" hashValue="ebK59920zE6FuUACOy2h+dxS4Y4llm0BSVA13RJ3hfcH55N9ApUJa1hfX0IyAAqL8UWT9/zXF0u64cx1Wma0Mw==" saltValue="1l7dnJbmbn4lIEgmof6V1g==" spinCount="100000" sheet="1" objects="1" scenarios="1" formatRows="0"/>
  <mergeCells count="2035">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8" orientation="portrait"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zoomScale="70" zoomScaleNormal="85" zoomScaleSheetLayoutView="70" workbookViewId="0"/>
  </sheetViews>
  <sheetFormatPr defaultColWidth="0" defaultRowHeight="13.6" customHeight="1" zeroHeight="1" x14ac:dyDescent="0.15"/>
  <cols>
    <col min="1" max="120" width="2.75" style="246" customWidth="1"/>
    <col min="121" max="121" width="0" style="245" hidden="1" customWidth="1"/>
    <col min="122" max="16384" width="9" style="245" hidden="1"/>
  </cols>
  <sheetData>
    <row r="1" spans="1:120" ht="12.9" x14ac:dyDescent="0.15">
      <c r="A1" s="245"/>
      <c r="B1" s="245"/>
      <c r="C1" s="245"/>
      <c r="D1" s="245"/>
      <c r="E1" s="245"/>
      <c r="F1" s="245"/>
      <c r="G1" s="245"/>
      <c r="H1" s="245"/>
      <c r="I1" s="245"/>
      <c r="J1" s="245"/>
      <c r="K1" s="245"/>
      <c r="L1" s="245"/>
      <c r="M1" s="245"/>
      <c r="N1" s="245"/>
      <c r="O1" s="245"/>
      <c r="P1" s="245"/>
      <c r="Q1" s="245"/>
      <c r="R1" s="245"/>
      <c r="S1" s="245"/>
      <c r="T1" s="245"/>
      <c r="U1" s="245"/>
      <c r="V1" s="245"/>
      <c r="W1" s="245"/>
      <c r="X1" s="245"/>
      <c r="Y1" s="245"/>
      <c r="Z1" s="245"/>
      <c r="AA1" s="245"/>
      <c r="AB1" s="245"/>
      <c r="AC1" s="245"/>
      <c r="AD1" s="245"/>
      <c r="AE1" s="245"/>
      <c r="AF1" s="245"/>
      <c r="AG1" s="245"/>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c r="BR1" s="245"/>
      <c r="BS1" s="245"/>
      <c r="BT1" s="245"/>
      <c r="BU1" s="245"/>
      <c r="BV1" s="245"/>
      <c r="BW1" s="245"/>
      <c r="BX1" s="245"/>
      <c r="BY1" s="245"/>
      <c r="BZ1" s="245"/>
      <c r="CA1" s="245"/>
      <c r="CB1" s="245"/>
      <c r="CC1" s="245"/>
      <c r="CD1" s="245"/>
      <c r="CE1" s="245"/>
      <c r="CF1" s="245"/>
      <c r="CG1" s="245"/>
      <c r="CH1" s="245"/>
      <c r="CI1" s="245"/>
      <c r="CJ1" s="245"/>
      <c r="CK1" s="245"/>
      <c r="CL1" s="245"/>
      <c r="CM1" s="245"/>
      <c r="CN1" s="245"/>
      <c r="CO1" s="245"/>
      <c r="CP1" s="245"/>
      <c r="CQ1" s="245"/>
      <c r="CR1" s="245"/>
      <c r="CS1" s="245"/>
      <c r="CT1" s="245"/>
      <c r="CU1" s="245"/>
      <c r="CV1" s="245"/>
      <c r="CW1" s="245"/>
      <c r="CX1" s="245"/>
      <c r="CY1" s="245"/>
      <c r="CZ1" s="245"/>
      <c r="DA1" s="245"/>
      <c r="DB1" s="245"/>
      <c r="DC1" s="245"/>
      <c r="DD1" s="245"/>
      <c r="DE1" s="245"/>
      <c r="DF1" s="245"/>
      <c r="DG1" s="245"/>
      <c r="DH1" s="245"/>
      <c r="DI1" s="245"/>
      <c r="DJ1" s="245"/>
      <c r="DK1" s="245"/>
      <c r="DL1" s="245"/>
      <c r="DM1" s="245"/>
      <c r="DN1" s="245"/>
      <c r="DO1" s="245"/>
      <c r="DP1" s="245"/>
    </row>
    <row r="2" spans="1:120" ht="12.9" x14ac:dyDescent="0.15"/>
    <row r="3" spans="1:120" ht="12.9" x14ac:dyDescent="0.15"/>
    <row r="4" spans="1:120" ht="12.9" x14ac:dyDescent="0.15"/>
    <row r="5" spans="1:120" ht="12.9" x14ac:dyDescent="0.15"/>
    <row r="6" spans="1:120" ht="12.9" x14ac:dyDescent="0.15"/>
    <row r="7" spans="1:120" ht="12.9" x14ac:dyDescent="0.15"/>
    <row r="8" spans="1:120" ht="12.9" x14ac:dyDescent="0.15"/>
    <row r="9" spans="1:120" ht="12.9" x14ac:dyDescent="0.15"/>
    <row r="10" spans="1:120" ht="12.9" x14ac:dyDescent="0.15"/>
    <row r="11" spans="1:120" ht="12.9" x14ac:dyDescent="0.15"/>
    <row r="12" spans="1:120" ht="12.9" x14ac:dyDescent="0.15"/>
    <row r="13" spans="1:120" ht="12.9" x14ac:dyDescent="0.15"/>
    <row r="14" spans="1:120" ht="12.9" x14ac:dyDescent="0.15"/>
    <row r="15" spans="1:120" ht="12.9" x14ac:dyDescent="0.15"/>
    <row r="16" spans="1:120" ht="12.9" x14ac:dyDescent="0.15">
      <c r="DP16" s="245"/>
    </row>
    <row r="17" spans="119:120" ht="12.9" x14ac:dyDescent="0.15">
      <c r="DP17" s="245"/>
    </row>
    <row r="18" spans="119:120" ht="12.9" x14ac:dyDescent="0.15"/>
    <row r="19" spans="119:120" ht="12.9" x14ac:dyDescent="0.15"/>
    <row r="20" spans="119:120" ht="12.9" x14ac:dyDescent="0.15">
      <c r="DO20" s="245"/>
      <c r="DP20" s="245"/>
    </row>
    <row r="21" spans="119:120" ht="12.9" x14ac:dyDescent="0.15">
      <c r="DP21" s="245"/>
    </row>
    <row r="22" spans="119:120" ht="12.9" x14ac:dyDescent="0.15"/>
    <row r="23" spans="119:120" ht="12.9" x14ac:dyDescent="0.15">
      <c r="DO23" s="245"/>
      <c r="DP23" s="245"/>
    </row>
    <row r="24" spans="119:120" ht="12.9" x14ac:dyDescent="0.15">
      <c r="DP24" s="245"/>
    </row>
    <row r="25" spans="119:120" ht="12.9" x14ac:dyDescent="0.15">
      <c r="DP25" s="245"/>
    </row>
    <row r="26" spans="119:120" ht="12.9" x14ac:dyDescent="0.15">
      <c r="DO26" s="245"/>
      <c r="DP26" s="245"/>
    </row>
    <row r="27" spans="119:120" ht="12.9" x14ac:dyDescent="0.15"/>
    <row r="28" spans="119:120" ht="12.9" x14ac:dyDescent="0.15">
      <c r="DO28" s="245"/>
      <c r="DP28" s="245"/>
    </row>
    <row r="29" spans="119:120" ht="12.9" x14ac:dyDescent="0.15">
      <c r="DP29" s="245"/>
    </row>
    <row r="30" spans="119:120" ht="12.9" x14ac:dyDescent="0.15"/>
    <row r="31" spans="119:120" ht="12.9" x14ac:dyDescent="0.15">
      <c r="DO31" s="245"/>
      <c r="DP31" s="245"/>
    </row>
    <row r="32" spans="119:120" ht="12.9" x14ac:dyDescent="0.15"/>
    <row r="33" spans="98:120" ht="12.9" x14ac:dyDescent="0.15">
      <c r="DO33" s="245"/>
      <c r="DP33" s="245"/>
    </row>
    <row r="34" spans="98:120" ht="12.9" x14ac:dyDescent="0.15">
      <c r="DM34" s="245"/>
    </row>
    <row r="35" spans="98:120" ht="12.9" x14ac:dyDescent="0.15">
      <c r="CT35" s="245"/>
      <c r="CU35" s="245"/>
      <c r="CV35" s="245"/>
      <c r="CY35" s="245"/>
      <c r="CZ35" s="245"/>
      <c r="DA35" s="245"/>
      <c r="DD35" s="245"/>
      <c r="DE35" s="245"/>
      <c r="DF35" s="245"/>
      <c r="DI35" s="245"/>
      <c r="DJ35" s="245"/>
      <c r="DK35" s="245"/>
      <c r="DM35" s="245"/>
      <c r="DN35" s="245"/>
      <c r="DO35" s="245"/>
      <c r="DP35" s="245"/>
    </row>
    <row r="36" spans="98:120" ht="12.9" x14ac:dyDescent="0.15"/>
    <row r="37" spans="98:120" ht="12.9" x14ac:dyDescent="0.15">
      <c r="CW37" s="245"/>
      <c r="DB37" s="245"/>
      <c r="DG37" s="245"/>
      <c r="DL37" s="245"/>
      <c r="DP37" s="245"/>
    </row>
    <row r="38" spans="98:120" ht="12.9" x14ac:dyDescent="0.15">
      <c r="CT38" s="245"/>
      <c r="CU38" s="245"/>
      <c r="CV38" s="245"/>
      <c r="CW38" s="245"/>
      <c r="CY38" s="245"/>
      <c r="CZ38" s="245"/>
      <c r="DA38" s="245"/>
      <c r="DB38" s="245"/>
      <c r="DD38" s="245"/>
      <c r="DE38" s="245"/>
      <c r="DF38" s="245"/>
      <c r="DG38" s="245"/>
      <c r="DI38" s="245"/>
      <c r="DJ38" s="245"/>
      <c r="DK38" s="245"/>
      <c r="DL38" s="245"/>
      <c r="DN38" s="245"/>
      <c r="DO38" s="245"/>
      <c r="DP38" s="245"/>
    </row>
    <row r="39" spans="98:120" ht="12.9" x14ac:dyDescent="0.15"/>
    <row r="40" spans="98:120" ht="12.9" x14ac:dyDescent="0.15"/>
    <row r="41" spans="98:120" ht="12.9" x14ac:dyDescent="0.15"/>
    <row r="42" spans="98:120" ht="12.9" x14ac:dyDescent="0.15"/>
    <row r="43" spans="98:120" ht="12.9" x14ac:dyDescent="0.15"/>
    <row r="44" spans="98:120" ht="12.9" x14ac:dyDescent="0.15"/>
    <row r="45" spans="98:120" ht="12.9" x14ac:dyDescent="0.15"/>
    <row r="46" spans="98:120" ht="12.9" x14ac:dyDescent="0.15"/>
    <row r="47" spans="98:120" ht="12.9" x14ac:dyDescent="0.15"/>
    <row r="48" spans="98:120" ht="12.9" x14ac:dyDescent="0.15"/>
    <row r="49" spans="22:120" ht="12.9" x14ac:dyDescent="0.15">
      <c r="DN49" s="245"/>
      <c r="DO49" s="245"/>
      <c r="DP49" s="245"/>
    </row>
    <row r="50" spans="22:120" ht="12.9" x14ac:dyDescent="0.15"/>
    <row r="51" spans="22:120" ht="12.9" x14ac:dyDescent="0.15"/>
    <row r="52" spans="22:120" ht="12.9" x14ac:dyDescent="0.15"/>
    <row r="53" spans="22:120" ht="12.9" x14ac:dyDescent="0.15"/>
    <row r="54" spans="22:120" ht="12.9" x14ac:dyDescent="0.15"/>
    <row r="55" spans="22:120" ht="12.9" x14ac:dyDescent="0.15"/>
    <row r="56" spans="22:120" ht="12.9" x14ac:dyDescent="0.15"/>
    <row r="57" spans="22:120" ht="12.9" x14ac:dyDescent="0.15"/>
    <row r="58" spans="22:120" ht="12.9" x14ac:dyDescent="0.15"/>
    <row r="59" spans="22:120" ht="12.9" x14ac:dyDescent="0.15"/>
    <row r="60" spans="22:120" ht="12.9" x14ac:dyDescent="0.15"/>
    <row r="61" spans="22:120" ht="12.9" x14ac:dyDescent="0.15"/>
    <row r="62" spans="22:120" ht="12.9" x14ac:dyDescent="0.15"/>
    <row r="63" spans="22:120" ht="12.9" x14ac:dyDescent="0.15">
      <c r="W63" s="245"/>
      <c r="CS63" s="245"/>
      <c r="CX63" s="245"/>
      <c r="DC63" s="245"/>
      <c r="DH63" s="245"/>
    </row>
    <row r="64" spans="22:120" ht="12.9" x14ac:dyDescent="0.15">
      <c r="V64" s="245"/>
    </row>
    <row r="65" spans="15:120" ht="12.9" x14ac:dyDescent="0.15">
      <c r="X65" s="245"/>
      <c r="Z65" s="245"/>
      <c r="AA65" s="245"/>
      <c r="AB65" s="245"/>
      <c r="AC65" s="245"/>
      <c r="AD65" s="245"/>
      <c r="AE65" s="245"/>
      <c r="AF65" s="245"/>
      <c r="AG65" s="245"/>
      <c r="AH65" s="245"/>
      <c r="AI65" s="245"/>
      <c r="AJ65" s="245"/>
      <c r="AK65" s="245"/>
      <c r="AL65" s="245"/>
      <c r="AM65" s="245"/>
      <c r="AN65" s="245"/>
      <c r="AO65" s="245"/>
      <c r="AP65" s="245"/>
      <c r="AQ65" s="245"/>
      <c r="AR65" s="245"/>
      <c r="AS65" s="245"/>
      <c r="AT65" s="245"/>
      <c r="AU65" s="245"/>
      <c r="AV65" s="245"/>
      <c r="AW65" s="245"/>
      <c r="AX65" s="245"/>
      <c r="AY65" s="245"/>
      <c r="AZ65" s="245"/>
      <c r="BA65" s="245"/>
      <c r="BB65" s="245"/>
      <c r="BC65" s="245"/>
      <c r="BD65" s="245"/>
      <c r="BE65" s="245"/>
      <c r="BF65" s="245"/>
      <c r="BG65" s="245"/>
      <c r="BH65" s="245"/>
      <c r="BI65" s="245"/>
      <c r="BJ65" s="245"/>
      <c r="BK65" s="245"/>
      <c r="BL65" s="245"/>
      <c r="BM65" s="245"/>
      <c r="BN65" s="245"/>
      <c r="BO65" s="245"/>
      <c r="BP65" s="245"/>
      <c r="BQ65" s="245"/>
      <c r="BR65" s="245"/>
      <c r="BS65" s="245"/>
      <c r="BT65" s="245"/>
      <c r="BU65" s="245"/>
      <c r="BV65" s="245"/>
      <c r="BW65" s="245"/>
      <c r="BX65" s="245"/>
      <c r="BY65" s="245"/>
      <c r="BZ65" s="245"/>
      <c r="CA65" s="245"/>
      <c r="CB65" s="245"/>
      <c r="CC65" s="245"/>
      <c r="CD65" s="245"/>
      <c r="CE65" s="245"/>
      <c r="CF65" s="245"/>
      <c r="CG65" s="245"/>
      <c r="CH65" s="245"/>
      <c r="CI65" s="245"/>
      <c r="CJ65" s="245"/>
      <c r="CK65" s="245"/>
      <c r="CL65" s="245"/>
      <c r="CM65" s="245"/>
      <c r="CN65" s="245"/>
      <c r="CO65" s="245"/>
      <c r="CP65" s="245"/>
      <c r="CQ65" s="245"/>
      <c r="CR65" s="245"/>
      <c r="CU65" s="245"/>
      <c r="CZ65" s="245"/>
      <c r="DE65" s="245"/>
      <c r="DJ65" s="245"/>
    </row>
    <row r="66" spans="15:120" ht="12.9" x14ac:dyDescent="0.15">
      <c r="Q66" s="245"/>
      <c r="S66" s="245"/>
      <c r="U66" s="245"/>
      <c r="DM66" s="245"/>
    </row>
    <row r="67" spans="15:120" ht="12.9" x14ac:dyDescent="0.15">
      <c r="O67" s="245"/>
      <c r="P67" s="245"/>
      <c r="R67" s="245"/>
      <c r="T67" s="245"/>
      <c r="Y67" s="245"/>
      <c r="CT67" s="245"/>
      <c r="CV67" s="245"/>
      <c r="CW67" s="245"/>
      <c r="CY67" s="245"/>
      <c r="DA67" s="245"/>
      <c r="DB67" s="245"/>
      <c r="DD67" s="245"/>
      <c r="DF67" s="245"/>
      <c r="DG67" s="245"/>
      <c r="DI67" s="245"/>
      <c r="DK67" s="245"/>
      <c r="DL67" s="245"/>
      <c r="DN67" s="245"/>
      <c r="DO67" s="245"/>
      <c r="DP67" s="245"/>
    </row>
    <row r="68" spans="15:120" ht="12.9" x14ac:dyDescent="0.15"/>
    <row r="69" spans="15:120" ht="12.9" x14ac:dyDescent="0.15"/>
    <row r="70" spans="15:120" ht="12.9" x14ac:dyDescent="0.15"/>
    <row r="71" spans="15:120" ht="12.9" x14ac:dyDescent="0.15"/>
    <row r="72" spans="15:120" ht="12.9" x14ac:dyDescent="0.15">
      <c r="DP72" s="245"/>
    </row>
    <row r="73" spans="15:120" ht="12.9" x14ac:dyDescent="0.15">
      <c r="DP73" s="245"/>
    </row>
    <row r="74" spans="15:120" ht="12.9" x14ac:dyDescent="0.15"/>
    <row r="75" spans="15:120" ht="12.9" x14ac:dyDescent="0.15"/>
    <row r="76" spans="15:120" ht="12.9" x14ac:dyDescent="0.15"/>
    <row r="77" spans="15:120" ht="12.9" x14ac:dyDescent="0.15"/>
    <row r="78" spans="15:120" ht="12.9" x14ac:dyDescent="0.15"/>
    <row r="79" spans="15:120" ht="12.9" x14ac:dyDescent="0.15"/>
    <row r="80" spans="15:120" ht="12.9" x14ac:dyDescent="0.15"/>
    <row r="81" spans="97:112" ht="12.9" x14ac:dyDescent="0.15"/>
    <row r="82" spans="97:112" ht="12.9" x14ac:dyDescent="0.15"/>
    <row r="83" spans="97:112" ht="12.9" x14ac:dyDescent="0.15"/>
    <row r="84" spans="97:112" ht="12.9" x14ac:dyDescent="0.15"/>
    <row r="85" spans="97:112" ht="12.9" x14ac:dyDescent="0.15"/>
    <row r="86" spans="97:112" ht="12.9" x14ac:dyDescent="0.15"/>
    <row r="87" spans="97:112" ht="12.9" x14ac:dyDescent="0.15"/>
    <row r="88" spans="97:112" ht="12.9" x14ac:dyDescent="0.15"/>
    <row r="89" spans="97:112" ht="12.9" x14ac:dyDescent="0.15"/>
    <row r="90" spans="97:112" ht="12.9" x14ac:dyDescent="0.15"/>
    <row r="91" spans="97:112" ht="12.9" x14ac:dyDescent="0.15"/>
    <row r="92" spans="97:112" ht="12.9" x14ac:dyDescent="0.15"/>
    <row r="93" spans="97:112" ht="12.9" x14ac:dyDescent="0.15"/>
    <row r="94" spans="97:112" ht="12.9" x14ac:dyDescent="0.15"/>
    <row r="95" spans="97:112" ht="12.9" x14ac:dyDescent="0.15"/>
    <row r="96" spans="97:112" ht="12.9" x14ac:dyDescent="0.15">
      <c r="CS96" s="245"/>
      <c r="CX96" s="245"/>
      <c r="DC96" s="245"/>
      <c r="DH96" s="245"/>
    </row>
    <row r="97" spans="24:120" ht="12.9" x14ac:dyDescent="0.15">
      <c r="CS97" s="245"/>
      <c r="CX97" s="245"/>
      <c r="DC97" s="245"/>
      <c r="DH97" s="245"/>
      <c r="DP97" s="246" t="s">
        <v>513</v>
      </c>
    </row>
    <row r="98" spans="24:120" ht="12.9" hidden="1" x14ac:dyDescent="0.15">
      <c r="CS98" s="245"/>
      <c r="CX98" s="245"/>
      <c r="DC98" s="245"/>
      <c r="DH98" s="245"/>
    </row>
    <row r="99" spans="24:120" ht="12.9" hidden="1" x14ac:dyDescent="0.15">
      <c r="CS99" s="245"/>
      <c r="CX99" s="245"/>
      <c r="DC99" s="245"/>
      <c r="DH99" s="245"/>
    </row>
    <row r="101" spans="24:120" ht="12.1" hidden="1" customHeight="1" x14ac:dyDescent="0.15">
      <c r="X101" s="245"/>
      <c r="Y101" s="245"/>
      <c r="Z101" s="245"/>
      <c r="AA101" s="245"/>
      <c r="AB101" s="245"/>
      <c r="AC101" s="245"/>
      <c r="AD101" s="245"/>
      <c r="AE101" s="245"/>
      <c r="AF101" s="245"/>
      <c r="AG101" s="245"/>
      <c r="AH101" s="245"/>
      <c r="AI101" s="245"/>
      <c r="AJ101" s="245"/>
      <c r="AK101" s="245"/>
      <c r="AL101" s="245"/>
      <c r="AM101" s="245"/>
      <c r="AN101" s="245"/>
      <c r="AO101" s="245"/>
      <c r="AP101" s="245"/>
      <c r="AQ101" s="245"/>
      <c r="AR101" s="245"/>
      <c r="AS101" s="245"/>
      <c r="AT101" s="245"/>
      <c r="AU101" s="245"/>
      <c r="AV101" s="245"/>
      <c r="AW101" s="245"/>
      <c r="AX101" s="245"/>
      <c r="AY101" s="245"/>
      <c r="AZ101" s="245"/>
      <c r="BA101" s="245"/>
      <c r="BB101" s="245"/>
      <c r="BC101" s="245"/>
      <c r="BD101" s="245"/>
      <c r="BE101" s="245"/>
      <c r="BF101" s="245"/>
      <c r="BG101" s="245"/>
      <c r="BH101" s="245"/>
      <c r="BI101" s="245"/>
      <c r="BJ101" s="245"/>
      <c r="BK101" s="245"/>
      <c r="BL101" s="245"/>
      <c r="BM101" s="245"/>
      <c r="BN101" s="245"/>
      <c r="BO101" s="245"/>
      <c r="BP101" s="245"/>
      <c r="BQ101" s="245"/>
      <c r="BR101" s="245"/>
      <c r="BS101" s="245"/>
      <c r="BT101" s="245"/>
      <c r="BU101" s="245"/>
      <c r="BV101" s="245"/>
      <c r="BW101" s="245"/>
      <c r="BX101" s="245"/>
      <c r="BY101" s="245"/>
      <c r="BZ101" s="245"/>
      <c r="CA101" s="245"/>
      <c r="CB101" s="245"/>
      <c r="CC101" s="245"/>
      <c r="CD101" s="245"/>
      <c r="CE101" s="245"/>
      <c r="CF101" s="245"/>
      <c r="CG101" s="245"/>
      <c r="CH101" s="245"/>
      <c r="CI101" s="245"/>
      <c r="CJ101" s="245"/>
      <c r="CK101" s="245"/>
      <c r="CL101" s="245"/>
      <c r="CM101" s="245"/>
      <c r="CN101" s="245"/>
      <c r="CO101" s="245"/>
      <c r="CP101" s="245"/>
      <c r="CQ101" s="245"/>
      <c r="CR101" s="245"/>
      <c r="CU101" s="245"/>
      <c r="CZ101" s="245"/>
      <c r="DE101" s="245"/>
      <c r="DJ101" s="245"/>
    </row>
    <row r="102" spans="24:120" ht="1.55" hidden="1" customHeight="1" x14ac:dyDescent="0.15">
      <c r="CU102" s="245"/>
      <c r="CZ102" s="245"/>
      <c r="DE102" s="245"/>
      <c r="DJ102" s="245"/>
      <c r="DM102" s="245"/>
    </row>
    <row r="103" spans="24:120" ht="12.9" hidden="1" x14ac:dyDescent="0.15">
      <c r="CT103" s="245"/>
      <c r="CV103" s="245"/>
      <c r="CW103" s="245"/>
      <c r="CY103" s="245"/>
      <c r="DA103" s="245"/>
      <c r="DB103" s="245"/>
      <c r="DD103" s="245"/>
      <c r="DF103" s="245"/>
      <c r="DG103" s="245"/>
      <c r="DI103" s="245"/>
      <c r="DK103" s="245"/>
      <c r="DL103" s="245"/>
      <c r="DM103" s="245"/>
      <c r="DN103" s="245"/>
      <c r="DO103" s="245"/>
      <c r="DP103" s="245"/>
    </row>
    <row r="104" spans="24:120" ht="12.9" hidden="1" x14ac:dyDescent="0.15">
      <c r="CV104" s="245"/>
      <c r="CW104" s="245"/>
      <c r="DA104" s="245"/>
      <c r="DB104" s="245"/>
      <c r="DF104" s="245"/>
      <c r="DG104" s="245"/>
      <c r="DK104" s="245"/>
      <c r="DL104" s="245"/>
      <c r="DN104" s="245"/>
      <c r="DO104" s="245"/>
      <c r="DP104" s="245"/>
    </row>
    <row r="105" spans="24:120" ht="12.75" hidden="1" customHeight="1" x14ac:dyDescent="0.15"/>
  </sheetData>
  <sheetProtection password="C5BB"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70" zoomScaleNormal="70" zoomScaleSheetLayoutView="55" workbookViewId="0"/>
  </sheetViews>
  <sheetFormatPr defaultColWidth="0" defaultRowHeight="13.6" customHeight="1" zeroHeight="1" x14ac:dyDescent="0.15"/>
  <cols>
    <col min="1" max="116" width="2.625" style="246" customWidth="1"/>
    <col min="117" max="16384" width="9" style="245" hidden="1"/>
  </cols>
  <sheetData>
    <row r="1" spans="2:116" ht="12.9" x14ac:dyDescent="0.15">
      <c r="B1" s="245"/>
      <c r="C1" s="245"/>
      <c r="D1" s="245"/>
      <c r="E1" s="245"/>
      <c r="F1" s="245"/>
      <c r="G1" s="245"/>
      <c r="H1" s="245"/>
      <c r="I1" s="245"/>
      <c r="J1" s="245"/>
      <c r="K1" s="245"/>
      <c r="L1" s="245"/>
      <c r="M1" s="245"/>
      <c r="N1" s="245"/>
      <c r="O1" s="245"/>
      <c r="P1" s="245"/>
      <c r="Q1" s="245"/>
      <c r="R1" s="245"/>
      <c r="S1" s="245"/>
      <c r="T1" s="245"/>
      <c r="U1" s="245"/>
      <c r="V1" s="245"/>
      <c r="W1" s="245"/>
      <c r="X1" s="245"/>
      <c r="Y1" s="245"/>
      <c r="Z1" s="245"/>
      <c r="AA1" s="245"/>
      <c r="AB1" s="245"/>
      <c r="AC1" s="245"/>
      <c r="AD1" s="245"/>
      <c r="AE1" s="245"/>
      <c r="AF1" s="245"/>
      <c r="AG1" s="245"/>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c r="BR1" s="245"/>
      <c r="BS1" s="245"/>
      <c r="BT1" s="245"/>
      <c r="BU1" s="245"/>
      <c r="BV1" s="245"/>
      <c r="BW1" s="245"/>
      <c r="BX1" s="245"/>
      <c r="BY1" s="245"/>
      <c r="BZ1" s="245"/>
      <c r="CA1" s="245"/>
      <c r="CB1" s="245"/>
      <c r="CC1" s="245"/>
      <c r="CD1" s="245"/>
      <c r="CE1" s="245"/>
      <c r="CF1" s="245"/>
      <c r="CG1" s="245"/>
      <c r="CH1" s="245"/>
      <c r="CI1" s="245"/>
      <c r="CJ1" s="245"/>
      <c r="CK1" s="245"/>
      <c r="CL1" s="245"/>
      <c r="CM1" s="245"/>
      <c r="CN1" s="245"/>
      <c r="CO1" s="245"/>
      <c r="CP1" s="245"/>
      <c r="CQ1" s="245"/>
      <c r="CR1" s="245"/>
      <c r="CS1" s="245"/>
      <c r="CT1" s="245"/>
      <c r="CU1" s="245"/>
      <c r="CV1" s="245"/>
      <c r="CW1" s="245"/>
      <c r="CX1" s="245"/>
      <c r="CY1" s="245"/>
      <c r="CZ1" s="245"/>
      <c r="DA1" s="245"/>
      <c r="DB1" s="245"/>
      <c r="DC1" s="245"/>
      <c r="DD1" s="245"/>
      <c r="DE1" s="245"/>
      <c r="DF1" s="245"/>
      <c r="DG1" s="245"/>
      <c r="DH1" s="245"/>
      <c r="DI1" s="245"/>
      <c r="DJ1" s="245"/>
      <c r="DK1" s="245"/>
      <c r="DL1" s="245"/>
    </row>
    <row r="2" spans="2:116" ht="12.9" x14ac:dyDescent="0.15"/>
    <row r="3" spans="2:116" ht="12.9" x14ac:dyDescent="0.15"/>
    <row r="4" spans="2:116" ht="12.9" x14ac:dyDescent="0.15">
      <c r="R4" s="245"/>
      <c r="S4" s="245"/>
      <c r="T4" s="245"/>
      <c r="U4" s="245"/>
      <c r="V4" s="245"/>
      <c r="W4" s="245"/>
      <c r="X4" s="245"/>
      <c r="Y4" s="245"/>
      <c r="Z4" s="245"/>
      <c r="AA4" s="245"/>
      <c r="AB4" s="245"/>
      <c r="AC4" s="245"/>
      <c r="AD4" s="245"/>
      <c r="AE4" s="245"/>
      <c r="AF4" s="245"/>
      <c r="AG4" s="245"/>
      <c r="AH4" s="245"/>
      <c r="AI4" s="245"/>
      <c r="AJ4" s="245"/>
      <c r="AK4" s="245"/>
      <c r="AL4" s="245"/>
      <c r="AM4" s="245"/>
      <c r="AN4" s="245"/>
      <c r="AO4" s="245"/>
      <c r="AP4" s="245"/>
      <c r="AQ4" s="245"/>
      <c r="AR4" s="245"/>
      <c r="AS4" s="245"/>
      <c r="AT4" s="245"/>
      <c r="AU4" s="245"/>
      <c r="AV4" s="245"/>
      <c r="AW4" s="245"/>
      <c r="AX4" s="245"/>
      <c r="AY4" s="245"/>
      <c r="AZ4" s="245"/>
      <c r="BA4" s="245"/>
      <c r="BB4" s="245"/>
      <c r="BC4" s="245"/>
      <c r="BD4" s="245"/>
      <c r="BE4" s="245"/>
      <c r="BF4" s="245"/>
      <c r="BG4" s="245"/>
      <c r="BH4" s="245"/>
      <c r="BI4" s="245"/>
      <c r="BJ4" s="245"/>
      <c r="BK4" s="245"/>
      <c r="BL4" s="245"/>
      <c r="BM4" s="245"/>
      <c r="BN4" s="245"/>
      <c r="BO4" s="245"/>
      <c r="BP4" s="245"/>
      <c r="BQ4" s="245"/>
      <c r="BR4" s="245"/>
      <c r="BS4" s="245"/>
      <c r="BT4" s="245"/>
      <c r="BU4" s="245"/>
      <c r="BV4" s="245"/>
      <c r="BW4" s="245"/>
      <c r="BX4" s="245"/>
      <c r="BY4" s="245"/>
      <c r="BZ4" s="245"/>
      <c r="CA4" s="245"/>
      <c r="CB4" s="245"/>
      <c r="CC4" s="245"/>
      <c r="CD4" s="245"/>
      <c r="CE4" s="245"/>
      <c r="CF4" s="245"/>
      <c r="CG4" s="245"/>
      <c r="CH4" s="245"/>
      <c r="CI4" s="245"/>
      <c r="CJ4" s="245"/>
      <c r="CK4" s="245"/>
      <c r="CL4" s="245"/>
      <c r="CM4" s="245"/>
      <c r="CN4" s="245"/>
      <c r="CO4" s="245"/>
      <c r="CP4" s="245"/>
      <c r="CQ4" s="245"/>
      <c r="CR4" s="245"/>
      <c r="CS4" s="245"/>
      <c r="CT4" s="245"/>
      <c r="CU4" s="245"/>
      <c r="CV4" s="245"/>
      <c r="CW4" s="245"/>
      <c r="CX4" s="245"/>
      <c r="CY4" s="245"/>
      <c r="CZ4" s="245"/>
      <c r="DA4" s="245"/>
      <c r="DB4" s="245"/>
      <c r="DC4" s="245"/>
      <c r="DD4" s="245"/>
      <c r="DE4" s="245"/>
      <c r="DF4" s="245"/>
      <c r="DG4" s="245"/>
      <c r="DH4" s="245"/>
      <c r="DI4" s="245"/>
      <c r="DJ4" s="245"/>
      <c r="DK4" s="245"/>
      <c r="DL4" s="245"/>
    </row>
    <row r="5" spans="2:116" ht="12.9" x14ac:dyDescent="0.15">
      <c r="R5" s="245"/>
      <c r="S5" s="245"/>
      <c r="T5" s="245"/>
      <c r="U5" s="245"/>
      <c r="V5" s="245"/>
      <c r="W5" s="245"/>
      <c r="X5" s="245"/>
      <c r="Y5" s="245"/>
      <c r="Z5" s="245"/>
      <c r="AA5" s="245"/>
      <c r="AB5" s="245"/>
      <c r="AC5" s="245"/>
      <c r="AD5" s="245"/>
      <c r="AE5" s="245"/>
      <c r="AF5" s="245"/>
      <c r="AG5" s="245"/>
      <c r="AH5" s="245"/>
      <c r="AI5" s="245"/>
      <c r="AJ5" s="245"/>
      <c r="AK5" s="245"/>
      <c r="AL5" s="245"/>
      <c r="AM5" s="245"/>
      <c r="AN5" s="245"/>
      <c r="AO5" s="245"/>
      <c r="AP5" s="245"/>
      <c r="AQ5" s="245"/>
      <c r="AR5" s="245"/>
      <c r="AS5" s="245"/>
      <c r="AT5" s="245"/>
      <c r="AU5" s="245"/>
      <c r="AV5" s="245"/>
      <c r="AW5" s="245"/>
      <c r="AX5" s="245"/>
      <c r="AY5" s="245"/>
      <c r="AZ5" s="245"/>
      <c r="BA5" s="245"/>
      <c r="BB5" s="245"/>
      <c r="BC5" s="245"/>
      <c r="BD5" s="245"/>
      <c r="BE5" s="245"/>
      <c r="BF5" s="245"/>
      <c r="BG5" s="245"/>
      <c r="BH5" s="245"/>
      <c r="BI5" s="245"/>
      <c r="BJ5" s="245"/>
      <c r="BK5" s="245"/>
      <c r="BL5" s="245"/>
      <c r="BM5" s="245"/>
      <c r="BN5" s="245"/>
      <c r="BO5" s="245"/>
      <c r="BP5" s="245"/>
      <c r="BQ5" s="245"/>
      <c r="BR5" s="245"/>
      <c r="BS5" s="245"/>
      <c r="BT5" s="245"/>
      <c r="BU5" s="245"/>
      <c r="BV5" s="245"/>
      <c r="BW5" s="245"/>
      <c r="BX5" s="245"/>
      <c r="BY5" s="245"/>
      <c r="BZ5" s="245"/>
      <c r="CA5" s="245"/>
      <c r="CB5" s="245"/>
      <c r="CC5" s="245"/>
      <c r="CD5" s="245"/>
      <c r="CE5" s="245"/>
      <c r="CF5" s="245"/>
      <c r="CG5" s="245"/>
      <c r="CH5" s="245"/>
      <c r="CI5" s="245"/>
      <c r="CJ5" s="245"/>
      <c r="CK5" s="245"/>
      <c r="CL5" s="245"/>
      <c r="CM5" s="245"/>
      <c r="CN5" s="245"/>
      <c r="CO5" s="245"/>
      <c r="CP5" s="245"/>
      <c r="CQ5" s="245"/>
      <c r="CR5" s="245"/>
      <c r="CS5" s="245"/>
      <c r="CT5" s="245"/>
      <c r="CU5" s="245"/>
      <c r="CV5" s="245"/>
      <c r="CW5" s="245"/>
      <c r="CX5" s="245"/>
      <c r="CY5" s="245"/>
      <c r="CZ5" s="245"/>
      <c r="DA5" s="245"/>
      <c r="DB5" s="245"/>
      <c r="DC5" s="245"/>
      <c r="DD5" s="245"/>
      <c r="DE5" s="245"/>
      <c r="DF5" s="245"/>
      <c r="DG5" s="245"/>
      <c r="DH5" s="245"/>
      <c r="DI5" s="245"/>
      <c r="DJ5" s="245"/>
      <c r="DK5" s="245"/>
      <c r="DL5" s="245"/>
    </row>
    <row r="6" spans="2:116" ht="12.9" x14ac:dyDescent="0.15"/>
    <row r="7" spans="2:116" ht="12.9" x14ac:dyDescent="0.15"/>
    <row r="8" spans="2:116" ht="12.9" x14ac:dyDescent="0.15"/>
    <row r="9" spans="2:116" ht="12.9" x14ac:dyDescent="0.15"/>
    <row r="10" spans="2:116" ht="12.9" x14ac:dyDescent="0.15"/>
    <row r="11" spans="2:116" ht="12.9" x14ac:dyDescent="0.15"/>
    <row r="12" spans="2:116" ht="12.9" x14ac:dyDescent="0.15"/>
    <row r="13" spans="2:116" ht="12.9" x14ac:dyDescent="0.15"/>
    <row r="14" spans="2:116" ht="12.9" x14ac:dyDescent="0.15"/>
    <row r="15" spans="2:116" ht="12.9" x14ac:dyDescent="0.15"/>
    <row r="16" spans="2:116" ht="12.9" x14ac:dyDescent="0.15"/>
    <row r="17" spans="9:116" ht="12.9" x14ac:dyDescent="0.15"/>
    <row r="18" spans="9:116" ht="12.9" x14ac:dyDescent="0.15">
      <c r="I18" s="245"/>
      <c r="J18" s="245"/>
      <c r="K18" s="245"/>
      <c r="L18" s="245"/>
      <c r="M18" s="245"/>
      <c r="N18" s="245"/>
      <c r="O18" s="245"/>
      <c r="P18" s="245"/>
      <c r="Q18" s="245"/>
      <c r="R18" s="245"/>
      <c r="S18" s="245"/>
      <c r="T18" s="245"/>
      <c r="U18" s="245"/>
      <c r="V18" s="245"/>
      <c r="W18" s="245"/>
      <c r="X18" s="245"/>
      <c r="Y18" s="245"/>
      <c r="Z18" s="245"/>
      <c r="AA18" s="245"/>
      <c r="AB18" s="245"/>
      <c r="AC18" s="245"/>
      <c r="AD18" s="245"/>
      <c r="AE18" s="245"/>
      <c r="AF18" s="245"/>
      <c r="AG18" s="245"/>
      <c r="AH18" s="245"/>
      <c r="AI18" s="245"/>
      <c r="AJ18" s="245"/>
      <c r="AK18" s="245"/>
      <c r="AL18" s="245"/>
      <c r="AM18" s="245"/>
      <c r="AN18" s="245"/>
      <c r="AO18" s="245"/>
      <c r="AP18" s="245"/>
      <c r="AQ18" s="245"/>
      <c r="AR18" s="245"/>
      <c r="AS18" s="245"/>
      <c r="AT18" s="245"/>
      <c r="AU18" s="245"/>
      <c r="AV18" s="245"/>
      <c r="AW18" s="245"/>
      <c r="AX18" s="245"/>
      <c r="AY18" s="245"/>
      <c r="AZ18" s="245"/>
      <c r="BA18" s="245"/>
      <c r="BB18" s="245"/>
      <c r="BC18" s="245"/>
      <c r="BD18" s="245"/>
      <c r="BE18" s="245"/>
      <c r="BF18" s="245"/>
      <c r="BG18" s="245"/>
      <c r="BH18" s="245"/>
      <c r="BI18" s="245"/>
      <c r="BJ18" s="245"/>
      <c r="BK18" s="245"/>
      <c r="BL18" s="245"/>
      <c r="BM18" s="245"/>
      <c r="BN18" s="245"/>
      <c r="BO18" s="245"/>
      <c r="BP18" s="245"/>
      <c r="BQ18" s="245"/>
      <c r="BR18" s="245"/>
      <c r="BS18" s="245"/>
      <c r="BT18" s="245"/>
      <c r="BU18" s="245"/>
      <c r="BV18" s="245"/>
      <c r="BW18" s="245"/>
      <c r="BX18" s="245"/>
      <c r="BY18" s="245"/>
      <c r="BZ18" s="245"/>
      <c r="CA18" s="245"/>
      <c r="CB18" s="245"/>
      <c r="CC18" s="245"/>
      <c r="CD18" s="245"/>
      <c r="CE18" s="245"/>
      <c r="CF18" s="245"/>
      <c r="CG18" s="245"/>
      <c r="CH18" s="245"/>
      <c r="CI18" s="245"/>
      <c r="CJ18" s="245"/>
      <c r="CK18" s="245"/>
      <c r="CL18" s="245"/>
      <c r="CM18" s="245"/>
      <c r="CN18" s="245"/>
      <c r="CO18" s="245"/>
      <c r="CP18" s="245"/>
      <c r="CQ18" s="245"/>
      <c r="CR18" s="245"/>
      <c r="CS18" s="245"/>
      <c r="CT18" s="245"/>
      <c r="CU18" s="245"/>
      <c r="CV18" s="245"/>
      <c r="CW18" s="245"/>
      <c r="CX18" s="245"/>
      <c r="CY18" s="245"/>
      <c r="CZ18" s="245"/>
      <c r="DA18" s="245"/>
      <c r="DB18" s="245"/>
      <c r="DC18" s="245"/>
      <c r="DD18" s="245"/>
      <c r="DE18" s="245"/>
      <c r="DF18" s="245"/>
      <c r="DG18" s="245"/>
      <c r="DH18" s="245"/>
      <c r="DI18" s="245"/>
      <c r="DJ18" s="245"/>
      <c r="DK18" s="245"/>
      <c r="DL18" s="245"/>
    </row>
    <row r="19" spans="9:116" ht="12.9" x14ac:dyDescent="0.15"/>
    <row r="20" spans="9:116" ht="12.9" x14ac:dyDescent="0.15"/>
    <row r="21" spans="9:116" ht="12.9" x14ac:dyDescent="0.15">
      <c r="DL21" s="245"/>
    </row>
    <row r="22" spans="9:116" ht="12.9" x14ac:dyDescent="0.15">
      <c r="DI22" s="245"/>
      <c r="DJ22" s="245"/>
      <c r="DK22" s="245"/>
      <c r="DL22" s="245"/>
    </row>
    <row r="23" spans="9:116" ht="12.9" x14ac:dyDescent="0.15">
      <c r="CY23" s="245"/>
      <c r="CZ23" s="245"/>
      <c r="DA23" s="245"/>
      <c r="DB23" s="245"/>
      <c r="DC23" s="245"/>
      <c r="DD23" s="245"/>
      <c r="DE23" s="245"/>
      <c r="DF23" s="245"/>
      <c r="DG23" s="245"/>
      <c r="DH23" s="245"/>
      <c r="DI23" s="245"/>
      <c r="DJ23" s="245"/>
      <c r="DK23" s="245"/>
      <c r="DL23" s="245"/>
    </row>
    <row r="24" spans="9:116" ht="12.9" x14ac:dyDescent="0.15"/>
    <row r="25" spans="9:116" ht="12.9" x14ac:dyDescent="0.15"/>
    <row r="26" spans="9:116" ht="12.9" x14ac:dyDescent="0.15"/>
    <row r="27" spans="9:116" ht="12.9" x14ac:dyDescent="0.15"/>
    <row r="28" spans="9:116" ht="12.9" x14ac:dyDescent="0.15"/>
    <row r="29" spans="9:116" ht="12.9" x14ac:dyDescent="0.15"/>
    <row r="30" spans="9:116" ht="12.9" x14ac:dyDescent="0.15"/>
    <row r="31" spans="9:116" ht="12.9" x14ac:dyDescent="0.15"/>
    <row r="32" spans="9:116" ht="12.9" x14ac:dyDescent="0.15"/>
    <row r="33" spans="15:116" ht="12.9" x14ac:dyDescent="0.15"/>
    <row r="34" spans="15:116" ht="12.9" x14ac:dyDescent="0.15"/>
    <row r="35" spans="15:116" ht="12.9" x14ac:dyDescent="0.15">
      <c r="CZ35" s="245"/>
      <c r="DA35" s="245"/>
      <c r="DB35" s="245"/>
      <c r="DC35" s="245"/>
      <c r="DD35" s="245"/>
      <c r="DE35" s="245"/>
      <c r="DF35" s="245"/>
      <c r="DG35" s="245"/>
      <c r="DH35" s="245"/>
      <c r="DI35" s="245"/>
      <c r="DJ35" s="245"/>
      <c r="DK35" s="245"/>
      <c r="DL35" s="245"/>
    </row>
    <row r="36" spans="15:116" ht="12.9" x14ac:dyDescent="0.15"/>
    <row r="37" spans="15:116" ht="12.9" x14ac:dyDescent="0.15">
      <c r="DL37" s="245"/>
    </row>
    <row r="38" spans="15:116" ht="12.9" x14ac:dyDescent="0.15">
      <c r="DI38" s="245"/>
      <c r="DJ38" s="245"/>
      <c r="DK38" s="245"/>
      <c r="DL38" s="245"/>
    </row>
    <row r="39" spans="15:116" ht="12.9" x14ac:dyDescent="0.15"/>
    <row r="40" spans="15:116" ht="12.9" x14ac:dyDescent="0.15"/>
    <row r="41" spans="15:116" ht="12.9" x14ac:dyDescent="0.15"/>
    <row r="42" spans="15:116" ht="12.9" x14ac:dyDescent="0.15"/>
    <row r="43" spans="15:116" ht="12.9" x14ac:dyDescent="0.15">
      <c r="O43" s="245"/>
      <c r="P43" s="245"/>
      <c r="Q43" s="245"/>
      <c r="R43" s="245"/>
      <c r="S43" s="245"/>
      <c r="T43" s="245"/>
      <c r="U43" s="245"/>
      <c r="V43" s="245"/>
      <c r="W43" s="245"/>
      <c r="X43" s="245"/>
      <c r="Y43" s="245"/>
      <c r="Z43" s="245"/>
      <c r="AA43" s="245"/>
      <c r="AB43" s="245"/>
      <c r="AC43" s="245"/>
      <c r="AD43" s="245"/>
      <c r="AE43" s="245"/>
      <c r="AF43" s="245"/>
      <c r="AG43" s="245"/>
      <c r="AH43" s="245"/>
      <c r="AI43" s="245"/>
      <c r="AJ43" s="245"/>
      <c r="AK43" s="245"/>
      <c r="AL43" s="245"/>
      <c r="AM43" s="245"/>
      <c r="AN43" s="245"/>
      <c r="AO43" s="245"/>
      <c r="AP43" s="245"/>
      <c r="AQ43" s="245"/>
      <c r="AR43" s="245"/>
      <c r="AS43" s="245"/>
      <c r="AT43" s="245"/>
      <c r="AU43" s="245"/>
      <c r="AV43" s="245"/>
      <c r="AW43" s="245"/>
      <c r="AX43" s="245"/>
      <c r="AY43" s="245"/>
      <c r="AZ43" s="245"/>
      <c r="BA43" s="245"/>
      <c r="BB43" s="245"/>
      <c r="BC43" s="245"/>
      <c r="BD43" s="245"/>
      <c r="BE43" s="245"/>
      <c r="BF43" s="245"/>
      <c r="BG43" s="245"/>
      <c r="BH43" s="245"/>
      <c r="BI43" s="245"/>
      <c r="BJ43" s="245"/>
      <c r="BK43" s="245"/>
      <c r="BL43" s="245"/>
      <c r="BM43" s="245"/>
      <c r="BN43" s="245"/>
      <c r="BO43" s="245"/>
      <c r="BP43" s="245"/>
      <c r="BQ43" s="245"/>
      <c r="BR43" s="245"/>
      <c r="BS43" s="245"/>
      <c r="BT43" s="245"/>
      <c r="BU43" s="245"/>
      <c r="BV43" s="245"/>
      <c r="BW43" s="245"/>
      <c r="BX43" s="245"/>
      <c r="BY43" s="245"/>
      <c r="BZ43" s="245"/>
      <c r="CA43" s="245"/>
      <c r="CB43" s="245"/>
      <c r="CC43" s="245"/>
      <c r="CD43" s="245"/>
      <c r="CE43" s="245"/>
      <c r="CF43" s="245"/>
      <c r="CG43" s="245"/>
      <c r="CH43" s="245"/>
      <c r="CI43" s="245"/>
      <c r="CJ43" s="245"/>
      <c r="CK43" s="245"/>
      <c r="CL43" s="245"/>
      <c r="CM43" s="245"/>
      <c r="CN43" s="245"/>
      <c r="CO43" s="245"/>
      <c r="CP43" s="245"/>
      <c r="CQ43" s="245"/>
      <c r="CR43" s="245"/>
      <c r="CS43" s="245"/>
      <c r="CT43" s="245"/>
      <c r="CU43" s="245"/>
      <c r="CV43" s="245"/>
      <c r="CW43" s="245"/>
      <c r="CX43" s="245"/>
      <c r="CY43" s="245"/>
      <c r="CZ43" s="245"/>
      <c r="DA43" s="245"/>
      <c r="DB43" s="245"/>
      <c r="DC43" s="245"/>
      <c r="DD43" s="245"/>
      <c r="DE43" s="245"/>
      <c r="DF43" s="245"/>
      <c r="DG43" s="245"/>
      <c r="DH43" s="245"/>
      <c r="DI43" s="245"/>
      <c r="DJ43" s="245"/>
      <c r="DK43" s="245"/>
      <c r="DL43" s="245"/>
    </row>
    <row r="44" spans="15:116" ht="12.9" x14ac:dyDescent="0.15">
      <c r="DL44" s="245"/>
    </row>
    <row r="45" spans="15:116" ht="12.9" x14ac:dyDescent="0.15"/>
    <row r="46" spans="15:116" ht="12.9" x14ac:dyDescent="0.15">
      <c r="DA46" s="245"/>
      <c r="DB46" s="245"/>
      <c r="DC46" s="245"/>
      <c r="DD46" s="245"/>
      <c r="DE46" s="245"/>
      <c r="DF46" s="245"/>
      <c r="DG46" s="245"/>
      <c r="DH46" s="245"/>
      <c r="DI46" s="245"/>
      <c r="DJ46" s="245"/>
      <c r="DK46" s="245"/>
      <c r="DL46" s="245"/>
    </row>
    <row r="47" spans="15:116" ht="12.9" x14ac:dyDescent="0.15"/>
    <row r="48" spans="15:116" ht="12.9" x14ac:dyDescent="0.15"/>
    <row r="49" spans="104:116" ht="12.9" x14ac:dyDescent="0.15"/>
    <row r="50" spans="104:116" ht="12.9" x14ac:dyDescent="0.15">
      <c r="CZ50" s="245"/>
      <c r="DA50" s="245"/>
      <c r="DB50" s="245"/>
      <c r="DC50" s="245"/>
      <c r="DD50" s="245"/>
      <c r="DE50" s="245"/>
      <c r="DF50" s="245"/>
      <c r="DG50" s="245"/>
      <c r="DH50" s="245"/>
      <c r="DI50" s="245"/>
      <c r="DJ50" s="245"/>
      <c r="DK50" s="245"/>
      <c r="DL50" s="245"/>
    </row>
    <row r="51" spans="104:116" ht="12.9" x14ac:dyDescent="0.15"/>
    <row r="52" spans="104:116" ht="12.9" x14ac:dyDescent="0.15"/>
    <row r="53" spans="104:116" ht="12.9" x14ac:dyDescent="0.15">
      <c r="DL53" s="245"/>
    </row>
    <row r="54" spans="104:116" ht="12.9" x14ac:dyDescent="0.15"/>
    <row r="55" spans="104:116" ht="12.9" x14ac:dyDescent="0.15"/>
    <row r="56" spans="104:116" ht="12.9" x14ac:dyDescent="0.15"/>
    <row r="57" spans="104:116" ht="12.9" x14ac:dyDescent="0.15"/>
    <row r="58" spans="104:116" ht="12.9" x14ac:dyDescent="0.15"/>
    <row r="59" spans="104:116" ht="12.9" x14ac:dyDescent="0.15"/>
    <row r="60" spans="104:116" ht="12.9" x14ac:dyDescent="0.15"/>
    <row r="61" spans="104:116" ht="12.9" x14ac:dyDescent="0.15"/>
    <row r="62" spans="104:116" ht="12.9" x14ac:dyDescent="0.15"/>
    <row r="63" spans="104:116" ht="12.9" x14ac:dyDescent="0.15"/>
    <row r="64" spans="104:116" ht="12.9" x14ac:dyDescent="0.15"/>
    <row r="65" spans="107:116" ht="12.9" x14ac:dyDescent="0.15"/>
    <row r="66" spans="107:116" ht="12.9" x14ac:dyDescent="0.15"/>
    <row r="67" spans="107:116" ht="12.9" x14ac:dyDescent="0.15">
      <c r="DC67" s="245"/>
      <c r="DD67" s="245"/>
      <c r="DE67" s="245"/>
      <c r="DF67" s="245"/>
      <c r="DG67" s="245"/>
      <c r="DH67" s="245"/>
      <c r="DI67" s="245"/>
      <c r="DJ67" s="245"/>
      <c r="DK67" s="245"/>
      <c r="DL67" s="245"/>
    </row>
    <row r="68" spans="107:116" ht="12.9" x14ac:dyDescent="0.15"/>
    <row r="69" spans="107:116" ht="12.9" x14ac:dyDescent="0.15"/>
    <row r="70" spans="107:116" ht="12.9" x14ac:dyDescent="0.15"/>
    <row r="71" spans="107:116" ht="12.9" x14ac:dyDescent="0.15"/>
    <row r="72" spans="107:116" ht="12.9" x14ac:dyDescent="0.15"/>
    <row r="73" spans="107:116" ht="12.9" x14ac:dyDescent="0.15"/>
    <row r="74" spans="107:116" ht="12.9" x14ac:dyDescent="0.15"/>
    <row r="75" spans="107:116" ht="12.9" x14ac:dyDescent="0.15"/>
    <row r="76" spans="107:116" ht="12.9" x14ac:dyDescent="0.15"/>
    <row r="77" spans="107:116" ht="12.9" x14ac:dyDescent="0.15"/>
    <row r="78" spans="107:116" ht="12.9" x14ac:dyDescent="0.15"/>
    <row r="79" spans="107:116" ht="12.9" x14ac:dyDescent="0.15"/>
    <row r="80" spans="107:116" ht="12.9" x14ac:dyDescent="0.15"/>
    <row r="81" ht="12.9" x14ac:dyDescent="0.15"/>
    <row r="82" ht="12.9" x14ac:dyDescent="0.15"/>
    <row r="83" ht="12.9" x14ac:dyDescent="0.15"/>
    <row r="84" ht="12.9" x14ac:dyDescent="0.15"/>
    <row r="85" ht="12.9" x14ac:dyDescent="0.15"/>
    <row r="86" ht="12.9" x14ac:dyDescent="0.15"/>
    <row r="87" ht="12.9" x14ac:dyDescent="0.15"/>
    <row r="88" ht="12.9" x14ac:dyDescent="0.15"/>
    <row r="89" ht="12.9" x14ac:dyDescent="0.15"/>
  </sheetData>
  <sheetProtection algorithmName="SHA-512" hashValue="LTKX8u4U/YngtxqROLgyVOQ7B+GfPXdhlz838L79T1HV8zVWoSUr/B7WjiqN640rJjU7JtEFma51D+YpPV9XPQ==" saltValue="WNWsLp+dRHjM8o8PC8Ogaw=="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view="pageBreakPreview" zoomScale="70" zoomScaleSheetLayoutView="70" workbookViewId="0"/>
  </sheetViews>
  <sheetFormatPr defaultColWidth="0" defaultRowHeight="13.6" customHeight="1" zeroHeight="1" x14ac:dyDescent="0.15"/>
  <cols>
    <col min="1" max="36" width="2.5" style="247" customWidth="1"/>
    <col min="37" max="44" width="17" style="247" customWidth="1"/>
    <col min="45" max="45" width="6.125" style="253" customWidth="1"/>
    <col min="46" max="46" width="3" style="251" customWidth="1"/>
    <col min="47" max="47" width="19.125" style="247" hidden="1" customWidth="1"/>
    <col min="48" max="52" width="12.625" style="247" hidden="1" customWidth="1"/>
    <col min="53" max="16384" width="8.625" style="247" hidden="1"/>
  </cols>
  <sheetData>
    <row r="1" spans="1:46" ht="12.9" x14ac:dyDescent="0.15">
      <c r="AS1" s="247"/>
      <c r="AT1" s="247"/>
    </row>
    <row r="2" spans="1:46" ht="12.9" x14ac:dyDescent="0.15">
      <c r="AS2" s="247"/>
      <c r="AT2" s="247"/>
    </row>
    <row r="3" spans="1:46" ht="12.9" x14ac:dyDescent="0.15">
      <c r="AS3" s="247"/>
      <c r="AT3" s="247"/>
    </row>
    <row r="4" spans="1:46" ht="12.9" x14ac:dyDescent="0.15">
      <c r="AS4" s="247"/>
      <c r="AT4" s="247"/>
    </row>
    <row r="5" spans="1:46" ht="17" x14ac:dyDescent="0.15">
      <c r="A5" s="248" t="s">
        <v>514</v>
      </c>
      <c r="B5" s="249"/>
      <c r="C5" s="249"/>
      <c r="D5" s="249"/>
      <c r="E5" s="249"/>
      <c r="F5" s="249"/>
      <c r="G5" s="249"/>
      <c r="H5" s="249"/>
      <c r="I5" s="249"/>
      <c r="J5" s="249"/>
      <c r="K5" s="249"/>
      <c r="L5" s="249"/>
      <c r="M5" s="249"/>
      <c r="N5" s="249"/>
      <c r="O5" s="249"/>
      <c r="P5" s="249"/>
      <c r="Q5" s="249"/>
      <c r="R5" s="249"/>
      <c r="S5" s="249"/>
      <c r="T5" s="249"/>
      <c r="U5" s="249"/>
      <c r="V5" s="249"/>
      <c r="W5" s="249"/>
      <c r="X5" s="249"/>
      <c r="Y5" s="249"/>
      <c r="Z5" s="249"/>
      <c r="AA5" s="249"/>
      <c r="AB5" s="249"/>
      <c r="AC5" s="249"/>
      <c r="AD5" s="249"/>
      <c r="AE5" s="249"/>
      <c r="AF5" s="249"/>
      <c r="AG5" s="249"/>
      <c r="AH5" s="249"/>
      <c r="AI5" s="249"/>
      <c r="AJ5" s="249"/>
      <c r="AK5" s="249"/>
      <c r="AL5" s="249"/>
      <c r="AM5" s="249"/>
      <c r="AN5" s="249"/>
      <c r="AO5" s="249"/>
      <c r="AP5" s="249"/>
      <c r="AQ5" s="249"/>
      <c r="AR5" s="249"/>
      <c r="AS5" s="250"/>
    </row>
    <row r="6" spans="1:46" ht="12.9" x14ac:dyDescent="0.15">
      <c r="A6" s="251"/>
      <c r="AK6" s="252" t="s">
        <v>515</v>
      </c>
      <c r="AL6" s="252"/>
      <c r="AM6" s="252"/>
      <c r="AN6" s="252"/>
    </row>
    <row r="7" spans="1:46" ht="13.6" customHeight="1" x14ac:dyDescent="0.15">
      <c r="A7" s="251"/>
      <c r="AK7" s="254"/>
      <c r="AL7" s="255"/>
      <c r="AM7" s="255"/>
      <c r="AN7" s="256"/>
      <c r="AO7" s="1102" t="s">
        <v>516</v>
      </c>
      <c r="AP7" s="257"/>
      <c r="AQ7" s="258" t="s">
        <v>517</v>
      </c>
      <c r="AR7" s="259"/>
    </row>
    <row r="8" spans="1:46" ht="12.9" x14ac:dyDescent="0.15">
      <c r="A8" s="251"/>
      <c r="AK8" s="260"/>
      <c r="AL8" s="261"/>
      <c r="AM8" s="261"/>
      <c r="AN8" s="262"/>
      <c r="AO8" s="1103"/>
      <c r="AP8" s="263" t="s">
        <v>518</v>
      </c>
      <c r="AQ8" s="264" t="s">
        <v>519</v>
      </c>
      <c r="AR8" s="265" t="s">
        <v>520</v>
      </c>
    </row>
    <row r="9" spans="1:46" ht="12.9" x14ac:dyDescent="0.15">
      <c r="A9" s="251"/>
      <c r="AK9" s="1114" t="s">
        <v>521</v>
      </c>
      <c r="AL9" s="1115"/>
      <c r="AM9" s="1115"/>
      <c r="AN9" s="1116"/>
      <c r="AO9" s="266">
        <v>2258799</v>
      </c>
      <c r="AP9" s="266">
        <v>156253</v>
      </c>
      <c r="AQ9" s="267">
        <v>118567</v>
      </c>
      <c r="AR9" s="268">
        <v>31.8</v>
      </c>
    </row>
    <row r="10" spans="1:46" ht="13.6" customHeight="1" x14ac:dyDescent="0.15">
      <c r="A10" s="251"/>
      <c r="AK10" s="1114" t="s">
        <v>522</v>
      </c>
      <c r="AL10" s="1115"/>
      <c r="AM10" s="1115"/>
      <c r="AN10" s="1116"/>
      <c r="AO10" s="269">
        <v>2650</v>
      </c>
      <c r="AP10" s="269">
        <v>183</v>
      </c>
      <c r="AQ10" s="270">
        <v>18618</v>
      </c>
      <c r="AR10" s="271">
        <v>-99</v>
      </c>
    </row>
    <row r="11" spans="1:46" ht="13.6" customHeight="1" x14ac:dyDescent="0.15">
      <c r="A11" s="251"/>
      <c r="AK11" s="1114" t="s">
        <v>523</v>
      </c>
      <c r="AL11" s="1115"/>
      <c r="AM11" s="1115"/>
      <c r="AN11" s="1116"/>
      <c r="AO11" s="269">
        <v>185540</v>
      </c>
      <c r="AP11" s="269">
        <v>12835</v>
      </c>
      <c r="AQ11" s="270">
        <v>3260</v>
      </c>
      <c r="AR11" s="271">
        <v>293.7</v>
      </c>
    </row>
    <row r="12" spans="1:46" ht="13.6" customHeight="1" x14ac:dyDescent="0.15">
      <c r="A12" s="251"/>
      <c r="AK12" s="1114" t="s">
        <v>524</v>
      </c>
      <c r="AL12" s="1115"/>
      <c r="AM12" s="1115"/>
      <c r="AN12" s="1116"/>
      <c r="AO12" s="269" t="s">
        <v>525</v>
      </c>
      <c r="AP12" s="269" t="s">
        <v>525</v>
      </c>
      <c r="AQ12" s="270" t="s">
        <v>525</v>
      </c>
      <c r="AR12" s="271" t="s">
        <v>525</v>
      </c>
    </row>
    <row r="13" spans="1:46" ht="13.6" customHeight="1" x14ac:dyDescent="0.15">
      <c r="A13" s="251"/>
      <c r="AK13" s="1114" t="s">
        <v>526</v>
      </c>
      <c r="AL13" s="1115"/>
      <c r="AM13" s="1115"/>
      <c r="AN13" s="1116"/>
      <c r="AO13" s="269">
        <v>131134</v>
      </c>
      <c r="AP13" s="269">
        <v>9071</v>
      </c>
      <c r="AQ13" s="270">
        <v>6416</v>
      </c>
      <c r="AR13" s="271">
        <v>41.4</v>
      </c>
    </row>
    <row r="14" spans="1:46" ht="13.6" customHeight="1" x14ac:dyDescent="0.15">
      <c r="A14" s="251"/>
      <c r="AK14" s="1114" t="s">
        <v>527</v>
      </c>
      <c r="AL14" s="1115"/>
      <c r="AM14" s="1115"/>
      <c r="AN14" s="1116"/>
      <c r="AO14" s="269">
        <v>44512</v>
      </c>
      <c r="AP14" s="269">
        <v>3079</v>
      </c>
      <c r="AQ14" s="270">
        <v>2560</v>
      </c>
      <c r="AR14" s="271">
        <v>20.3</v>
      </c>
    </row>
    <row r="15" spans="1:46" ht="13.6" customHeight="1" x14ac:dyDescent="0.15">
      <c r="A15" s="251"/>
      <c r="AK15" s="1117" t="s">
        <v>528</v>
      </c>
      <c r="AL15" s="1118"/>
      <c r="AM15" s="1118"/>
      <c r="AN15" s="1119"/>
      <c r="AO15" s="269">
        <v>-191165</v>
      </c>
      <c r="AP15" s="269">
        <v>-13224</v>
      </c>
      <c r="AQ15" s="270">
        <v>-9017</v>
      </c>
      <c r="AR15" s="271">
        <v>46.7</v>
      </c>
    </row>
    <row r="16" spans="1:46" ht="12.9" x14ac:dyDescent="0.15">
      <c r="A16" s="251"/>
      <c r="AK16" s="1117" t="s">
        <v>186</v>
      </c>
      <c r="AL16" s="1118"/>
      <c r="AM16" s="1118"/>
      <c r="AN16" s="1119"/>
      <c r="AO16" s="269">
        <v>2431470</v>
      </c>
      <c r="AP16" s="269">
        <v>168198</v>
      </c>
      <c r="AQ16" s="270">
        <v>140405</v>
      </c>
      <c r="AR16" s="271">
        <v>19.8</v>
      </c>
    </row>
    <row r="17" spans="1:46" ht="12.9" x14ac:dyDescent="0.15">
      <c r="A17" s="251"/>
    </row>
    <row r="18" spans="1:46" ht="12.9" x14ac:dyDescent="0.15">
      <c r="A18" s="251"/>
      <c r="AQ18" s="272"/>
      <c r="AR18" s="272"/>
    </row>
    <row r="19" spans="1:46" ht="12.9" x14ac:dyDescent="0.15">
      <c r="A19" s="251"/>
      <c r="AK19" s="247" t="s">
        <v>529</v>
      </c>
    </row>
    <row r="20" spans="1:46" ht="12.9" x14ac:dyDescent="0.15">
      <c r="A20" s="251"/>
      <c r="AK20" s="273"/>
      <c r="AL20" s="274"/>
      <c r="AM20" s="274"/>
      <c r="AN20" s="275"/>
      <c r="AO20" s="276" t="s">
        <v>530</v>
      </c>
      <c r="AP20" s="277" t="s">
        <v>531</v>
      </c>
      <c r="AQ20" s="278" t="s">
        <v>532</v>
      </c>
      <c r="AR20" s="279"/>
    </row>
    <row r="21" spans="1:46" s="252" customFormat="1" ht="12.9" x14ac:dyDescent="0.15">
      <c r="A21" s="280"/>
      <c r="AK21" s="1120" t="s">
        <v>533</v>
      </c>
      <c r="AL21" s="1121"/>
      <c r="AM21" s="1121"/>
      <c r="AN21" s="1122"/>
      <c r="AO21" s="281">
        <v>17.64</v>
      </c>
      <c r="AP21" s="282">
        <v>12.43</v>
      </c>
      <c r="AQ21" s="283">
        <v>5.21</v>
      </c>
      <c r="AS21" s="284"/>
      <c r="AT21" s="280"/>
    </row>
    <row r="22" spans="1:46" s="252" customFormat="1" ht="12.9" x14ac:dyDescent="0.15">
      <c r="A22" s="280"/>
      <c r="AK22" s="1120" t="s">
        <v>534</v>
      </c>
      <c r="AL22" s="1121"/>
      <c r="AM22" s="1121"/>
      <c r="AN22" s="1122"/>
      <c r="AO22" s="285">
        <v>98.5</v>
      </c>
      <c r="AP22" s="286">
        <v>95.8</v>
      </c>
      <c r="AQ22" s="287">
        <v>2.7</v>
      </c>
      <c r="AR22" s="272"/>
      <c r="AS22" s="284"/>
      <c r="AT22" s="280"/>
    </row>
    <row r="23" spans="1:46" s="252" customFormat="1" ht="12.9" x14ac:dyDescent="0.15">
      <c r="A23" s="280"/>
      <c r="AP23" s="272"/>
      <c r="AQ23" s="272"/>
      <c r="AR23" s="272"/>
      <c r="AS23" s="284"/>
      <c r="AT23" s="280"/>
    </row>
    <row r="24" spans="1:46" s="252" customFormat="1" ht="12.9" x14ac:dyDescent="0.15">
      <c r="A24" s="280"/>
      <c r="AP24" s="272"/>
      <c r="AQ24" s="272"/>
      <c r="AR24" s="272"/>
      <c r="AS24" s="284"/>
      <c r="AT24" s="280"/>
    </row>
    <row r="25" spans="1:46" s="252" customFormat="1" ht="12.9" x14ac:dyDescent="0.15">
      <c r="A25" s="288"/>
      <c r="B25" s="289"/>
      <c r="C25" s="289"/>
      <c r="D25" s="289"/>
      <c r="E25" s="289"/>
      <c r="F25" s="289"/>
      <c r="G25" s="289"/>
      <c r="H25" s="289"/>
      <c r="I25" s="289"/>
      <c r="J25" s="289"/>
      <c r="K25" s="289"/>
      <c r="L25" s="289"/>
      <c r="M25" s="289"/>
      <c r="N25" s="289"/>
      <c r="O25" s="289"/>
      <c r="P25" s="289"/>
      <c r="Q25" s="289"/>
      <c r="R25" s="289"/>
      <c r="S25" s="289"/>
      <c r="T25" s="289"/>
      <c r="U25" s="289"/>
      <c r="V25" s="289"/>
      <c r="W25" s="289"/>
      <c r="X25" s="289"/>
      <c r="Y25" s="289"/>
      <c r="Z25" s="289"/>
      <c r="AA25" s="289"/>
      <c r="AB25" s="289"/>
      <c r="AC25" s="289"/>
      <c r="AD25" s="289"/>
      <c r="AE25" s="289"/>
      <c r="AF25" s="289"/>
      <c r="AG25" s="289"/>
      <c r="AH25" s="289"/>
      <c r="AI25" s="289"/>
      <c r="AJ25" s="289"/>
      <c r="AK25" s="289"/>
      <c r="AL25" s="289"/>
      <c r="AM25" s="289"/>
      <c r="AN25" s="289"/>
      <c r="AO25" s="289"/>
      <c r="AP25" s="290"/>
      <c r="AQ25" s="290"/>
      <c r="AR25" s="290"/>
      <c r="AS25" s="291"/>
      <c r="AT25" s="280"/>
    </row>
    <row r="26" spans="1:46" s="252" customFormat="1" ht="12.9" x14ac:dyDescent="0.15">
      <c r="A26" s="1113" t="s">
        <v>535</v>
      </c>
      <c r="B26" s="1113"/>
      <c r="C26" s="1113"/>
      <c r="D26" s="1113"/>
      <c r="E26" s="1113"/>
      <c r="F26" s="1113"/>
      <c r="G26" s="1113"/>
      <c r="H26" s="1113"/>
      <c r="I26" s="1113"/>
      <c r="J26" s="1113"/>
      <c r="K26" s="1113"/>
      <c r="L26" s="1113"/>
      <c r="M26" s="1113"/>
      <c r="N26" s="1113"/>
      <c r="O26" s="1113"/>
      <c r="P26" s="1113"/>
      <c r="Q26" s="1113"/>
      <c r="R26" s="1113"/>
      <c r="S26" s="1113"/>
      <c r="T26" s="1113"/>
      <c r="U26" s="1113"/>
      <c r="V26" s="1113"/>
      <c r="W26" s="1113"/>
      <c r="X26" s="1113"/>
      <c r="Y26" s="1113"/>
      <c r="Z26" s="1113"/>
      <c r="AA26" s="1113"/>
      <c r="AB26" s="1113"/>
      <c r="AC26" s="1113"/>
      <c r="AD26" s="1113"/>
      <c r="AE26" s="1113"/>
      <c r="AF26" s="1113"/>
      <c r="AG26" s="1113"/>
      <c r="AH26" s="1113"/>
      <c r="AI26" s="1113"/>
      <c r="AJ26" s="1113"/>
      <c r="AK26" s="1113"/>
      <c r="AL26" s="1113"/>
      <c r="AM26" s="1113"/>
      <c r="AN26" s="1113"/>
      <c r="AO26" s="1113"/>
      <c r="AP26" s="1113"/>
      <c r="AQ26" s="1113"/>
      <c r="AR26" s="1113"/>
      <c r="AS26" s="1113"/>
    </row>
    <row r="27" spans="1:46" ht="12.9" x14ac:dyDescent="0.15">
      <c r="A27" s="292"/>
      <c r="AS27" s="247"/>
      <c r="AT27" s="247"/>
    </row>
    <row r="28" spans="1:46" ht="17" x14ac:dyDescent="0.15">
      <c r="A28" s="248" t="s">
        <v>536</v>
      </c>
      <c r="B28" s="249"/>
      <c r="C28" s="249"/>
      <c r="D28" s="249"/>
      <c r="E28" s="249"/>
      <c r="F28" s="249"/>
      <c r="G28" s="249"/>
      <c r="H28" s="249"/>
      <c r="I28" s="249"/>
      <c r="J28" s="249"/>
      <c r="K28" s="249"/>
      <c r="L28" s="249"/>
      <c r="M28" s="249"/>
      <c r="N28" s="249"/>
      <c r="O28" s="249"/>
      <c r="P28" s="249"/>
      <c r="Q28" s="249"/>
      <c r="R28" s="249"/>
      <c r="S28" s="249"/>
      <c r="T28" s="249"/>
      <c r="U28" s="249"/>
      <c r="V28" s="249"/>
      <c r="W28" s="249"/>
      <c r="X28" s="249"/>
      <c r="Y28" s="249"/>
      <c r="Z28" s="249"/>
      <c r="AA28" s="249"/>
      <c r="AB28" s="249"/>
      <c r="AC28" s="249"/>
      <c r="AD28" s="249"/>
      <c r="AE28" s="249"/>
      <c r="AF28" s="249"/>
      <c r="AG28" s="249"/>
      <c r="AH28" s="249"/>
      <c r="AI28" s="249"/>
      <c r="AJ28" s="249"/>
      <c r="AK28" s="249"/>
      <c r="AL28" s="249"/>
      <c r="AM28" s="249"/>
      <c r="AN28" s="249"/>
      <c r="AO28" s="249"/>
      <c r="AP28" s="249"/>
      <c r="AQ28" s="249"/>
      <c r="AR28" s="249"/>
      <c r="AS28" s="293"/>
    </row>
    <row r="29" spans="1:46" ht="12.9" x14ac:dyDescent="0.15">
      <c r="A29" s="251"/>
      <c r="AK29" s="252" t="s">
        <v>537</v>
      </c>
      <c r="AL29" s="252"/>
      <c r="AM29" s="252"/>
      <c r="AN29" s="252"/>
      <c r="AS29" s="294"/>
    </row>
    <row r="30" spans="1:46" ht="13.6" customHeight="1" x14ac:dyDescent="0.15">
      <c r="A30" s="251"/>
      <c r="AK30" s="254"/>
      <c r="AL30" s="255"/>
      <c r="AM30" s="255"/>
      <c r="AN30" s="256"/>
      <c r="AO30" s="1102" t="s">
        <v>516</v>
      </c>
      <c r="AP30" s="257"/>
      <c r="AQ30" s="258" t="s">
        <v>517</v>
      </c>
      <c r="AR30" s="259"/>
    </row>
    <row r="31" spans="1:46" ht="12.9" x14ac:dyDescent="0.15">
      <c r="A31" s="251"/>
      <c r="AK31" s="260"/>
      <c r="AL31" s="261"/>
      <c r="AM31" s="261"/>
      <c r="AN31" s="262"/>
      <c r="AO31" s="1103"/>
      <c r="AP31" s="263" t="s">
        <v>518</v>
      </c>
      <c r="AQ31" s="264" t="s">
        <v>519</v>
      </c>
      <c r="AR31" s="265" t="s">
        <v>520</v>
      </c>
    </row>
    <row r="32" spans="1:46" ht="27" customHeight="1" x14ac:dyDescent="0.15">
      <c r="A32" s="251"/>
      <c r="AK32" s="1104" t="s">
        <v>538</v>
      </c>
      <c r="AL32" s="1105"/>
      <c r="AM32" s="1105"/>
      <c r="AN32" s="1106"/>
      <c r="AO32" s="295">
        <v>1236777</v>
      </c>
      <c r="AP32" s="295">
        <v>85555</v>
      </c>
      <c r="AQ32" s="296">
        <v>81678</v>
      </c>
      <c r="AR32" s="297">
        <v>4.7</v>
      </c>
    </row>
    <row r="33" spans="1:46" ht="13.6" customHeight="1" x14ac:dyDescent="0.15">
      <c r="A33" s="251"/>
      <c r="AK33" s="1104" t="s">
        <v>539</v>
      </c>
      <c r="AL33" s="1105"/>
      <c r="AM33" s="1105"/>
      <c r="AN33" s="1106"/>
      <c r="AO33" s="295" t="s">
        <v>525</v>
      </c>
      <c r="AP33" s="295" t="s">
        <v>525</v>
      </c>
      <c r="AQ33" s="296" t="s">
        <v>525</v>
      </c>
      <c r="AR33" s="297" t="s">
        <v>525</v>
      </c>
    </row>
    <row r="34" spans="1:46" ht="27" customHeight="1" x14ac:dyDescent="0.15">
      <c r="A34" s="251"/>
      <c r="AK34" s="1104" t="s">
        <v>540</v>
      </c>
      <c r="AL34" s="1105"/>
      <c r="AM34" s="1105"/>
      <c r="AN34" s="1106"/>
      <c r="AO34" s="295" t="s">
        <v>525</v>
      </c>
      <c r="AP34" s="295" t="s">
        <v>525</v>
      </c>
      <c r="AQ34" s="296" t="s">
        <v>525</v>
      </c>
      <c r="AR34" s="297" t="s">
        <v>525</v>
      </c>
    </row>
    <row r="35" spans="1:46" ht="27" customHeight="1" x14ac:dyDescent="0.15">
      <c r="A35" s="251"/>
      <c r="AK35" s="1104" t="s">
        <v>541</v>
      </c>
      <c r="AL35" s="1105"/>
      <c r="AM35" s="1105"/>
      <c r="AN35" s="1106"/>
      <c r="AO35" s="295">
        <v>323512</v>
      </c>
      <c r="AP35" s="295">
        <v>22379</v>
      </c>
      <c r="AQ35" s="296">
        <v>27670</v>
      </c>
      <c r="AR35" s="297">
        <v>-19.100000000000001</v>
      </c>
    </row>
    <row r="36" spans="1:46" ht="27" customHeight="1" x14ac:dyDescent="0.15">
      <c r="A36" s="251"/>
      <c r="AK36" s="1104" t="s">
        <v>542</v>
      </c>
      <c r="AL36" s="1105"/>
      <c r="AM36" s="1105"/>
      <c r="AN36" s="1106"/>
      <c r="AO36" s="295">
        <v>28797</v>
      </c>
      <c r="AP36" s="295">
        <v>1992</v>
      </c>
      <c r="AQ36" s="296">
        <v>3435</v>
      </c>
      <c r="AR36" s="297">
        <v>-42</v>
      </c>
    </row>
    <row r="37" spans="1:46" ht="13.6" customHeight="1" x14ac:dyDescent="0.15">
      <c r="A37" s="251"/>
      <c r="AK37" s="1104" t="s">
        <v>543</v>
      </c>
      <c r="AL37" s="1105"/>
      <c r="AM37" s="1105"/>
      <c r="AN37" s="1106"/>
      <c r="AO37" s="295" t="s">
        <v>525</v>
      </c>
      <c r="AP37" s="295" t="s">
        <v>525</v>
      </c>
      <c r="AQ37" s="296">
        <v>958</v>
      </c>
      <c r="AR37" s="297" t="s">
        <v>525</v>
      </c>
    </row>
    <row r="38" spans="1:46" ht="27" customHeight="1" x14ac:dyDescent="0.15">
      <c r="A38" s="251"/>
      <c r="AK38" s="1107" t="s">
        <v>544</v>
      </c>
      <c r="AL38" s="1108"/>
      <c r="AM38" s="1108"/>
      <c r="AN38" s="1109"/>
      <c r="AO38" s="298" t="s">
        <v>525</v>
      </c>
      <c r="AP38" s="298" t="s">
        <v>525</v>
      </c>
      <c r="AQ38" s="299">
        <v>13</v>
      </c>
      <c r="AR38" s="287" t="s">
        <v>525</v>
      </c>
      <c r="AS38" s="294"/>
    </row>
    <row r="39" spans="1:46" ht="12.9" x14ac:dyDescent="0.15">
      <c r="A39" s="251"/>
      <c r="AK39" s="1107" t="s">
        <v>545</v>
      </c>
      <c r="AL39" s="1108"/>
      <c r="AM39" s="1108"/>
      <c r="AN39" s="1109"/>
      <c r="AO39" s="295">
        <v>-55056</v>
      </c>
      <c r="AP39" s="295">
        <v>-3809</v>
      </c>
      <c r="AQ39" s="296">
        <v>-3370</v>
      </c>
      <c r="AR39" s="297">
        <v>13</v>
      </c>
      <c r="AS39" s="294"/>
    </row>
    <row r="40" spans="1:46" ht="27" customHeight="1" x14ac:dyDescent="0.15">
      <c r="A40" s="251"/>
      <c r="AK40" s="1104" t="s">
        <v>546</v>
      </c>
      <c r="AL40" s="1105"/>
      <c r="AM40" s="1105"/>
      <c r="AN40" s="1106"/>
      <c r="AO40" s="295">
        <v>-986049</v>
      </c>
      <c r="AP40" s="295">
        <v>-68210</v>
      </c>
      <c r="AQ40" s="296">
        <v>-74594</v>
      </c>
      <c r="AR40" s="297">
        <v>-8.6</v>
      </c>
      <c r="AS40" s="294"/>
    </row>
    <row r="41" spans="1:46" ht="12.9" x14ac:dyDescent="0.15">
      <c r="A41" s="251"/>
      <c r="AK41" s="1110" t="s">
        <v>296</v>
      </c>
      <c r="AL41" s="1111"/>
      <c r="AM41" s="1111"/>
      <c r="AN41" s="1112"/>
      <c r="AO41" s="295">
        <v>547981</v>
      </c>
      <c r="AP41" s="295">
        <v>37907</v>
      </c>
      <c r="AQ41" s="296">
        <v>35790</v>
      </c>
      <c r="AR41" s="297">
        <v>5.9</v>
      </c>
      <c r="AS41" s="294"/>
    </row>
    <row r="42" spans="1:46" ht="12.9" x14ac:dyDescent="0.15">
      <c r="A42" s="251"/>
      <c r="AK42" s="300" t="s">
        <v>547</v>
      </c>
      <c r="AQ42" s="272"/>
      <c r="AR42" s="272"/>
      <c r="AS42" s="294"/>
    </row>
    <row r="43" spans="1:46" ht="12.9" x14ac:dyDescent="0.15">
      <c r="A43" s="251"/>
      <c r="AP43" s="301"/>
      <c r="AQ43" s="272"/>
      <c r="AS43" s="294"/>
    </row>
    <row r="44" spans="1:46" ht="12.9" x14ac:dyDescent="0.15">
      <c r="A44" s="251"/>
      <c r="AQ44" s="272"/>
    </row>
    <row r="45" spans="1:46" ht="12.9" x14ac:dyDescent="0.15">
      <c r="A45" s="249"/>
      <c r="B45" s="249"/>
      <c r="C45" s="249"/>
      <c r="D45" s="249"/>
      <c r="E45" s="249"/>
      <c r="F45" s="249"/>
      <c r="G45" s="249"/>
      <c r="H45" s="249"/>
      <c r="I45" s="249"/>
      <c r="J45" s="249"/>
      <c r="K45" s="249"/>
      <c r="L45" s="249"/>
      <c r="M45" s="249"/>
      <c r="N45" s="249"/>
      <c r="O45" s="249"/>
      <c r="P45" s="249"/>
      <c r="Q45" s="249"/>
      <c r="R45" s="249"/>
      <c r="S45" s="249"/>
      <c r="T45" s="249"/>
      <c r="U45" s="249"/>
      <c r="V45" s="249"/>
      <c r="W45" s="249"/>
      <c r="X45" s="249"/>
      <c r="Y45" s="249"/>
      <c r="Z45" s="249"/>
      <c r="AA45" s="249"/>
      <c r="AB45" s="249"/>
      <c r="AC45" s="249"/>
      <c r="AD45" s="249"/>
      <c r="AE45" s="249"/>
      <c r="AF45" s="249"/>
      <c r="AG45" s="249"/>
      <c r="AH45" s="249"/>
      <c r="AI45" s="249"/>
      <c r="AJ45" s="249"/>
      <c r="AK45" s="249"/>
      <c r="AL45" s="249"/>
      <c r="AM45" s="249"/>
      <c r="AN45" s="249"/>
      <c r="AO45" s="249"/>
      <c r="AP45" s="249"/>
      <c r="AQ45" s="302"/>
      <c r="AR45" s="249"/>
      <c r="AS45" s="249"/>
      <c r="AT45" s="247"/>
    </row>
    <row r="46" spans="1:46" ht="12.9" x14ac:dyDescent="0.15">
      <c r="A46" s="303"/>
      <c r="B46" s="303"/>
      <c r="C46" s="303"/>
      <c r="D46" s="303"/>
      <c r="E46" s="303"/>
      <c r="F46" s="303"/>
      <c r="G46" s="303"/>
      <c r="H46" s="303"/>
      <c r="I46" s="303"/>
      <c r="J46" s="303"/>
      <c r="K46" s="303"/>
      <c r="L46" s="303"/>
      <c r="M46" s="303"/>
      <c r="N46" s="303"/>
      <c r="O46" s="303"/>
      <c r="P46" s="303"/>
      <c r="Q46" s="303"/>
      <c r="R46" s="303"/>
      <c r="S46" s="303"/>
      <c r="T46" s="303"/>
      <c r="U46" s="303"/>
      <c r="V46" s="303"/>
      <c r="W46" s="303"/>
      <c r="X46" s="303"/>
      <c r="Y46" s="303"/>
      <c r="Z46" s="303"/>
      <c r="AA46" s="303"/>
      <c r="AB46" s="303"/>
      <c r="AC46" s="303"/>
      <c r="AD46" s="303"/>
      <c r="AE46" s="303"/>
      <c r="AF46" s="303"/>
      <c r="AG46" s="303"/>
      <c r="AH46" s="303"/>
      <c r="AI46" s="303"/>
      <c r="AJ46" s="303"/>
      <c r="AK46" s="303"/>
      <c r="AL46" s="303"/>
      <c r="AM46" s="303"/>
      <c r="AN46" s="303"/>
      <c r="AO46" s="303"/>
      <c r="AP46" s="303"/>
      <c r="AQ46" s="303"/>
      <c r="AR46" s="303"/>
      <c r="AS46" s="303"/>
      <c r="AT46" s="247"/>
    </row>
    <row r="47" spans="1:46" ht="17.350000000000001" customHeight="1" x14ac:dyDescent="0.15">
      <c r="A47" s="304" t="s">
        <v>548</v>
      </c>
    </row>
    <row r="48" spans="1:46" ht="12.9" x14ac:dyDescent="0.15">
      <c r="A48" s="251"/>
      <c r="AK48" s="305" t="s">
        <v>549</v>
      </c>
      <c r="AL48" s="305"/>
      <c r="AM48" s="305"/>
      <c r="AN48" s="305"/>
      <c r="AO48" s="305"/>
      <c r="AP48" s="305"/>
      <c r="AQ48" s="306"/>
      <c r="AR48" s="305"/>
    </row>
    <row r="49" spans="1:44" ht="13.6" customHeight="1" x14ac:dyDescent="0.15">
      <c r="A49" s="251"/>
      <c r="AK49" s="307"/>
      <c r="AL49" s="308"/>
      <c r="AM49" s="1097" t="s">
        <v>516</v>
      </c>
      <c r="AN49" s="1099" t="s">
        <v>550</v>
      </c>
      <c r="AO49" s="1100"/>
      <c r="AP49" s="1100"/>
      <c r="AQ49" s="1100"/>
      <c r="AR49" s="1101"/>
    </row>
    <row r="50" spans="1:44" ht="12.9" x14ac:dyDescent="0.15">
      <c r="A50" s="251"/>
      <c r="AK50" s="309"/>
      <c r="AL50" s="310"/>
      <c r="AM50" s="1098"/>
      <c r="AN50" s="311" t="s">
        <v>551</v>
      </c>
      <c r="AO50" s="312" t="s">
        <v>552</v>
      </c>
      <c r="AP50" s="313" t="s">
        <v>553</v>
      </c>
      <c r="AQ50" s="314" t="s">
        <v>554</v>
      </c>
      <c r="AR50" s="315" t="s">
        <v>555</v>
      </c>
    </row>
    <row r="51" spans="1:44" ht="12.9" x14ac:dyDescent="0.15">
      <c r="A51" s="251"/>
      <c r="AK51" s="307" t="s">
        <v>556</v>
      </c>
      <c r="AL51" s="308"/>
      <c r="AM51" s="316">
        <v>1759916</v>
      </c>
      <c r="AN51" s="317">
        <v>110742</v>
      </c>
      <c r="AO51" s="318">
        <v>102.2</v>
      </c>
      <c r="AP51" s="319">
        <v>106005</v>
      </c>
      <c r="AQ51" s="320">
        <v>9.1999999999999993</v>
      </c>
      <c r="AR51" s="321">
        <v>93</v>
      </c>
    </row>
    <row r="52" spans="1:44" ht="12.9" x14ac:dyDescent="0.15">
      <c r="A52" s="251"/>
      <c r="AK52" s="322"/>
      <c r="AL52" s="323" t="s">
        <v>557</v>
      </c>
      <c r="AM52" s="324">
        <v>647006</v>
      </c>
      <c r="AN52" s="325">
        <v>40713</v>
      </c>
      <c r="AO52" s="326">
        <v>30.4</v>
      </c>
      <c r="AP52" s="327">
        <v>58359</v>
      </c>
      <c r="AQ52" s="328">
        <v>16.5</v>
      </c>
      <c r="AR52" s="329">
        <v>13.9</v>
      </c>
    </row>
    <row r="53" spans="1:44" ht="12.9" x14ac:dyDescent="0.15">
      <c r="A53" s="251"/>
      <c r="AK53" s="307" t="s">
        <v>558</v>
      </c>
      <c r="AL53" s="308"/>
      <c r="AM53" s="316">
        <v>573670</v>
      </c>
      <c r="AN53" s="317">
        <v>36833</v>
      </c>
      <c r="AO53" s="318">
        <v>-66.7</v>
      </c>
      <c r="AP53" s="319">
        <v>98507</v>
      </c>
      <c r="AQ53" s="320">
        <v>-7.1</v>
      </c>
      <c r="AR53" s="321">
        <v>-59.6</v>
      </c>
    </row>
    <row r="54" spans="1:44" ht="12.9" x14ac:dyDescent="0.15">
      <c r="A54" s="251"/>
      <c r="AK54" s="322"/>
      <c r="AL54" s="323" t="s">
        <v>557</v>
      </c>
      <c r="AM54" s="324">
        <v>339674</v>
      </c>
      <c r="AN54" s="325">
        <v>21809</v>
      </c>
      <c r="AO54" s="326">
        <v>-46.4</v>
      </c>
      <c r="AP54" s="327">
        <v>47567</v>
      </c>
      <c r="AQ54" s="328">
        <v>-18.5</v>
      </c>
      <c r="AR54" s="329">
        <v>-27.9</v>
      </c>
    </row>
    <row r="55" spans="1:44" ht="12.9" x14ac:dyDescent="0.15">
      <c r="A55" s="251"/>
      <c r="AK55" s="307" t="s">
        <v>559</v>
      </c>
      <c r="AL55" s="308"/>
      <c r="AM55" s="316">
        <v>1704105</v>
      </c>
      <c r="AN55" s="317">
        <v>111891</v>
      </c>
      <c r="AO55" s="318">
        <v>203.8</v>
      </c>
      <c r="AP55" s="319">
        <v>113347</v>
      </c>
      <c r="AQ55" s="320">
        <v>15.1</v>
      </c>
      <c r="AR55" s="321">
        <v>188.7</v>
      </c>
    </row>
    <row r="56" spans="1:44" ht="12.9" x14ac:dyDescent="0.15">
      <c r="A56" s="251"/>
      <c r="AK56" s="322"/>
      <c r="AL56" s="323" t="s">
        <v>557</v>
      </c>
      <c r="AM56" s="324">
        <v>301109</v>
      </c>
      <c r="AN56" s="325">
        <v>19771</v>
      </c>
      <c r="AO56" s="326">
        <v>-9.3000000000000007</v>
      </c>
      <c r="AP56" s="327">
        <v>58728</v>
      </c>
      <c r="AQ56" s="328">
        <v>23.5</v>
      </c>
      <c r="AR56" s="329">
        <v>-32.799999999999997</v>
      </c>
    </row>
    <row r="57" spans="1:44" ht="12.9" x14ac:dyDescent="0.15">
      <c r="A57" s="251"/>
      <c r="AK57" s="307" t="s">
        <v>560</v>
      </c>
      <c r="AL57" s="308"/>
      <c r="AM57" s="316">
        <v>395152</v>
      </c>
      <c r="AN57" s="317">
        <v>26611</v>
      </c>
      <c r="AO57" s="318">
        <v>-76.2</v>
      </c>
      <c r="AP57" s="319">
        <v>120302</v>
      </c>
      <c r="AQ57" s="320">
        <v>6.1</v>
      </c>
      <c r="AR57" s="321">
        <v>-82.3</v>
      </c>
    </row>
    <row r="58" spans="1:44" ht="12.9" x14ac:dyDescent="0.15">
      <c r="A58" s="251"/>
      <c r="AK58" s="322"/>
      <c r="AL58" s="323" t="s">
        <v>557</v>
      </c>
      <c r="AM58" s="324">
        <v>158093</v>
      </c>
      <c r="AN58" s="325">
        <v>10647</v>
      </c>
      <c r="AO58" s="326">
        <v>-46.1</v>
      </c>
      <c r="AP58" s="327">
        <v>59328</v>
      </c>
      <c r="AQ58" s="328">
        <v>1</v>
      </c>
      <c r="AR58" s="329">
        <v>-47.1</v>
      </c>
    </row>
    <row r="59" spans="1:44" ht="12.9" x14ac:dyDescent="0.15">
      <c r="A59" s="251"/>
      <c r="AK59" s="307" t="s">
        <v>561</v>
      </c>
      <c r="AL59" s="308"/>
      <c r="AM59" s="316">
        <v>1495854</v>
      </c>
      <c r="AN59" s="317">
        <v>103476</v>
      </c>
      <c r="AO59" s="318">
        <v>288.8</v>
      </c>
      <c r="AP59" s="319">
        <v>114841</v>
      </c>
      <c r="AQ59" s="320">
        <v>-4.5</v>
      </c>
      <c r="AR59" s="321">
        <v>293.3</v>
      </c>
    </row>
    <row r="60" spans="1:44" ht="12.9" x14ac:dyDescent="0.15">
      <c r="A60" s="251"/>
      <c r="AK60" s="322"/>
      <c r="AL60" s="323" t="s">
        <v>557</v>
      </c>
      <c r="AM60" s="324">
        <v>290843</v>
      </c>
      <c r="AN60" s="325">
        <v>20119</v>
      </c>
      <c r="AO60" s="326">
        <v>89</v>
      </c>
      <c r="AP60" s="327">
        <v>51589</v>
      </c>
      <c r="AQ60" s="328">
        <v>-13</v>
      </c>
      <c r="AR60" s="329">
        <v>102</v>
      </c>
    </row>
    <row r="61" spans="1:44" ht="12.9" x14ac:dyDescent="0.15">
      <c r="A61" s="251"/>
      <c r="AK61" s="307" t="s">
        <v>562</v>
      </c>
      <c r="AL61" s="330"/>
      <c r="AM61" s="316">
        <v>1185739</v>
      </c>
      <c r="AN61" s="317">
        <v>77911</v>
      </c>
      <c r="AO61" s="318">
        <v>90.4</v>
      </c>
      <c r="AP61" s="319">
        <v>110600</v>
      </c>
      <c r="AQ61" s="331">
        <v>3.8</v>
      </c>
      <c r="AR61" s="321">
        <v>86.6</v>
      </c>
    </row>
    <row r="62" spans="1:44" ht="12.9" x14ac:dyDescent="0.15">
      <c r="A62" s="251"/>
      <c r="AK62" s="322"/>
      <c r="AL62" s="323" t="s">
        <v>557</v>
      </c>
      <c r="AM62" s="324">
        <v>347345</v>
      </c>
      <c r="AN62" s="325">
        <v>22612</v>
      </c>
      <c r="AO62" s="326">
        <v>3.5</v>
      </c>
      <c r="AP62" s="327">
        <v>55114</v>
      </c>
      <c r="AQ62" s="328">
        <v>1.9</v>
      </c>
      <c r="AR62" s="329">
        <v>1.6</v>
      </c>
    </row>
    <row r="63" spans="1:44" ht="12.9" x14ac:dyDescent="0.15">
      <c r="A63" s="251"/>
    </row>
    <row r="64" spans="1:44" ht="12.9" x14ac:dyDescent="0.15">
      <c r="A64" s="251"/>
    </row>
    <row r="65" spans="1:46" ht="12.9" x14ac:dyDescent="0.15">
      <c r="A65" s="251"/>
    </row>
    <row r="66" spans="1:46" ht="12.9" x14ac:dyDescent="0.15">
      <c r="A66" s="332"/>
      <c r="B66" s="303"/>
      <c r="C66" s="303"/>
      <c r="D66" s="303"/>
      <c r="E66" s="303"/>
      <c r="F66" s="303"/>
      <c r="G66" s="303"/>
      <c r="H66" s="303"/>
      <c r="I66" s="303"/>
      <c r="J66" s="303"/>
      <c r="K66" s="303"/>
      <c r="L66" s="303"/>
      <c r="M66" s="303"/>
      <c r="N66" s="303"/>
      <c r="O66" s="303"/>
      <c r="P66" s="303"/>
      <c r="Q66" s="303"/>
      <c r="R66" s="303"/>
      <c r="S66" s="303"/>
      <c r="T66" s="303"/>
      <c r="U66" s="303"/>
      <c r="V66" s="303"/>
      <c r="W66" s="303"/>
      <c r="X66" s="303"/>
      <c r="Y66" s="303"/>
      <c r="Z66" s="303"/>
      <c r="AA66" s="303"/>
      <c r="AB66" s="303"/>
      <c r="AC66" s="303"/>
      <c r="AD66" s="303"/>
      <c r="AE66" s="303"/>
      <c r="AF66" s="303"/>
      <c r="AG66" s="303"/>
      <c r="AH66" s="303"/>
      <c r="AI66" s="303"/>
      <c r="AJ66" s="303"/>
      <c r="AK66" s="303"/>
      <c r="AL66" s="303"/>
      <c r="AM66" s="303"/>
      <c r="AN66" s="303"/>
      <c r="AO66" s="303"/>
      <c r="AP66" s="303"/>
      <c r="AQ66" s="303"/>
      <c r="AR66" s="303"/>
      <c r="AS66" s="333"/>
    </row>
    <row r="67" spans="1:46" ht="13.6" hidden="1" customHeight="1" x14ac:dyDescent="0.15">
      <c r="AS67" s="247"/>
      <c r="AT67" s="247"/>
    </row>
    <row r="70" spans="1:46" ht="12.9" hidden="1" x14ac:dyDescent="0.15"/>
    <row r="71" spans="1:46" ht="12.9" hidden="1" x14ac:dyDescent="0.15"/>
    <row r="72" spans="1:46" ht="12.9" hidden="1" x14ac:dyDescent="0.15"/>
    <row r="73" spans="1:46" ht="12.9" hidden="1" x14ac:dyDescent="0.15"/>
  </sheetData>
  <sheetProtection algorithmName="SHA-512" hashValue="cxiHaodZmfL+Dqaj7M5nH4Yz7K/R77tgpMUgbELaNq1Izkjbam1h1vAj6Gr5YN3T1C68lIDC3VmvDS7okYfjYw==" saltValue="BFuDig6jiBLHhZRRF1yaXA==" spinCount="100000" sheet="1" objects="1" scenarios="1"/>
  <mergeCells count="25">
    <mergeCell ref="A26:AS26"/>
    <mergeCell ref="AO7:AO8"/>
    <mergeCell ref="AK9:AN9"/>
    <mergeCell ref="AK10:AN10"/>
    <mergeCell ref="AK11:AN11"/>
    <mergeCell ref="AK12:AN12"/>
    <mergeCell ref="AK13:AN13"/>
    <mergeCell ref="AK14:AN14"/>
    <mergeCell ref="AK15:AN15"/>
    <mergeCell ref="AK16:AN16"/>
    <mergeCell ref="AK21:AN21"/>
    <mergeCell ref="AK22:AN22"/>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59"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70" zoomScaleNormal="70" zoomScaleSheetLayoutView="55" workbookViewId="0"/>
  </sheetViews>
  <sheetFormatPr defaultColWidth="0" defaultRowHeight="13.6" customHeight="1" zeroHeight="1" x14ac:dyDescent="0.15"/>
  <cols>
    <col min="1" max="125" width="2.5" style="246" customWidth="1"/>
    <col min="126" max="16384" width="9" style="245" hidden="1"/>
  </cols>
  <sheetData>
    <row r="1" spans="2:125" ht="13.6" customHeight="1" x14ac:dyDescent="0.15">
      <c r="B1" s="245"/>
      <c r="C1" s="245"/>
      <c r="D1" s="245"/>
      <c r="E1" s="245"/>
      <c r="F1" s="245"/>
      <c r="G1" s="245"/>
      <c r="H1" s="245"/>
      <c r="I1" s="245"/>
      <c r="J1" s="245"/>
      <c r="K1" s="245"/>
      <c r="L1" s="245"/>
      <c r="M1" s="245"/>
      <c r="N1" s="245"/>
      <c r="O1" s="245"/>
      <c r="P1" s="245"/>
      <c r="Q1" s="245"/>
      <c r="R1" s="245"/>
      <c r="S1" s="245"/>
      <c r="T1" s="245"/>
      <c r="U1" s="245"/>
      <c r="V1" s="245"/>
      <c r="W1" s="245"/>
      <c r="X1" s="245"/>
      <c r="Y1" s="245"/>
      <c r="Z1" s="245"/>
      <c r="AA1" s="245"/>
      <c r="AB1" s="245"/>
      <c r="AC1" s="245"/>
      <c r="AD1" s="245"/>
      <c r="AE1" s="245"/>
      <c r="AF1" s="245"/>
      <c r="AG1" s="245"/>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c r="BR1" s="245"/>
      <c r="BS1" s="245"/>
      <c r="BT1" s="245"/>
      <c r="BU1" s="245"/>
      <c r="BV1" s="245"/>
      <c r="BW1" s="245"/>
      <c r="BX1" s="245"/>
      <c r="BY1" s="245"/>
      <c r="BZ1" s="245"/>
      <c r="CA1" s="245"/>
      <c r="CB1" s="245"/>
      <c r="CC1" s="245"/>
      <c r="CD1" s="245"/>
      <c r="CE1" s="245"/>
      <c r="CF1" s="245"/>
      <c r="CG1" s="245"/>
      <c r="CH1" s="245"/>
      <c r="CI1" s="245"/>
      <c r="CJ1" s="245"/>
      <c r="CK1" s="245"/>
      <c r="CL1" s="245"/>
      <c r="CM1" s="245"/>
      <c r="CN1" s="245"/>
      <c r="CO1" s="245"/>
      <c r="CP1" s="245"/>
      <c r="CQ1" s="245"/>
      <c r="CR1" s="245"/>
      <c r="CS1" s="245"/>
      <c r="CT1" s="245"/>
      <c r="CU1" s="245"/>
      <c r="CV1" s="245"/>
      <c r="CW1" s="245"/>
      <c r="CX1" s="245"/>
      <c r="CY1" s="245"/>
      <c r="CZ1" s="245"/>
      <c r="DA1" s="245"/>
      <c r="DB1" s="245"/>
      <c r="DC1" s="245"/>
      <c r="DD1" s="245"/>
      <c r="DE1" s="245"/>
      <c r="DF1" s="245"/>
      <c r="DG1" s="245"/>
      <c r="DH1" s="245"/>
      <c r="DI1" s="245"/>
      <c r="DJ1" s="245"/>
      <c r="DK1" s="245"/>
      <c r="DL1" s="245"/>
      <c r="DM1" s="245"/>
      <c r="DN1" s="245"/>
      <c r="DO1" s="245"/>
      <c r="DP1" s="245"/>
      <c r="DQ1" s="245"/>
      <c r="DR1" s="245"/>
      <c r="DS1" s="245"/>
      <c r="DT1" s="245"/>
      <c r="DU1" s="245"/>
    </row>
    <row r="2" spans="2:125" ht="12.9" x14ac:dyDescent="0.15">
      <c r="B2" s="245"/>
      <c r="DG2" s="245"/>
    </row>
    <row r="3" spans="2:125" ht="12.9" x14ac:dyDescent="0.15">
      <c r="C3" s="245"/>
      <c r="D3" s="245"/>
      <c r="E3" s="245"/>
      <c r="F3" s="245"/>
      <c r="G3" s="245"/>
      <c r="H3" s="245"/>
      <c r="I3" s="245"/>
      <c r="J3" s="245"/>
      <c r="K3" s="245"/>
      <c r="L3" s="245"/>
      <c r="M3" s="245"/>
      <c r="N3" s="245"/>
      <c r="O3" s="245"/>
      <c r="P3" s="245"/>
      <c r="Q3" s="245"/>
      <c r="R3" s="245"/>
      <c r="S3" s="245"/>
      <c r="T3" s="245"/>
      <c r="U3" s="245"/>
      <c r="V3" s="245"/>
      <c r="W3" s="245"/>
      <c r="X3" s="245"/>
      <c r="Y3" s="245"/>
      <c r="Z3" s="245"/>
      <c r="AA3" s="245"/>
      <c r="AB3" s="245"/>
      <c r="AC3" s="245"/>
      <c r="AD3" s="245"/>
      <c r="AE3" s="245"/>
      <c r="AF3" s="245"/>
      <c r="AG3" s="245"/>
      <c r="AH3" s="245"/>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c r="BM3" s="245"/>
      <c r="BN3" s="245"/>
      <c r="BO3" s="245"/>
      <c r="BP3" s="245"/>
      <c r="BQ3" s="245"/>
      <c r="BR3" s="245"/>
      <c r="BS3" s="245"/>
      <c r="BT3" s="245"/>
      <c r="BU3" s="245"/>
      <c r="BV3" s="245"/>
      <c r="BW3" s="245"/>
      <c r="BX3" s="245"/>
      <c r="BY3" s="245"/>
      <c r="BZ3" s="245"/>
      <c r="CA3" s="245"/>
      <c r="CB3" s="245"/>
      <c r="CC3" s="245"/>
      <c r="CD3" s="245"/>
      <c r="CE3" s="245"/>
      <c r="CF3" s="245"/>
      <c r="CG3" s="245"/>
      <c r="CH3" s="245"/>
      <c r="CI3" s="245"/>
      <c r="CJ3" s="245"/>
      <c r="CK3" s="245"/>
      <c r="CL3" s="245"/>
      <c r="CM3" s="245"/>
      <c r="CN3" s="245"/>
      <c r="CO3" s="245"/>
      <c r="CP3" s="245"/>
      <c r="CQ3" s="245"/>
      <c r="CR3" s="245"/>
      <c r="CS3" s="245"/>
      <c r="CT3" s="245"/>
      <c r="CU3" s="245"/>
      <c r="CV3" s="245"/>
      <c r="CW3" s="245"/>
      <c r="CX3" s="245"/>
      <c r="CY3" s="245"/>
      <c r="CZ3" s="245"/>
      <c r="DA3" s="245"/>
      <c r="DB3" s="245"/>
      <c r="DC3" s="245"/>
      <c r="DD3" s="245"/>
      <c r="DE3" s="245"/>
      <c r="DF3" s="245"/>
      <c r="DH3" s="245"/>
      <c r="DI3" s="245"/>
      <c r="DJ3" s="245"/>
      <c r="DK3" s="245"/>
      <c r="DL3" s="245"/>
      <c r="DM3" s="245"/>
      <c r="DN3" s="245"/>
      <c r="DO3" s="245"/>
      <c r="DP3" s="245"/>
      <c r="DQ3" s="245"/>
      <c r="DR3" s="245"/>
      <c r="DS3" s="245"/>
      <c r="DT3" s="245"/>
      <c r="DU3" s="245"/>
    </row>
    <row r="4" spans="2:125" ht="12.9" x14ac:dyDescent="0.15"/>
    <row r="5" spans="2:125" ht="12.9" x14ac:dyDescent="0.15"/>
    <row r="6" spans="2:125" ht="12.9" x14ac:dyDescent="0.15"/>
    <row r="7" spans="2:125" ht="12.9" x14ac:dyDescent="0.15"/>
    <row r="8" spans="2:125" ht="12.9" x14ac:dyDescent="0.15"/>
    <row r="9" spans="2:125" ht="12.9" x14ac:dyDescent="0.15">
      <c r="DU9" s="245"/>
    </row>
    <row r="10" spans="2:125" ht="12.9" x14ac:dyDescent="0.15"/>
    <row r="11" spans="2:125" ht="12.9" x14ac:dyDescent="0.15"/>
    <row r="12" spans="2:125" ht="12.9" x14ac:dyDescent="0.15"/>
    <row r="13" spans="2:125" ht="12.9" x14ac:dyDescent="0.15"/>
    <row r="14" spans="2:125" ht="12.9" x14ac:dyDescent="0.15"/>
    <row r="15" spans="2:125" ht="12.9" x14ac:dyDescent="0.15"/>
    <row r="16" spans="2:125" ht="12.9" x14ac:dyDescent="0.15"/>
    <row r="17" spans="125:125" ht="12.9" x14ac:dyDescent="0.15">
      <c r="DU17" s="245"/>
    </row>
    <row r="18" spans="125:125" ht="12.9" x14ac:dyDescent="0.15"/>
    <row r="19" spans="125:125" ht="12.9" x14ac:dyDescent="0.15"/>
    <row r="20" spans="125:125" ht="12.9" x14ac:dyDescent="0.15">
      <c r="DU20" s="245"/>
    </row>
    <row r="21" spans="125:125" ht="12.9" x14ac:dyDescent="0.15">
      <c r="DU21" s="245"/>
    </row>
    <row r="22" spans="125:125" ht="12.9" x14ac:dyDescent="0.15"/>
    <row r="23" spans="125:125" ht="12.9" x14ac:dyDescent="0.15"/>
    <row r="24" spans="125:125" ht="12.9" x14ac:dyDescent="0.15"/>
    <row r="25" spans="125:125" ht="12.9" x14ac:dyDescent="0.15"/>
    <row r="26" spans="125:125" ht="12.9" x14ac:dyDescent="0.15"/>
    <row r="27" spans="125:125" ht="12.9" x14ac:dyDescent="0.15"/>
    <row r="28" spans="125:125" ht="12.9" x14ac:dyDescent="0.15">
      <c r="DU28" s="245"/>
    </row>
    <row r="29" spans="125:125" ht="12.9" x14ac:dyDescent="0.15"/>
    <row r="30" spans="125:125" ht="12.9" x14ac:dyDescent="0.15"/>
    <row r="31" spans="125:125" ht="12.9" x14ac:dyDescent="0.15"/>
    <row r="32" spans="125:125" ht="12.9" x14ac:dyDescent="0.15"/>
    <row r="33" spans="2:125" ht="12.9" x14ac:dyDescent="0.15">
      <c r="B33" s="245"/>
      <c r="G33" s="245"/>
      <c r="I33" s="245"/>
    </row>
    <row r="34" spans="2:125" ht="12.9" x14ac:dyDescent="0.15">
      <c r="C34" s="245"/>
      <c r="P34" s="245"/>
      <c r="DE34" s="245"/>
      <c r="DH34" s="245"/>
    </row>
    <row r="35" spans="2:125" ht="12.9" x14ac:dyDescent="0.15">
      <c r="D35" s="245"/>
      <c r="E35" s="245"/>
      <c r="DG35" s="245"/>
      <c r="DJ35" s="245"/>
      <c r="DP35" s="245"/>
      <c r="DQ35" s="245"/>
      <c r="DR35" s="245"/>
      <c r="DS35" s="245"/>
      <c r="DT35" s="245"/>
      <c r="DU35" s="245"/>
    </row>
    <row r="36" spans="2:125" ht="12.9" x14ac:dyDescent="0.15">
      <c r="F36" s="245"/>
      <c r="H36" s="245"/>
      <c r="J36" s="245"/>
      <c r="K36" s="245"/>
      <c r="L36" s="245"/>
      <c r="M36" s="245"/>
      <c r="N36" s="245"/>
      <c r="O36" s="245"/>
      <c r="Q36" s="245"/>
      <c r="R36" s="245"/>
      <c r="S36" s="245"/>
      <c r="T36" s="245"/>
      <c r="U36" s="245"/>
      <c r="V36" s="245"/>
      <c r="W36" s="245"/>
      <c r="X36" s="245"/>
      <c r="Y36" s="245"/>
      <c r="Z36" s="245"/>
      <c r="AA36" s="245"/>
      <c r="AB36" s="245"/>
      <c r="AC36" s="245"/>
      <c r="AD36" s="245"/>
      <c r="AE36" s="245"/>
      <c r="AF36" s="245"/>
      <c r="AG36" s="245"/>
      <c r="AH36" s="245"/>
      <c r="AI36" s="245"/>
      <c r="AJ36" s="245"/>
      <c r="AK36" s="245"/>
      <c r="AL36" s="245"/>
      <c r="AM36" s="245"/>
      <c r="AN36" s="245"/>
      <c r="AO36" s="245"/>
      <c r="AP36" s="245"/>
      <c r="AQ36" s="245"/>
      <c r="AR36" s="245"/>
      <c r="AS36" s="245"/>
      <c r="AT36" s="245"/>
      <c r="AU36" s="245"/>
      <c r="AV36" s="245"/>
      <c r="AW36" s="245"/>
      <c r="AX36" s="245"/>
      <c r="AY36" s="245"/>
      <c r="AZ36" s="245"/>
      <c r="BA36" s="245"/>
      <c r="BB36" s="245"/>
      <c r="BC36" s="245"/>
      <c r="BD36" s="245"/>
      <c r="BE36" s="245"/>
      <c r="BF36" s="245"/>
      <c r="BG36" s="245"/>
      <c r="BH36" s="245"/>
      <c r="BI36" s="245"/>
      <c r="BJ36" s="245"/>
      <c r="BK36" s="245"/>
      <c r="BL36" s="245"/>
      <c r="BM36" s="245"/>
      <c r="BN36" s="245"/>
      <c r="BO36" s="245"/>
      <c r="BP36" s="245"/>
      <c r="BQ36" s="245"/>
      <c r="BR36" s="245"/>
      <c r="BS36" s="245"/>
      <c r="BT36" s="245"/>
      <c r="BU36" s="245"/>
      <c r="BV36" s="245"/>
      <c r="BW36" s="245"/>
      <c r="BX36" s="245"/>
      <c r="BY36" s="245"/>
      <c r="BZ36" s="245"/>
      <c r="CA36" s="245"/>
      <c r="CB36" s="245"/>
      <c r="CC36" s="245"/>
      <c r="CD36" s="245"/>
      <c r="CE36" s="245"/>
      <c r="CF36" s="245"/>
      <c r="CG36" s="245"/>
      <c r="CH36" s="245"/>
      <c r="CI36" s="245"/>
      <c r="CJ36" s="245"/>
      <c r="CK36" s="245"/>
      <c r="CL36" s="245"/>
      <c r="CM36" s="245"/>
      <c r="CN36" s="245"/>
      <c r="CO36" s="245"/>
      <c r="CP36" s="245"/>
      <c r="CQ36" s="245"/>
      <c r="CR36" s="245"/>
      <c r="CS36" s="245"/>
      <c r="CT36" s="245"/>
      <c r="CU36" s="245"/>
      <c r="CV36" s="245"/>
      <c r="CW36" s="245"/>
      <c r="CX36" s="245"/>
      <c r="CY36" s="245"/>
      <c r="CZ36" s="245"/>
      <c r="DA36" s="245"/>
      <c r="DB36" s="245"/>
      <c r="DC36" s="245"/>
      <c r="DD36" s="245"/>
      <c r="DF36" s="245"/>
      <c r="DI36" s="245"/>
      <c r="DK36" s="245"/>
      <c r="DL36" s="245"/>
      <c r="DM36" s="245"/>
      <c r="DN36" s="245"/>
      <c r="DO36" s="245"/>
      <c r="DP36" s="245"/>
      <c r="DQ36" s="245"/>
      <c r="DR36" s="245"/>
      <c r="DS36" s="245"/>
      <c r="DT36" s="245"/>
      <c r="DU36" s="245"/>
    </row>
    <row r="37" spans="2:125" ht="12.9" x14ac:dyDescent="0.15">
      <c r="DU37" s="245"/>
    </row>
    <row r="38" spans="2:125" ht="12.9" x14ac:dyDescent="0.15">
      <c r="DT38" s="245"/>
      <c r="DU38" s="245"/>
    </row>
    <row r="39" spans="2:125" ht="12.9" x14ac:dyDescent="0.15"/>
    <row r="40" spans="2:125" ht="12.9" x14ac:dyDescent="0.15">
      <c r="DH40" s="245"/>
    </row>
    <row r="41" spans="2:125" ht="12.9" x14ac:dyDescent="0.15">
      <c r="DE41" s="245"/>
    </row>
    <row r="42" spans="2:125" ht="12.9" x14ac:dyDescent="0.15">
      <c r="DG42" s="245"/>
      <c r="DJ42" s="245"/>
    </row>
    <row r="43" spans="2:125" ht="12.9" x14ac:dyDescent="0.15">
      <c r="Q43" s="245"/>
      <c r="R43" s="245"/>
      <c r="S43" s="245"/>
      <c r="T43" s="245"/>
      <c r="U43" s="245"/>
      <c r="V43" s="245"/>
      <c r="W43" s="245"/>
      <c r="X43" s="245"/>
      <c r="Y43" s="245"/>
      <c r="Z43" s="245"/>
      <c r="AA43" s="245"/>
      <c r="AB43" s="245"/>
      <c r="AC43" s="245"/>
      <c r="AD43" s="245"/>
      <c r="AE43" s="245"/>
      <c r="AF43" s="245"/>
      <c r="AG43" s="245"/>
      <c r="AH43" s="245"/>
      <c r="AI43" s="245"/>
      <c r="AJ43" s="245"/>
      <c r="AK43" s="245"/>
      <c r="AL43" s="245"/>
      <c r="AM43" s="245"/>
      <c r="AN43" s="245"/>
      <c r="AO43" s="245"/>
      <c r="AP43" s="245"/>
      <c r="AQ43" s="245"/>
      <c r="AR43" s="245"/>
      <c r="AS43" s="245"/>
      <c r="AT43" s="245"/>
      <c r="AU43" s="245"/>
      <c r="AV43" s="245"/>
      <c r="AW43" s="245"/>
      <c r="AX43" s="245"/>
      <c r="AY43" s="245"/>
      <c r="AZ43" s="245"/>
      <c r="BA43" s="245"/>
      <c r="BB43" s="245"/>
      <c r="BC43" s="245"/>
      <c r="BD43" s="245"/>
      <c r="BE43" s="245"/>
      <c r="BF43" s="245"/>
      <c r="BG43" s="245"/>
      <c r="BH43" s="245"/>
      <c r="BI43" s="245"/>
      <c r="BJ43" s="245"/>
      <c r="BK43" s="245"/>
      <c r="BL43" s="245"/>
      <c r="BM43" s="245"/>
      <c r="BN43" s="245"/>
      <c r="BO43" s="245"/>
      <c r="BP43" s="245"/>
      <c r="BQ43" s="245"/>
      <c r="BR43" s="245"/>
      <c r="BS43" s="245"/>
      <c r="BT43" s="245"/>
      <c r="BU43" s="245"/>
      <c r="BV43" s="245"/>
      <c r="BW43" s="245"/>
      <c r="BX43" s="245"/>
      <c r="BY43" s="245"/>
      <c r="BZ43" s="245"/>
      <c r="CA43" s="245"/>
      <c r="CB43" s="245"/>
      <c r="CC43" s="245"/>
      <c r="CD43" s="245"/>
      <c r="CE43" s="245"/>
      <c r="CF43" s="245"/>
      <c r="CG43" s="245"/>
      <c r="CH43" s="245"/>
      <c r="CI43" s="245"/>
      <c r="CJ43" s="245"/>
      <c r="CK43" s="245"/>
      <c r="CL43" s="245"/>
      <c r="CM43" s="245"/>
      <c r="CN43" s="245"/>
      <c r="CO43" s="245"/>
      <c r="CP43" s="245"/>
      <c r="CQ43" s="245"/>
      <c r="CR43" s="245"/>
      <c r="CS43" s="245"/>
      <c r="CT43" s="245"/>
      <c r="CU43" s="245"/>
      <c r="CV43" s="245"/>
      <c r="CW43" s="245"/>
      <c r="CX43" s="245"/>
      <c r="CY43" s="245"/>
      <c r="CZ43" s="245"/>
      <c r="DA43" s="245"/>
      <c r="DB43" s="245"/>
      <c r="DC43" s="245"/>
      <c r="DD43" s="245"/>
      <c r="DF43" s="245"/>
      <c r="DI43" s="245"/>
      <c r="DK43" s="245"/>
      <c r="DL43" s="245"/>
      <c r="DM43" s="245"/>
      <c r="DN43" s="245"/>
      <c r="DO43" s="245"/>
      <c r="DP43" s="245"/>
      <c r="DQ43" s="245"/>
      <c r="DR43" s="245"/>
      <c r="DS43" s="245"/>
      <c r="DT43" s="245"/>
      <c r="DU43" s="245"/>
    </row>
    <row r="44" spans="2:125" ht="12.9" x14ac:dyDescent="0.15">
      <c r="DU44" s="245"/>
    </row>
    <row r="45" spans="2:125" ht="12.9" x14ac:dyDescent="0.15"/>
    <row r="46" spans="2:125" ht="12.9" x14ac:dyDescent="0.15"/>
    <row r="47" spans="2:125" ht="12.9" x14ac:dyDescent="0.15"/>
    <row r="48" spans="2:125" ht="12.9" x14ac:dyDescent="0.15">
      <c r="DT48" s="245"/>
      <c r="DU48" s="245"/>
    </row>
    <row r="49" spans="120:125" ht="12.9" x14ac:dyDescent="0.15">
      <c r="DU49" s="245"/>
    </row>
    <row r="50" spans="120:125" ht="12.9" x14ac:dyDescent="0.15">
      <c r="DU50" s="245"/>
    </row>
    <row r="51" spans="120:125" ht="12.9" x14ac:dyDescent="0.15">
      <c r="DP51" s="245"/>
      <c r="DQ51" s="245"/>
      <c r="DR51" s="245"/>
      <c r="DS51" s="245"/>
      <c r="DT51" s="245"/>
      <c r="DU51" s="245"/>
    </row>
    <row r="52" spans="120:125" ht="12.9" x14ac:dyDescent="0.15"/>
    <row r="53" spans="120:125" ht="12.9" x14ac:dyDescent="0.15"/>
    <row r="54" spans="120:125" ht="12.9" x14ac:dyDescent="0.15">
      <c r="DU54" s="245"/>
    </row>
    <row r="55" spans="120:125" ht="12.9" x14ac:dyDescent="0.15"/>
    <row r="56" spans="120:125" ht="12.9" x14ac:dyDescent="0.15"/>
    <row r="57" spans="120:125" ht="12.9" x14ac:dyDescent="0.15"/>
    <row r="58" spans="120:125" ht="12.9" x14ac:dyDescent="0.15">
      <c r="DU58" s="245"/>
    </row>
    <row r="59" spans="120:125" ht="12.9" x14ac:dyDescent="0.15"/>
    <row r="60" spans="120:125" ht="12.9" x14ac:dyDescent="0.15"/>
    <row r="61" spans="120:125" ht="12.9" x14ac:dyDescent="0.15"/>
    <row r="62" spans="120:125" ht="12.9" x14ac:dyDescent="0.15"/>
    <row r="63" spans="120:125" ht="12.9" x14ac:dyDescent="0.15">
      <c r="DU63" s="245"/>
    </row>
    <row r="64" spans="120:125" ht="12.9" x14ac:dyDescent="0.15">
      <c r="DT64" s="245"/>
      <c r="DU64" s="245"/>
    </row>
    <row r="65" spans="123:125" ht="12.9" x14ac:dyDescent="0.15"/>
    <row r="66" spans="123:125" ht="12.9" x14ac:dyDescent="0.15"/>
    <row r="67" spans="123:125" ht="12.9" x14ac:dyDescent="0.15"/>
    <row r="68" spans="123:125" ht="12.9" x14ac:dyDescent="0.15"/>
    <row r="69" spans="123:125" ht="12.9" x14ac:dyDescent="0.15">
      <c r="DS69" s="245"/>
      <c r="DT69" s="245"/>
      <c r="DU69" s="245"/>
    </row>
    <row r="70" spans="123:125" ht="12.9" x14ac:dyDescent="0.15"/>
    <row r="71" spans="123:125" ht="12.9" x14ac:dyDescent="0.15"/>
    <row r="72" spans="123:125" ht="12.9" x14ac:dyDescent="0.15"/>
    <row r="73" spans="123:125" ht="12.9" x14ac:dyDescent="0.15"/>
    <row r="74" spans="123:125" ht="12.9" x14ac:dyDescent="0.15"/>
    <row r="75" spans="123:125" ht="12.9" x14ac:dyDescent="0.15"/>
    <row r="76" spans="123:125" ht="12.9" x14ac:dyDescent="0.15"/>
    <row r="77" spans="123:125" ht="12.9" x14ac:dyDescent="0.15"/>
    <row r="78" spans="123:125" ht="12.9" x14ac:dyDescent="0.15"/>
    <row r="79" spans="123:125" ht="12.9" x14ac:dyDescent="0.15"/>
    <row r="80" spans="123:125" ht="12.9" x14ac:dyDescent="0.15"/>
    <row r="81" spans="116:125" ht="12.9" x14ac:dyDescent="0.15"/>
    <row r="82" spans="116:125" ht="12.9" x14ac:dyDescent="0.15">
      <c r="DL82" s="245"/>
    </row>
    <row r="83" spans="116:125" ht="12.9" x14ac:dyDescent="0.15">
      <c r="DM83" s="245"/>
      <c r="DN83" s="245"/>
      <c r="DO83" s="245"/>
      <c r="DP83" s="245"/>
      <c r="DQ83" s="245"/>
      <c r="DR83" s="245"/>
      <c r="DS83" s="245"/>
      <c r="DT83" s="245"/>
      <c r="DU83" s="245"/>
    </row>
    <row r="84" spans="116:125" ht="12.9" x14ac:dyDescent="0.15"/>
    <row r="85" spans="116:125" ht="12.9" x14ac:dyDescent="0.15"/>
    <row r="86" spans="116:125" ht="12.9" x14ac:dyDescent="0.15"/>
    <row r="87" spans="116:125" ht="12.9" x14ac:dyDescent="0.15"/>
    <row r="88" spans="116:125" ht="12.9" x14ac:dyDescent="0.15">
      <c r="DU88" s="245"/>
    </row>
    <row r="89" spans="116:125" ht="12.9" x14ac:dyDescent="0.15"/>
    <row r="90" spans="116:125" ht="12.9" x14ac:dyDescent="0.15"/>
    <row r="91" spans="116:125" ht="12.9" x14ac:dyDescent="0.15"/>
    <row r="92" spans="116:125" ht="13.6" customHeight="1" x14ac:dyDescent="0.15"/>
    <row r="93" spans="116:125" ht="13.6" customHeight="1" x14ac:dyDescent="0.15"/>
    <row r="94" spans="116:125" ht="13.6" customHeight="1" x14ac:dyDescent="0.15">
      <c r="DS94" s="245"/>
      <c r="DT94" s="245"/>
      <c r="DU94" s="245"/>
    </row>
    <row r="95" spans="116:125" ht="13.6" customHeight="1" x14ac:dyDescent="0.15">
      <c r="DU95" s="245"/>
    </row>
    <row r="96" spans="116:125" ht="13.6" customHeight="1" x14ac:dyDescent="0.15"/>
    <row r="97" spans="124:125" ht="13.6" customHeight="1" x14ac:dyDescent="0.15"/>
    <row r="98" spans="124:125" ht="13.6" customHeight="1" x14ac:dyDescent="0.15"/>
    <row r="99" spans="124:125" ht="13.6" customHeight="1" x14ac:dyDescent="0.15"/>
    <row r="100" spans="124:125" ht="13.6" customHeight="1" x14ac:dyDescent="0.15"/>
    <row r="101" spans="124:125" ht="13.6" customHeight="1" x14ac:dyDescent="0.15">
      <c r="DU101" s="245"/>
    </row>
    <row r="102" spans="124:125" ht="13.6" customHeight="1" x14ac:dyDescent="0.15"/>
    <row r="103" spans="124:125" ht="13.6" customHeight="1" x14ac:dyDescent="0.15"/>
    <row r="104" spans="124:125" ht="13.6" customHeight="1" x14ac:dyDescent="0.15">
      <c r="DT104" s="245"/>
      <c r="DU104" s="245"/>
    </row>
    <row r="105" spans="124:125" ht="13.6" customHeight="1" x14ac:dyDescent="0.15"/>
    <row r="106" spans="124:125" ht="13.6" customHeight="1" x14ac:dyDescent="0.15"/>
    <row r="107" spans="124:125" ht="13.6" customHeight="1" x14ac:dyDescent="0.15"/>
    <row r="108" spans="124:125" ht="13.6" customHeight="1" x14ac:dyDescent="0.15"/>
    <row r="109" spans="124:125" ht="13.6" customHeight="1" x14ac:dyDescent="0.15"/>
    <row r="110" spans="124:125" ht="13.6" customHeight="1" x14ac:dyDescent="0.15"/>
    <row r="111" spans="124:125" ht="13.6" customHeight="1" x14ac:dyDescent="0.15"/>
    <row r="112" spans="124:125" ht="13.6" customHeight="1" x14ac:dyDescent="0.15"/>
    <row r="113" spans="125:125" ht="13.6" customHeight="1" x14ac:dyDescent="0.15"/>
    <row r="114" spans="125:125" ht="13.6" customHeight="1" x14ac:dyDescent="0.15"/>
    <row r="115" spans="125:125" ht="13.6" customHeight="1" x14ac:dyDescent="0.15"/>
    <row r="116" spans="125:125" ht="13.6" customHeight="1" x14ac:dyDescent="0.15">
      <c r="DU116" s="245" t="s">
        <v>564</v>
      </c>
    </row>
    <row r="121" spans="125:125" ht="13.6" hidden="1" customHeight="1" x14ac:dyDescent="0.15">
      <c r="DU121" s="245"/>
    </row>
  </sheetData>
  <sheetProtection algorithmName="SHA-512" hashValue="hEm+aNtj8OE33pN3cLoLbyeGGWkW5zp/wTY1uSRAk+fB/tTIjX1oXzTdJipdR5d4+oF99TYats8RkaCGg0m6UQ==" saltValue="6ktUK5674sO/IeXX1vyRTA=="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55" zoomScaleNormal="55" zoomScaleSheetLayoutView="55" workbookViewId="0"/>
  </sheetViews>
  <sheetFormatPr defaultColWidth="0" defaultRowHeight="13.6" customHeight="1" zeroHeight="1" x14ac:dyDescent="0.15"/>
  <cols>
    <col min="1" max="125" width="2.5" style="246" customWidth="1"/>
    <col min="126" max="142" width="0" style="245" hidden="1" customWidth="1"/>
    <col min="143" max="16384" width="9" style="245" hidden="1"/>
  </cols>
  <sheetData>
    <row r="1" spans="1:125" ht="13.6" customHeight="1" x14ac:dyDescent="0.15">
      <c r="A1" s="245"/>
      <c r="B1" s="245"/>
      <c r="C1" s="245"/>
      <c r="D1" s="245"/>
      <c r="E1" s="245"/>
      <c r="F1" s="245"/>
      <c r="G1" s="245"/>
      <c r="H1" s="245"/>
      <c r="I1" s="245"/>
      <c r="J1" s="245"/>
      <c r="K1" s="245"/>
      <c r="L1" s="245"/>
      <c r="M1" s="245"/>
      <c r="N1" s="245"/>
      <c r="O1" s="245"/>
      <c r="P1" s="245"/>
      <c r="Q1" s="245"/>
      <c r="R1" s="245"/>
      <c r="S1" s="245"/>
      <c r="T1" s="245"/>
      <c r="U1" s="245"/>
      <c r="V1" s="245"/>
      <c r="W1" s="245"/>
      <c r="X1" s="245"/>
      <c r="Y1" s="245"/>
      <c r="Z1" s="245"/>
      <c r="AA1" s="245"/>
      <c r="AB1" s="245"/>
      <c r="AC1" s="245"/>
      <c r="AD1" s="245"/>
      <c r="AE1" s="245"/>
      <c r="AF1" s="245"/>
      <c r="AG1" s="245"/>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c r="BR1" s="245"/>
      <c r="BS1" s="245"/>
      <c r="BT1" s="245"/>
      <c r="BU1" s="245"/>
      <c r="BV1" s="245"/>
      <c r="BW1" s="245"/>
      <c r="BX1" s="245"/>
      <c r="BY1" s="245"/>
      <c r="BZ1" s="245"/>
      <c r="CA1" s="245"/>
      <c r="CB1" s="245"/>
      <c r="CC1" s="245"/>
      <c r="CD1" s="245"/>
      <c r="CE1" s="245"/>
      <c r="CF1" s="245"/>
      <c r="CG1" s="245"/>
      <c r="CH1" s="245"/>
      <c r="CI1" s="245"/>
      <c r="CJ1" s="245"/>
      <c r="CK1" s="245"/>
      <c r="CL1" s="245"/>
      <c r="CM1" s="245"/>
      <c r="CN1" s="245"/>
      <c r="CO1" s="245"/>
      <c r="CP1" s="245"/>
      <c r="CQ1" s="245"/>
      <c r="CR1" s="245"/>
      <c r="CS1" s="245"/>
      <c r="CT1" s="245"/>
      <c r="CU1" s="245"/>
      <c r="CV1" s="245"/>
      <c r="CW1" s="245"/>
      <c r="CX1" s="245"/>
      <c r="CY1" s="245"/>
      <c r="CZ1" s="245"/>
      <c r="DA1" s="245"/>
      <c r="DB1" s="245"/>
      <c r="DC1" s="245"/>
      <c r="DD1" s="245"/>
      <c r="DE1" s="245"/>
      <c r="DF1" s="245"/>
      <c r="DG1" s="245"/>
      <c r="DH1" s="245"/>
      <c r="DI1" s="245"/>
      <c r="DJ1" s="245"/>
      <c r="DK1" s="245"/>
      <c r="DL1" s="245"/>
      <c r="DM1" s="245"/>
      <c r="DN1" s="245"/>
      <c r="DO1" s="245"/>
      <c r="DP1" s="245"/>
      <c r="DQ1" s="245"/>
      <c r="DR1" s="245"/>
      <c r="DS1" s="245"/>
      <c r="DT1" s="245"/>
      <c r="DU1" s="245"/>
    </row>
    <row r="2" spans="1:125" ht="12.9" x14ac:dyDescent="0.15">
      <c r="B2" s="245"/>
      <c r="T2" s="245"/>
    </row>
    <row r="3" spans="1:125" ht="12.9" x14ac:dyDescent="0.15">
      <c r="C3" s="245"/>
      <c r="D3" s="245"/>
      <c r="E3" s="245"/>
      <c r="F3" s="245"/>
      <c r="G3" s="245"/>
      <c r="H3" s="245"/>
      <c r="I3" s="245"/>
      <c r="J3" s="245"/>
      <c r="K3" s="245"/>
      <c r="L3" s="245"/>
      <c r="M3" s="245"/>
      <c r="N3" s="245"/>
      <c r="O3" s="245"/>
      <c r="P3" s="245"/>
      <c r="Q3" s="245"/>
      <c r="R3" s="245"/>
      <c r="S3" s="245"/>
      <c r="U3" s="245"/>
      <c r="V3" s="245"/>
      <c r="W3" s="245"/>
      <c r="X3" s="245"/>
      <c r="Y3" s="245"/>
      <c r="Z3" s="245"/>
      <c r="AA3" s="245"/>
      <c r="AB3" s="245"/>
      <c r="AC3" s="245"/>
      <c r="AD3" s="245"/>
      <c r="AE3" s="245"/>
      <c r="AF3" s="245"/>
      <c r="AG3" s="245"/>
      <c r="AH3" s="245"/>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c r="BM3" s="245"/>
      <c r="BN3" s="245"/>
      <c r="BO3" s="245"/>
      <c r="BP3" s="245"/>
      <c r="BQ3" s="245"/>
      <c r="BR3" s="245"/>
      <c r="BS3" s="245"/>
      <c r="BT3" s="245"/>
      <c r="BU3" s="245"/>
      <c r="BV3" s="245"/>
      <c r="BW3" s="245"/>
      <c r="BX3" s="245"/>
      <c r="BY3" s="245"/>
      <c r="BZ3" s="245"/>
      <c r="CA3" s="245"/>
      <c r="CB3" s="245"/>
      <c r="CC3" s="245"/>
      <c r="CD3" s="245"/>
      <c r="CE3" s="245"/>
      <c r="CF3" s="245"/>
      <c r="CG3" s="245"/>
      <c r="CH3" s="245"/>
      <c r="CI3" s="245"/>
      <c r="CJ3" s="245"/>
      <c r="CK3" s="245"/>
      <c r="CL3" s="245"/>
      <c r="CM3" s="245"/>
      <c r="CN3" s="245"/>
      <c r="CO3" s="245"/>
      <c r="CP3" s="245"/>
      <c r="CQ3" s="245"/>
      <c r="CR3" s="245"/>
      <c r="CS3" s="245"/>
      <c r="CT3" s="245"/>
      <c r="CU3" s="245"/>
      <c r="CV3" s="245"/>
      <c r="CW3" s="245"/>
      <c r="CX3" s="245"/>
      <c r="CY3" s="245"/>
      <c r="CZ3" s="245"/>
      <c r="DA3" s="245"/>
      <c r="DB3" s="245"/>
      <c r="DC3" s="245"/>
      <c r="DD3" s="245"/>
      <c r="DE3" s="245"/>
      <c r="DF3" s="245"/>
      <c r="DG3" s="245"/>
      <c r="DH3" s="245"/>
      <c r="DI3" s="245"/>
      <c r="DJ3" s="245"/>
      <c r="DK3" s="245"/>
      <c r="DL3" s="245"/>
      <c r="DM3" s="245"/>
      <c r="DN3" s="245"/>
      <c r="DO3" s="245"/>
      <c r="DP3" s="245"/>
      <c r="DQ3" s="245"/>
      <c r="DR3" s="245"/>
      <c r="DS3" s="245"/>
      <c r="DT3" s="245"/>
      <c r="DU3" s="245"/>
    </row>
    <row r="4" spans="1:125" ht="12.9" x14ac:dyDescent="0.15"/>
    <row r="5" spans="1:125" ht="12.9" x14ac:dyDescent="0.15"/>
    <row r="6" spans="1:125" ht="12.9" x14ac:dyDescent="0.15"/>
    <row r="7" spans="1:125" ht="12.9" x14ac:dyDescent="0.15"/>
    <row r="8" spans="1:125" ht="12.9" x14ac:dyDescent="0.15"/>
    <row r="9" spans="1:125" ht="12.9" x14ac:dyDescent="0.15"/>
    <row r="10" spans="1:125" ht="12.9" x14ac:dyDescent="0.15"/>
    <row r="11" spans="1:125" ht="12.9" x14ac:dyDescent="0.15"/>
    <row r="12" spans="1:125" ht="12.9" x14ac:dyDescent="0.15"/>
    <row r="13" spans="1:125" ht="12.9" x14ac:dyDescent="0.15"/>
    <row r="14" spans="1:125" ht="12.9" x14ac:dyDescent="0.15"/>
    <row r="15" spans="1:125" ht="12.9" x14ac:dyDescent="0.15"/>
    <row r="16" spans="1:125" ht="12.9" x14ac:dyDescent="0.15"/>
    <row r="17" ht="12.9" x14ac:dyDescent="0.15"/>
    <row r="18" ht="12.9" x14ac:dyDescent="0.15"/>
    <row r="19" ht="12.9" x14ac:dyDescent="0.15"/>
    <row r="20" ht="12.9" x14ac:dyDescent="0.15"/>
    <row r="21" ht="12.9" x14ac:dyDescent="0.15"/>
    <row r="22" ht="12.9" x14ac:dyDescent="0.15"/>
    <row r="23" ht="12.9" x14ac:dyDescent="0.15"/>
    <row r="24" ht="12.9" x14ac:dyDescent="0.15"/>
    <row r="25" ht="12.9" x14ac:dyDescent="0.15"/>
    <row r="26" ht="12.9" x14ac:dyDescent="0.15"/>
    <row r="27" ht="12.9" x14ac:dyDescent="0.15"/>
    <row r="28" ht="12.9" x14ac:dyDescent="0.15"/>
    <row r="29" ht="12.9" x14ac:dyDescent="0.15"/>
    <row r="30" ht="12.9" x14ac:dyDescent="0.15"/>
    <row r="31" ht="12.9" x14ac:dyDescent="0.15"/>
    <row r="32" ht="12.9" x14ac:dyDescent="0.15"/>
    <row r="33" spans="2:125" ht="12.9" x14ac:dyDescent="0.15">
      <c r="B33" s="245"/>
      <c r="G33" s="245"/>
      <c r="I33" s="245"/>
    </row>
    <row r="34" spans="2:125" ht="12.9" x14ac:dyDescent="0.15">
      <c r="C34" s="245"/>
      <c r="P34" s="245"/>
      <c r="R34" s="245"/>
      <c r="U34" s="245"/>
    </row>
    <row r="35" spans="2:125" ht="12.9" x14ac:dyDescent="0.15">
      <c r="D35" s="245"/>
      <c r="E35" s="245"/>
      <c r="T35" s="245"/>
      <c r="W35" s="245"/>
      <c r="X35" s="245"/>
      <c r="Y35" s="245"/>
      <c r="Z35" s="245"/>
      <c r="AA35" s="245"/>
      <c r="AB35" s="245"/>
      <c r="AC35" s="245"/>
      <c r="AD35" s="245"/>
      <c r="AE35" s="245"/>
      <c r="AF35" s="245"/>
      <c r="AG35" s="245"/>
      <c r="AH35" s="245"/>
      <c r="AI35" s="245"/>
      <c r="AJ35" s="245"/>
      <c r="AK35" s="245"/>
      <c r="AL35" s="245"/>
      <c r="AM35" s="245"/>
      <c r="AN35" s="245"/>
      <c r="AO35" s="245"/>
      <c r="AP35" s="245"/>
      <c r="AQ35" s="245"/>
      <c r="AR35" s="245"/>
      <c r="AS35" s="245"/>
      <c r="AT35" s="245"/>
      <c r="AU35" s="245"/>
      <c r="AV35" s="245"/>
      <c r="AW35" s="245"/>
      <c r="AX35" s="245"/>
      <c r="AY35" s="245"/>
      <c r="AZ35" s="245"/>
      <c r="BA35" s="245"/>
      <c r="BB35" s="245"/>
      <c r="BC35" s="245"/>
      <c r="BD35" s="245"/>
      <c r="BE35" s="245"/>
      <c r="BF35" s="245"/>
      <c r="BG35" s="245"/>
      <c r="BH35" s="245"/>
      <c r="BI35" s="245"/>
      <c r="BJ35" s="245"/>
      <c r="BK35" s="245"/>
      <c r="BL35" s="245"/>
      <c r="BM35" s="245"/>
      <c r="BN35" s="245"/>
      <c r="BO35" s="245"/>
      <c r="BP35" s="245"/>
      <c r="BQ35" s="245"/>
      <c r="BR35" s="245"/>
      <c r="BS35" s="245"/>
      <c r="BT35" s="245"/>
      <c r="BU35" s="245"/>
      <c r="BV35" s="245"/>
      <c r="BW35" s="245"/>
      <c r="BX35" s="245"/>
      <c r="BY35" s="245"/>
      <c r="BZ35" s="245"/>
      <c r="CA35" s="245"/>
      <c r="CB35" s="245"/>
      <c r="CC35" s="245"/>
      <c r="CD35" s="245"/>
      <c r="CE35" s="245"/>
      <c r="CF35" s="245"/>
      <c r="CG35" s="245"/>
      <c r="CH35" s="245"/>
      <c r="CI35" s="245"/>
      <c r="CJ35" s="245"/>
      <c r="CK35" s="245"/>
      <c r="CL35" s="245"/>
      <c r="CM35" s="245"/>
      <c r="CN35" s="245"/>
      <c r="CO35" s="245"/>
      <c r="CP35" s="245"/>
      <c r="CQ35" s="245"/>
      <c r="CR35" s="245"/>
      <c r="CS35" s="245"/>
      <c r="CT35" s="245"/>
      <c r="CU35" s="245"/>
      <c r="CV35" s="245"/>
      <c r="CW35" s="245"/>
      <c r="CX35" s="245"/>
      <c r="CY35" s="245"/>
      <c r="CZ35" s="245"/>
      <c r="DA35" s="245"/>
      <c r="DB35" s="245"/>
      <c r="DC35" s="245"/>
      <c r="DD35" s="245"/>
      <c r="DE35" s="245"/>
      <c r="DF35" s="245"/>
      <c r="DG35" s="245"/>
      <c r="DH35" s="245"/>
      <c r="DI35" s="245"/>
      <c r="DJ35" s="245"/>
      <c r="DK35" s="245"/>
      <c r="DL35" s="245"/>
      <c r="DM35" s="245"/>
      <c r="DN35" s="245"/>
      <c r="DO35" s="245"/>
      <c r="DP35" s="245"/>
      <c r="DQ35" s="245"/>
      <c r="DR35" s="245"/>
      <c r="DS35" s="245"/>
      <c r="DT35" s="245"/>
      <c r="DU35" s="245"/>
    </row>
    <row r="36" spans="2:125" ht="12.9" x14ac:dyDescent="0.15">
      <c r="F36" s="245"/>
      <c r="H36" s="245"/>
      <c r="J36" s="245"/>
      <c r="K36" s="245"/>
      <c r="L36" s="245"/>
      <c r="M36" s="245"/>
      <c r="N36" s="245"/>
      <c r="O36" s="245"/>
      <c r="Q36" s="245"/>
      <c r="S36" s="245"/>
      <c r="V36" s="245"/>
    </row>
    <row r="37" spans="2:125" ht="12.9" x14ac:dyDescent="0.15"/>
    <row r="38" spans="2:125" ht="12.9" x14ac:dyDescent="0.15"/>
    <row r="39" spans="2:125" ht="12.9" x14ac:dyDescent="0.15"/>
    <row r="40" spans="2:125" ht="12.9" x14ac:dyDescent="0.15">
      <c r="U40" s="245"/>
    </row>
    <row r="41" spans="2:125" ht="12.9" x14ac:dyDescent="0.15">
      <c r="R41" s="245"/>
    </row>
    <row r="42" spans="2:125" ht="12.9" x14ac:dyDescent="0.15">
      <c r="T42" s="245"/>
      <c r="W42" s="245"/>
      <c r="X42" s="245"/>
      <c r="Y42" s="245"/>
      <c r="Z42" s="245"/>
      <c r="AA42" s="245"/>
      <c r="AB42" s="245"/>
      <c r="AC42" s="245"/>
      <c r="AD42" s="245"/>
      <c r="AE42" s="245"/>
      <c r="AF42" s="245"/>
      <c r="AG42" s="245"/>
      <c r="AH42" s="245"/>
      <c r="AI42" s="245"/>
      <c r="AJ42" s="245"/>
      <c r="AK42" s="245"/>
      <c r="AL42" s="245"/>
      <c r="AM42" s="245"/>
      <c r="AN42" s="245"/>
      <c r="AO42" s="245"/>
      <c r="AP42" s="245"/>
      <c r="AQ42" s="245"/>
      <c r="AR42" s="245"/>
      <c r="AS42" s="245"/>
      <c r="AT42" s="245"/>
      <c r="AU42" s="245"/>
      <c r="AV42" s="245"/>
      <c r="AW42" s="245"/>
      <c r="AX42" s="245"/>
      <c r="AY42" s="245"/>
      <c r="AZ42" s="245"/>
      <c r="BA42" s="245"/>
      <c r="BB42" s="245"/>
      <c r="BC42" s="245"/>
      <c r="BD42" s="245"/>
      <c r="BE42" s="245"/>
      <c r="BF42" s="245"/>
      <c r="BG42" s="245"/>
      <c r="BH42" s="245"/>
      <c r="BI42" s="245"/>
      <c r="BJ42" s="245"/>
      <c r="BK42" s="245"/>
      <c r="BL42" s="245"/>
      <c r="BM42" s="245"/>
      <c r="BN42" s="245"/>
      <c r="BO42" s="245"/>
      <c r="BP42" s="245"/>
      <c r="BQ42" s="245"/>
      <c r="BR42" s="245"/>
      <c r="BS42" s="245"/>
      <c r="BT42" s="245"/>
      <c r="BU42" s="245"/>
      <c r="BV42" s="245"/>
      <c r="BW42" s="245"/>
      <c r="BX42" s="245"/>
      <c r="BY42" s="245"/>
      <c r="BZ42" s="245"/>
      <c r="CA42" s="245"/>
      <c r="CB42" s="245"/>
      <c r="CC42" s="245"/>
      <c r="CD42" s="245"/>
      <c r="CE42" s="245"/>
      <c r="CF42" s="245"/>
      <c r="CG42" s="245"/>
      <c r="CH42" s="245"/>
      <c r="CI42" s="245"/>
      <c r="CJ42" s="245"/>
      <c r="CK42" s="245"/>
      <c r="CL42" s="245"/>
      <c r="CM42" s="245"/>
      <c r="CN42" s="245"/>
      <c r="CO42" s="245"/>
      <c r="CP42" s="245"/>
      <c r="CQ42" s="245"/>
      <c r="CR42" s="245"/>
      <c r="CS42" s="245"/>
      <c r="CT42" s="245"/>
      <c r="CU42" s="245"/>
      <c r="CV42" s="245"/>
      <c r="CW42" s="245"/>
      <c r="CX42" s="245"/>
      <c r="CY42" s="245"/>
      <c r="CZ42" s="245"/>
      <c r="DA42" s="245"/>
      <c r="DB42" s="245"/>
      <c r="DC42" s="245"/>
      <c r="DD42" s="245"/>
      <c r="DE42" s="245"/>
      <c r="DF42" s="245"/>
      <c r="DG42" s="245"/>
      <c r="DH42" s="245"/>
      <c r="DI42" s="245"/>
      <c r="DJ42" s="245"/>
      <c r="DK42" s="245"/>
      <c r="DL42" s="245"/>
      <c r="DM42" s="245"/>
      <c r="DN42" s="245"/>
      <c r="DO42" s="245"/>
      <c r="DP42" s="245"/>
      <c r="DQ42" s="245"/>
      <c r="DR42" s="245"/>
      <c r="DS42" s="245"/>
      <c r="DT42" s="245"/>
      <c r="DU42" s="245"/>
    </row>
    <row r="43" spans="2:125" ht="12.9" x14ac:dyDescent="0.15">
      <c r="Q43" s="245"/>
      <c r="S43" s="245"/>
      <c r="V43" s="245"/>
    </row>
    <row r="44" spans="2:125" ht="12.9" x14ac:dyDescent="0.15"/>
    <row r="45" spans="2:125" ht="12.9" x14ac:dyDescent="0.15"/>
    <row r="46" spans="2:125" ht="12.9" x14ac:dyDescent="0.15"/>
    <row r="47" spans="2:125" ht="12.9" x14ac:dyDescent="0.15"/>
    <row r="48" spans="2:125" ht="12.9" x14ac:dyDescent="0.15"/>
    <row r="49" ht="12.9" x14ac:dyDescent="0.15"/>
    <row r="50" ht="12.9" x14ac:dyDescent="0.15"/>
    <row r="51" ht="12.9" x14ac:dyDescent="0.15"/>
    <row r="52" ht="12.9" x14ac:dyDescent="0.15"/>
    <row r="53" ht="12.9" x14ac:dyDescent="0.15"/>
    <row r="54" ht="12.9" x14ac:dyDescent="0.15"/>
    <row r="55" ht="12.9" x14ac:dyDescent="0.15"/>
    <row r="56" ht="12.9" x14ac:dyDescent="0.15"/>
    <row r="57" ht="12.9" x14ac:dyDescent="0.15"/>
    <row r="58" ht="12.9" x14ac:dyDescent="0.15"/>
    <row r="59" ht="12.9" x14ac:dyDescent="0.15"/>
    <row r="60" ht="12.9" x14ac:dyDescent="0.15"/>
    <row r="61" ht="12.9" x14ac:dyDescent="0.15"/>
    <row r="62" ht="12.9" x14ac:dyDescent="0.15"/>
    <row r="63" ht="12.9" x14ac:dyDescent="0.15"/>
    <row r="64" ht="12.9" x14ac:dyDescent="0.15"/>
    <row r="65" ht="12.9" x14ac:dyDescent="0.15"/>
    <row r="66" ht="12.9" x14ac:dyDescent="0.15"/>
    <row r="67" ht="12.9" x14ac:dyDescent="0.15"/>
    <row r="68" ht="12.9" x14ac:dyDescent="0.15"/>
    <row r="69" ht="12.9" x14ac:dyDescent="0.15"/>
    <row r="70" ht="12.9" x14ac:dyDescent="0.15"/>
    <row r="71" ht="12.9" x14ac:dyDescent="0.15"/>
    <row r="72" ht="12.9" x14ac:dyDescent="0.15"/>
    <row r="73" ht="12.9" x14ac:dyDescent="0.15"/>
    <row r="74" ht="12.9" x14ac:dyDescent="0.15"/>
    <row r="75" ht="12.9" x14ac:dyDescent="0.15"/>
    <row r="76" ht="12.9" x14ac:dyDescent="0.15"/>
    <row r="77" ht="12.9" x14ac:dyDescent="0.15"/>
    <row r="78" ht="12.9" x14ac:dyDescent="0.15"/>
    <row r="79" ht="12.9" x14ac:dyDescent="0.15"/>
    <row r="80" ht="12.9" x14ac:dyDescent="0.15"/>
    <row r="81" ht="12.9" x14ac:dyDescent="0.15"/>
    <row r="82" ht="12.9" x14ac:dyDescent="0.15"/>
    <row r="83" ht="12.9" x14ac:dyDescent="0.15"/>
    <row r="84" ht="12.9" x14ac:dyDescent="0.15"/>
    <row r="85" ht="12.9" x14ac:dyDescent="0.15"/>
    <row r="86" ht="12.9" x14ac:dyDescent="0.15"/>
    <row r="87" ht="12.9" x14ac:dyDescent="0.15"/>
    <row r="88" ht="12.9" x14ac:dyDescent="0.15"/>
    <row r="89" ht="12.9" x14ac:dyDescent="0.15"/>
    <row r="90" ht="12.9" x14ac:dyDescent="0.15"/>
    <row r="91" ht="12.9" x14ac:dyDescent="0.15"/>
    <row r="92" ht="13.6" customHeight="1" x14ac:dyDescent="0.15"/>
    <row r="93" ht="13.6" customHeight="1" x14ac:dyDescent="0.15"/>
    <row r="94" ht="13.6" customHeight="1" x14ac:dyDescent="0.15"/>
    <row r="95" ht="13.6" customHeight="1" x14ac:dyDescent="0.15"/>
    <row r="96" ht="13.6" customHeight="1" x14ac:dyDescent="0.15"/>
    <row r="97" ht="13.6" customHeight="1" x14ac:dyDescent="0.15"/>
    <row r="98" ht="13.6" customHeight="1" x14ac:dyDescent="0.15"/>
    <row r="99" ht="13.6" customHeight="1" x14ac:dyDescent="0.15"/>
    <row r="100" ht="13.6" customHeight="1" x14ac:dyDescent="0.15"/>
    <row r="101" ht="13.6" customHeight="1" x14ac:dyDescent="0.15"/>
    <row r="102" ht="13.6" customHeight="1" x14ac:dyDescent="0.15"/>
    <row r="103" ht="13.6" customHeight="1" x14ac:dyDescent="0.15"/>
    <row r="104" ht="13.6" customHeight="1" x14ac:dyDescent="0.15"/>
    <row r="105" ht="13.6" customHeight="1" x14ac:dyDescent="0.15"/>
    <row r="106" ht="13.6" customHeight="1" x14ac:dyDescent="0.15"/>
    <row r="107" ht="13.6" customHeight="1" x14ac:dyDescent="0.15"/>
    <row r="108" ht="13.6" customHeight="1" x14ac:dyDescent="0.15"/>
    <row r="109" ht="13.6" customHeight="1" x14ac:dyDescent="0.15"/>
    <row r="110" ht="13.6" customHeight="1" x14ac:dyDescent="0.15"/>
    <row r="111" ht="13.6" customHeight="1" x14ac:dyDescent="0.15"/>
    <row r="112" ht="13.6" customHeight="1" x14ac:dyDescent="0.15"/>
    <row r="113" spans="125:125" ht="13.6" customHeight="1" x14ac:dyDescent="0.15"/>
    <row r="114" spans="125:125" ht="13.6" customHeight="1" x14ac:dyDescent="0.15"/>
    <row r="115" spans="125:125" ht="13.6" customHeight="1" x14ac:dyDescent="0.15"/>
    <row r="116" spans="125:125" ht="13.6" customHeight="1" x14ac:dyDescent="0.15">
      <c r="DU116" s="246" t="s">
        <v>565</v>
      </c>
    </row>
  </sheetData>
  <sheetProtection algorithmName="SHA-512" hashValue="M9TR1kLowIxkwoC2/V9KeYmP45ZdzI/EwzLfVWZ3gLpLo6H+KHtJSfL+dY8/VBPedKYpuJt2pGnpkWhNr4vM1Q==" saltValue="26uHNWG6rh9NZqRUE2grlA=="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zoomScale="55" zoomScaleNormal="55" zoomScaleSheetLayoutView="100" workbookViewId="0"/>
  </sheetViews>
  <sheetFormatPr defaultColWidth="0" defaultRowHeight="13.6"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566</v>
      </c>
      <c r="G46" s="8" t="s">
        <v>567</v>
      </c>
      <c r="H46" s="8" t="s">
        <v>568</v>
      </c>
      <c r="I46" s="8" t="s">
        <v>569</v>
      </c>
      <c r="J46" s="9" t="s">
        <v>570</v>
      </c>
    </row>
    <row r="47" spans="2:10" ht="57.75" customHeight="1" x14ac:dyDescent="0.15">
      <c r="B47" s="10"/>
      <c r="C47" s="1123" t="s">
        <v>3</v>
      </c>
      <c r="D47" s="1123"/>
      <c r="E47" s="1124"/>
      <c r="F47" s="11">
        <v>22.71</v>
      </c>
      <c r="G47" s="12">
        <v>23.5</v>
      </c>
      <c r="H47" s="12">
        <v>24.02</v>
      </c>
      <c r="I47" s="12">
        <v>23.4</v>
      </c>
      <c r="J47" s="13">
        <v>25.16</v>
      </c>
    </row>
    <row r="48" spans="2:10" ht="57.75" customHeight="1" x14ac:dyDescent="0.15">
      <c r="B48" s="14"/>
      <c r="C48" s="1125" t="s">
        <v>4</v>
      </c>
      <c r="D48" s="1125"/>
      <c r="E48" s="1126"/>
      <c r="F48" s="15">
        <v>1.3</v>
      </c>
      <c r="G48" s="16">
        <v>1.31</v>
      </c>
      <c r="H48" s="16">
        <v>1.34</v>
      </c>
      <c r="I48" s="16">
        <v>1.28</v>
      </c>
      <c r="J48" s="17">
        <v>1.28</v>
      </c>
    </row>
    <row r="49" spans="2:10" ht="57.75" customHeight="1" thickBot="1" x14ac:dyDescent="0.2">
      <c r="B49" s="18"/>
      <c r="C49" s="1127" t="s">
        <v>5</v>
      </c>
      <c r="D49" s="1127"/>
      <c r="E49" s="1128"/>
      <c r="F49" s="19" t="s">
        <v>571</v>
      </c>
      <c r="G49" s="20" t="s">
        <v>572</v>
      </c>
      <c r="H49" s="20">
        <v>0.01</v>
      </c>
      <c r="I49" s="20" t="s">
        <v>573</v>
      </c>
      <c r="J49" s="21">
        <v>2.12</v>
      </c>
    </row>
    <row r="50" spans="2:10" ht="12.9" x14ac:dyDescent="0.15"/>
  </sheetData>
  <sheetProtection algorithmName="SHA-512" hashValue="Q1VdIs7LEE+enNV/w6PyJTn3EAwyGIt0ugiAmQaRa5kLmCkk3JyisX86ENzKVpozR/6QwhIr4Qi4c7z2ajHF+w==" saltValue="9y72vRVzsl2t0eEPsyG5fA=="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55" zoomScaleNormal="55" zoomScaleSheetLayoutView="100" workbookViewId="0"/>
  </sheetViews>
  <sheetFormatPr defaultColWidth="0" defaultRowHeight="13.6"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6" customHeight="1" thickBot="1" x14ac:dyDescent="0.2">
      <c r="A32" s="22"/>
      <c r="B32" s="22"/>
      <c r="C32" s="22"/>
      <c r="D32" s="22"/>
      <c r="E32" s="22"/>
      <c r="F32" s="22"/>
      <c r="G32" s="22"/>
      <c r="H32" s="22"/>
      <c r="I32" s="22"/>
      <c r="J32" s="24" t="s">
        <v>6</v>
      </c>
      <c r="K32" s="22"/>
      <c r="L32" s="22"/>
      <c r="M32" s="22"/>
      <c r="N32" s="22"/>
      <c r="O32" s="22"/>
      <c r="P32" s="22"/>
    </row>
    <row r="33" spans="1:16" ht="39.1" customHeight="1" thickBot="1" x14ac:dyDescent="0.25">
      <c r="A33" s="22"/>
      <c r="B33" s="25" t="s">
        <v>7</v>
      </c>
      <c r="C33" s="26"/>
      <c r="D33" s="26"/>
      <c r="E33" s="27" t="s">
        <v>2</v>
      </c>
      <c r="F33" s="28" t="s">
        <v>566</v>
      </c>
      <c r="G33" s="29" t="s">
        <v>567</v>
      </c>
      <c r="H33" s="29" t="s">
        <v>568</v>
      </c>
      <c r="I33" s="29" t="s">
        <v>569</v>
      </c>
      <c r="J33" s="30" t="s">
        <v>570</v>
      </c>
      <c r="K33" s="22"/>
      <c r="L33" s="22"/>
      <c r="M33" s="22"/>
      <c r="N33" s="22"/>
      <c r="O33" s="22"/>
      <c r="P33" s="22"/>
    </row>
    <row r="34" spans="1:16" ht="39.1" customHeight="1" x14ac:dyDescent="0.15">
      <c r="A34" s="22"/>
      <c r="B34" s="31"/>
      <c r="C34" s="1133" t="s">
        <v>574</v>
      </c>
      <c r="D34" s="1133"/>
      <c r="E34" s="1134"/>
      <c r="F34" s="32">
        <v>5.18</v>
      </c>
      <c r="G34" s="33">
        <v>5.92</v>
      </c>
      <c r="H34" s="33">
        <v>5.78</v>
      </c>
      <c r="I34" s="33">
        <v>5.94</v>
      </c>
      <c r="J34" s="34">
        <v>5.85</v>
      </c>
      <c r="K34" s="22"/>
      <c r="L34" s="22"/>
      <c r="M34" s="22"/>
      <c r="N34" s="22"/>
      <c r="O34" s="22"/>
      <c r="P34" s="22"/>
    </row>
    <row r="35" spans="1:16" ht="39.1" customHeight="1" x14ac:dyDescent="0.15">
      <c r="A35" s="22"/>
      <c r="B35" s="35"/>
      <c r="C35" s="1129" t="s">
        <v>575</v>
      </c>
      <c r="D35" s="1129"/>
      <c r="E35" s="1130"/>
      <c r="F35" s="36">
        <v>3.51</v>
      </c>
      <c r="G35" s="37">
        <v>4.1500000000000004</v>
      </c>
      <c r="H35" s="37">
        <v>4.5199999999999996</v>
      </c>
      <c r="I35" s="37">
        <v>4.88</v>
      </c>
      <c r="J35" s="38">
        <v>5.01</v>
      </c>
      <c r="K35" s="22"/>
      <c r="L35" s="22"/>
      <c r="M35" s="22"/>
      <c r="N35" s="22"/>
      <c r="O35" s="22"/>
      <c r="P35" s="22"/>
    </row>
    <row r="36" spans="1:16" ht="39.1" customHeight="1" x14ac:dyDescent="0.15">
      <c r="A36" s="22"/>
      <c r="B36" s="35"/>
      <c r="C36" s="1129" t="s">
        <v>576</v>
      </c>
      <c r="D36" s="1129"/>
      <c r="E36" s="1130"/>
      <c r="F36" s="36">
        <v>3</v>
      </c>
      <c r="G36" s="37">
        <v>3.2</v>
      </c>
      <c r="H36" s="37">
        <v>3.4</v>
      </c>
      <c r="I36" s="37">
        <v>3.39</v>
      </c>
      <c r="J36" s="38">
        <v>2.72</v>
      </c>
      <c r="K36" s="22"/>
      <c r="L36" s="22"/>
      <c r="M36" s="22"/>
      <c r="N36" s="22"/>
      <c r="O36" s="22"/>
      <c r="P36" s="22"/>
    </row>
    <row r="37" spans="1:16" ht="39.1" customHeight="1" x14ac:dyDescent="0.15">
      <c r="A37" s="22"/>
      <c r="B37" s="35"/>
      <c r="C37" s="1129" t="s">
        <v>577</v>
      </c>
      <c r="D37" s="1129"/>
      <c r="E37" s="1130"/>
      <c r="F37" s="36">
        <v>1.3</v>
      </c>
      <c r="G37" s="37">
        <v>1.31</v>
      </c>
      <c r="H37" s="37">
        <v>1.33</v>
      </c>
      <c r="I37" s="37">
        <v>1.27</v>
      </c>
      <c r="J37" s="38">
        <v>1.28</v>
      </c>
      <c r="K37" s="22"/>
      <c r="L37" s="22"/>
      <c r="M37" s="22"/>
      <c r="N37" s="22"/>
      <c r="O37" s="22"/>
      <c r="P37" s="22"/>
    </row>
    <row r="38" spans="1:16" ht="39.1" customHeight="1" x14ac:dyDescent="0.15">
      <c r="A38" s="22"/>
      <c r="B38" s="35"/>
      <c r="C38" s="1129" t="s">
        <v>578</v>
      </c>
      <c r="D38" s="1129"/>
      <c r="E38" s="1130"/>
      <c r="F38" s="36">
        <v>0.09</v>
      </c>
      <c r="G38" s="37">
        <v>0.04</v>
      </c>
      <c r="H38" s="37">
        <v>0.18</v>
      </c>
      <c r="I38" s="37">
        <v>7.0000000000000007E-2</v>
      </c>
      <c r="J38" s="38">
        <v>0.15</v>
      </c>
      <c r="K38" s="22"/>
      <c r="L38" s="22"/>
      <c r="M38" s="22"/>
      <c r="N38" s="22"/>
      <c r="O38" s="22"/>
      <c r="P38" s="22"/>
    </row>
    <row r="39" spans="1:16" ht="39.1" customHeight="1" x14ac:dyDescent="0.15">
      <c r="A39" s="22"/>
      <c r="B39" s="35"/>
      <c r="C39" s="1129" t="s">
        <v>579</v>
      </c>
      <c r="D39" s="1129"/>
      <c r="E39" s="1130"/>
      <c r="F39" s="36">
        <v>0.01</v>
      </c>
      <c r="G39" s="37">
        <v>0.01</v>
      </c>
      <c r="H39" s="37">
        <v>0</v>
      </c>
      <c r="I39" s="37">
        <v>0.03</v>
      </c>
      <c r="J39" s="38">
        <v>0.02</v>
      </c>
      <c r="K39" s="22"/>
      <c r="L39" s="22"/>
      <c r="M39" s="22"/>
      <c r="N39" s="22"/>
      <c r="O39" s="22"/>
      <c r="P39" s="22"/>
    </row>
    <row r="40" spans="1:16" ht="39.1" customHeight="1" x14ac:dyDescent="0.15">
      <c r="A40" s="22"/>
      <c r="B40" s="35"/>
      <c r="C40" s="1129" t="s">
        <v>580</v>
      </c>
      <c r="D40" s="1129"/>
      <c r="E40" s="1130"/>
      <c r="F40" s="36">
        <v>0.01</v>
      </c>
      <c r="G40" s="37">
        <v>0</v>
      </c>
      <c r="H40" s="37">
        <v>0.02</v>
      </c>
      <c r="I40" s="37">
        <v>0</v>
      </c>
      <c r="J40" s="38">
        <v>0.01</v>
      </c>
      <c r="K40" s="22"/>
      <c r="L40" s="22"/>
      <c r="M40" s="22"/>
      <c r="N40" s="22"/>
      <c r="O40" s="22"/>
      <c r="P40" s="22"/>
    </row>
    <row r="41" spans="1:16" ht="39.1" customHeight="1" x14ac:dyDescent="0.15">
      <c r="A41" s="22"/>
      <c r="B41" s="35"/>
      <c r="C41" s="1129" t="s">
        <v>581</v>
      </c>
      <c r="D41" s="1129"/>
      <c r="E41" s="1130"/>
      <c r="F41" s="36">
        <v>0</v>
      </c>
      <c r="G41" s="37">
        <v>0.01</v>
      </c>
      <c r="H41" s="37">
        <v>0.01</v>
      </c>
      <c r="I41" s="37">
        <v>0</v>
      </c>
      <c r="J41" s="38">
        <v>0</v>
      </c>
      <c r="K41" s="22"/>
      <c r="L41" s="22"/>
      <c r="M41" s="22"/>
      <c r="N41" s="22"/>
      <c r="O41" s="22"/>
      <c r="P41" s="22"/>
    </row>
    <row r="42" spans="1:16" ht="39.1" customHeight="1" x14ac:dyDescent="0.15">
      <c r="A42" s="22"/>
      <c r="B42" s="39"/>
      <c r="C42" s="1129" t="s">
        <v>582</v>
      </c>
      <c r="D42" s="1129"/>
      <c r="E42" s="1130"/>
      <c r="F42" s="36" t="s">
        <v>525</v>
      </c>
      <c r="G42" s="37" t="s">
        <v>525</v>
      </c>
      <c r="H42" s="37" t="s">
        <v>525</v>
      </c>
      <c r="I42" s="37" t="s">
        <v>525</v>
      </c>
      <c r="J42" s="38" t="s">
        <v>525</v>
      </c>
      <c r="K42" s="22"/>
      <c r="L42" s="22"/>
      <c r="M42" s="22"/>
      <c r="N42" s="22"/>
      <c r="O42" s="22"/>
      <c r="P42" s="22"/>
    </row>
    <row r="43" spans="1:16" ht="39.1" customHeight="1" thickBot="1" x14ac:dyDescent="0.2">
      <c r="A43" s="22"/>
      <c r="B43" s="40"/>
      <c r="C43" s="1131" t="s">
        <v>583</v>
      </c>
      <c r="D43" s="1131"/>
      <c r="E43" s="1132"/>
      <c r="F43" s="41">
        <v>0</v>
      </c>
      <c r="G43" s="42">
        <v>0</v>
      </c>
      <c r="H43" s="42">
        <v>0</v>
      </c>
      <c r="I43" s="42">
        <v>0</v>
      </c>
      <c r="J43" s="43">
        <v>0</v>
      </c>
      <c r="K43" s="22"/>
      <c r="L43" s="22"/>
      <c r="M43" s="22"/>
      <c r="N43" s="22"/>
      <c r="O43" s="22"/>
      <c r="P43" s="22"/>
    </row>
    <row r="44" spans="1:16" ht="39.1" customHeight="1" x14ac:dyDescent="0.15">
      <c r="A44" s="22"/>
      <c r="B44" s="44" t="s">
        <v>8</v>
      </c>
      <c r="C44" s="45"/>
      <c r="D44" s="45"/>
      <c r="E44" s="45"/>
      <c r="F44" s="22"/>
      <c r="G44" s="22"/>
      <c r="H44" s="22"/>
      <c r="I44" s="22"/>
      <c r="J44" s="22"/>
      <c r="K44" s="22"/>
      <c r="L44" s="22"/>
      <c r="M44" s="22"/>
      <c r="N44" s="22"/>
      <c r="O44" s="22"/>
      <c r="P44" s="22"/>
    </row>
    <row r="45" spans="1:16" ht="17" x14ac:dyDescent="0.15">
      <c r="A45" s="22"/>
      <c r="B45" s="22"/>
      <c r="C45" s="22"/>
      <c r="D45" s="22"/>
      <c r="E45" s="22"/>
      <c r="F45" s="22"/>
      <c r="G45" s="22"/>
      <c r="H45" s="22"/>
      <c r="I45" s="22"/>
      <c r="J45" s="22"/>
      <c r="K45" s="22"/>
      <c r="L45" s="22"/>
      <c r="M45" s="22"/>
      <c r="N45" s="22"/>
      <c r="O45" s="22"/>
      <c r="P45" s="22"/>
    </row>
  </sheetData>
  <sheetProtection algorithmName="SHA-512" hashValue="4Ln5Cpp4A/QIe+4Oz9eTjUWvPaGlB+iRvsbVTGgtUrypncewzeXp1OY76yo+FSePXs3AgOvxlwK8Q/dbY93nXQ==" saltValue="l/dIwzE4bVLnoepbnG8HDw=="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2"/>
  <sheetViews>
    <sheetView showGridLines="0" zoomScale="70" zoomScaleNormal="70" zoomScaleSheetLayoutView="55" workbookViewId="0"/>
  </sheetViews>
  <sheetFormatPr defaultColWidth="0" defaultRowHeight="12.6" customHeight="1" zeroHeight="1" x14ac:dyDescent="0.15"/>
  <cols>
    <col min="1" max="1" width="6.625" style="47" customWidth="1"/>
    <col min="2" max="3" width="10.875" style="47" customWidth="1"/>
    <col min="4" max="4" width="10" style="47" customWidth="1"/>
    <col min="5" max="10" width="11" style="47" customWidth="1"/>
    <col min="11" max="15" width="13.125" style="47" customWidth="1"/>
    <col min="16" max="21" width="11.5" style="47" customWidth="1"/>
    <col min="22" max="16384" width="0" style="47" hidden="1"/>
  </cols>
  <sheetData>
    <row r="1" spans="1:21" ht="13.6" customHeight="1" x14ac:dyDescent="0.15">
      <c r="A1" s="46"/>
      <c r="B1" s="46"/>
      <c r="C1" s="46"/>
      <c r="D1" s="46"/>
      <c r="E1" s="46"/>
      <c r="F1" s="46"/>
      <c r="G1" s="46"/>
      <c r="H1" s="46"/>
      <c r="I1" s="46"/>
      <c r="J1" s="46"/>
      <c r="K1" s="46"/>
      <c r="L1" s="46"/>
      <c r="M1" s="46"/>
      <c r="N1" s="46"/>
      <c r="O1" s="46"/>
      <c r="P1" s="46"/>
      <c r="Q1" s="46"/>
      <c r="R1" s="46"/>
      <c r="S1" s="46"/>
      <c r="T1" s="46"/>
      <c r="U1" s="46"/>
    </row>
    <row r="2" spans="1:21" ht="13.6" customHeight="1" x14ac:dyDescent="0.15">
      <c r="A2" s="46"/>
      <c r="B2" s="46"/>
      <c r="C2" s="46"/>
      <c r="D2" s="46"/>
      <c r="E2" s="46"/>
      <c r="F2" s="46"/>
      <c r="G2" s="46"/>
      <c r="H2" s="46"/>
      <c r="I2" s="46"/>
      <c r="J2" s="46"/>
      <c r="K2" s="46"/>
      <c r="L2" s="46"/>
      <c r="M2" s="46"/>
      <c r="N2" s="46"/>
      <c r="O2" s="46"/>
      <c r="P2" s="46"/>
      <c r="Q2" s="46"/>
      <c r="R2" s="46"/>
      <c r="S2" s="46"/>
      <c r="T2" s="46"/>
      <c r="U2" s="46"/>
    </row>
    <row r="3" spans="1:21" ht="13.6" customHeight="1" x14ac:dyDescent="0.15">
      <c r="A3" s="46"/>
      <c r="B3" s="46"/>
      <c r="C3" s="46"/>
      <c r="D3" s="46"/>
      <c r="E3" s="46"/>
      <c r="F3" s="46"/>
      <c r="G3" s="46"/>
      <c r="H3" s="46"/>
      <c r="I3" s="46"/>
      <c r="J3" s="46"/>
      <c r="K3" s="46"/>
      <c r="L3" s="46"/>
      <c r="M3" s="46"/>
      <c r="N3" s="46"/>
      <c r="O3" s="46"/>
      <c r="P3" s="46"/>
      <c r="Q3" s="46"/>
      <c r="R3" s="46"/>
      <c r="S3" s="46"/>
      <c r="T3" s="46"/>
      <c r="U3" s="46"/>
    </row>
    <row r="4" spans="1:21" ht="13.6" customHeight="1" x14ac:dyDescent="0.15">
      <c r="A4" s="46"/>
      <c r="B4" s="46"/>
      <c r="C4" s="46"/>
      <c r="D4" s="46"/>
      <c r="E4" s="46"/>
      <c r="F4" s="46"/>
      <c r="G4" s="46"/>
      <c r="H4" s="46"/>
      <c r="I4" s="46"/>
      <c r="J4" s="46"/>
      <c r="K4" s="46"/>
      <c r="L4" s="46"/>
      <c r="M4" s="46"/>
      <c r="N4" s="46"/>
      <c r="O4" s="46"/>
      <c r="P4" s="46"/>
      <c r="Q4" s="46"/>
      <c r="R4" s="46"/>
      <c r="S4" s="46"/>
      <c r="T4" s="46"/>
      <c r="U4" s="46"/>
    </row>
    <row r="5" spans="1:21" ht="13.6" customHeight="1" x14ac:dyDescent="0.15">
      <c r="A5" s="46"/>
      <c r="B5" s="46"/>
      <c r="C5" s="46"/>
      <c r="D5" s="46"/>
      <c r="E5" s="46"/>
      <c r="F5" s="46"/>
      <c r="G5" s="46"/>
      <c r="H5" s="46"/>
      <c r="I5" s="46"/>
      <c r="J5" s="46"/>
      <c r="K5" s="46"/>
      <c r="L5" s="46"/>
      <c r="M5" s="46"/>
      <c r="N5" s="46"/>
      <c r="O5" s="46"/>
      <c r="P5" s="46"/>
      <c r="Q5" s="46"/>
      <c r="R5" s="46"/>
      <c r="S5" s="46"/>
      <c r="T5" s="46"/>
      <c r="U5" s="46"/>
    </row>
    <row r="6" spans="1:21" ht="13.6" customHeight="1" x14ac:dyDescent="0.15">
      <c r="A6" s="46"/>
      <c r="B6" s="46"/>
      <c r="C6" s="46"/>
      <c r="D6" s="46"/>
      <c r="E6" s="46"/>
      <c r="F6" s="46"/>
      <c r="G6" s="46"/>
      <c r="H6" s="46"/>
      <c r="I6" s="46"/>
      <c r="J6" s="46"/>
      <c r="K6" s="46"/>
      <c r="L6" s="46"/>
      <c r="M6" s="46"/>
      <c r="N6" s="46"/>
      <c r="O6" s="46"/>
      <c r="P6" s="46"/>
      <c r="Q6" s="46"/>
      <c r="R6" s="46"/>
      <c r="S6" s="46"/>
      <c r="T6" s="46"/>
      <c r="U6" s="46"/>
    </row>
    <row r="7" spans="1:21" ht="13.6" customHeight="1" x14ac:dyDescent="0.15">
      <c r="A7" s="46"/>
      <c r="B7" s="46"/>
      <c r="C7" s="46"/>
      <c r="D7" s="46"/>
      <c r="E7" s="46"/>
      <c r="F7" s="46"/>
      <c r="G7" s="46"/>
      <c r="H7" s="46"/>
      <c r="I7" s="46"/>
      <c r="J7" s="46"/>
      <c r="K7" s="46"/>
      <c r="L7" s="46"/>
      <c r="M7" s="46"/>
      <c r="N7" s="46"/>
      <c r="O7" s="46"/>
      <c r="P7" s="46"/>
      <c r="Q7" s="46"/>
      <c r="R7" s="46"/>
      <c r="S7" s="46"/>
      <c r="T7" s="46"/>
      <c r="U7" s="46"/>
    </row>
    <row r="8" spans="1:21" ht="13.6" customHeight="1" x14ac:dyDescent="0.15">
      <c r="A8" s="46"/>
      <c r="B8" s="46"/>
      <c r="C8" s="46"/>
      <c r="D8" s="46"/>
      <c r="E8" s="46"/>
      <c r="F8" s="46"/>
      <c r="G8" s="46"/>
      <c r="H8" s="46"/>
      <c r="I8" s="46"/>
      <c r="J8" s="46"/>
      <c r="K8" s="46"/>
      <c r="L8" s="46"/>
      <c r="M8" s="46"/>
      <c r="N8" s="46"/>
      <c r="O8" s="46"/>
      <c r="P8" s="46"/>
      <c r="Q8" s="46"/>
      <c r="R8" s="46"/>
      <c r="S8" s="46"/>
      <c r="T8" s="46"/>
      <c r="U8" s="46"/>
    </row>
    <row r="9" spans="1:21" ht="13.6" customHeight="1" x14ac:dyDescent="0.15">
      <c r="A9" s="46"/>
      <c r="B9" s="46"/>
      <c r="C9" s="46"/>
      <c r="D9" s="46"/>
      <c r="E9" s="46"/>
      <c r="F9" s="46"/>
      <c r="G9" s="46"/>
      <c r="H9" s="46"/>
      <c r="I9" s="46"/>
      <c r="J9" s="46"/>
      <c r="K9" s="46"/>
      <c r="L9" s="46"/>
      <c r="M9" s="46"/>
      <c r="N9" s="46"/>
      <c r="O9" s="46"/>
      <c r="P9" s="46"/>
      <c r="Q9" s="46"/>
      <c r="R9" s="46"/>
      <c r="S9" s="46"/>
      <c r="T9" s="46"/>
      <c r="U9" s="46"/>
    </row>
    <row r="10" spans="1:21" ht="13.6" customHeight="1" x14ac:dyDescent="0.15">
      <c r="A10" s="46"/>
      <c r="B10" s="46"/>
      <c r="C10" s="46"/>
      <c r="D10" s="46"/>
      <c r="E10" s="46"/>
      <c r="F10" s="46"/>
      <c r="G10" s="46"/>
      <c r="H10" s="46"/>
      <c r="I10" s="46"/>
      <c r="J10" s="46"/>
      <c r="K10" s="46"/>
      <c r="L10" s="46"/>
      <c r="M10" s="46"/>
      <c r="N10" s="46"/>
      <c r="O10" s="46"/>
      <c r="P10" s="46"/>
      <c r="Q10" s="46"/>
      <c r="R10" s="46"/>
      <c r="S10" s="46"/>
      <c r="T10" s="46"/>
      <c r="U10" s="46"/>
    </row>
    <row r="11" spans="1:21" ht="13.6" customHeight="1" x14ac:dyDescent="0.15">
      <c r="A11" s="46"/>
      <c r="B11" s="46"/>
      <c r="C11" s="46"/>
      <c r="D11" s="46"/>
      <c r="E11" s="46"/>
      <c r="F11" s="46"/>
      <c r="G11" s="46"/>
      <c r="H11" s="46"/>
      <c r="I11" s="46"/>
      <c r="J11" s="46"/>
      <c r="K11" s="46"/>
      <c r="L11" s="46"/>
      <c r="M11" s="46"/>
      <c r="N11" s="46"/>
      <c r="O11" s="46"/>
      <c r="P11" s="46"/>
      <c r="Q11" s="46"/>
      <c r="R11" s="46"/>
      <c r="S11" s="46"/>
      <c r="T11" s="46"/>
      <c r="U11" s="46"/>
    </row>
    <row r="12" spans="1:21" ht="13.6" customHeight="1" x14ac:dyDescent="0.15">
      <c r="A12" s="46"/>
      <c r="B12" s="46"/>
      <c r="C12" s="46"/>
      <c r="D12" s="46"/>
      <c r="E12" s="46"/>
      <c r="F12" s="46"/>
      <c r="G12" s="46"/>
      <c r="H12" s="46"/>
      <c r="I12" s="46"/>
      <c r="J12" s="46"/>
      <c r="K12" s="46"/>
      <c r="L12" s="46"/>
      <c r="M12" s="46"/>
      <c r="N12" s="46"/>
      <c r="O12" s="46"/>
      <c r="P12" s="46"/>
      <c r="Q12" s="46"/>
      <c r="R12" s="46"/>
      <c r="S12" s="46"/>
      <c r="T12" s="46"/>
      <c r="U12" s="46"/>
    </row>
    <row r="13" spans="1:21" ht="13.6" customHeight="1" x14ac:dyDescent="0.15">
      <c r="A13" s="46"/>
      <c r="B13" s="46"/>
      <c r="C13" s="46"/>
      <c r="D13" s="46"/>
      <c r="E13" s="46"/>
      <c r="F13" s="46"/>
      <c r="G13" s="46"/>
      <c r="H13" s="46"/>
      <c r="I13" s="46"/>
      <c r="J13" s="46"/>
      <c r="K13" s="46"/>
      <c r="L13" s="46"/>
      <c r="M13" s="46"/>
      <c r="N13" s="46"/>
      <c r="O13" s="46"/>
      <c r="P13" s="46"/>
      <c r="Q13" s="46"/>
      <c r="R13" s="46"/>
      <c r="S13" s="46"/>
      <c r="T13" s="46"/>
      <c r="U13" s="46"/>
    </row>
    <row r="14" spans="1:21" ht="13.6" customHeight="1" x14ac:dyDescent="0.15">
      <c r="A14" s="46"/>
      <c r="B14" s="46"/>
      <c r="C14" s="46"/>
      <c r="D14" s="46"/>
      <c r="E14" s="46"/>
      <c r="F14" s="46"/>
      <c r="G14" s="46"/>
      <c r="H14" s="46"/>
      <c r="I14" s="46"/>
      <c r="J14" s="46"/>
      <c r="K14" s="46"/>
      <c r="L14" s="46"/>
      <c r="M14" s="46"/>
      <c r="N14" s="46"/>
      <c r="O14" s="46"/>
      <c r="P14" s="46"/>
      <c r="Q14" s="46"/>
      <c r="R14" s="46"/>
      <c r="S14" s="46"/>
      <c r="T14" s="46"/>
      <c r="U14" s="46"/>
    </row>
    <row r="15" spans="1:21" ht="13.6" customHeight="1" x14ac:dyDescent="0.15">
      <c r="A15" s="46"/>
      <c r="B15" s="46"/>
      <c r="C15" s="46"/>
      <c r="D15" s="46"/>
      <c r="E15" s="46"/>
      <c r="F15" s="46"/>
      <c r="G15" s="46"/>
      <c r="H15" s="46"/>
      <c r="I15" s="46"/>
      <c r="J15" s="46"/>
      <c r="K15" s="46"/>
      <c r="L15" s="46"/>
      <c r="M15" s="46"/>
      <c r="N15" s="46"/>
      <c r="O15" s="46"/>
      <c r="P15" s="46"/>
      <c r="Q15" s="46"/>
      <c r="R15" s="46"/>
      <c r="S15" s="46"/>
      <c r="T15" s="46"/>
      <c r="U15" s="46"/>
    </row>
    <row r="16" spans="1:21" ht="13.6" customHeight="1" x14ac:dyDescent="0.15">
      <c r="A16" s="46"/>
      <c r="B16" s="46"/>
      <c r="C16" s="46"/>
      <c r="D16" s="46"/>
      <c r="E16" s="46"/>
      <c r="F16" s="46"/>
      <c r="G16" s="46"/>
      <c r="H16" s="46"/>
      <c r="I16" s="46"/>
      <c r="J16" s="46"/>
      <c r="K16" s="46"/>
      <c r="L16" s="46"/>
      <c r="M16" s="46"/>
      <c r="N16" s="46"/>
      <c r="O16" s="46"/>
      <c r="P16" s="46"/>
      <c r="Q16" s="46"/>
      <c r="R16" s="46"/>
      <c r="S16" s="46"/>
      <c r="T16" s="46"/>
      <c r="U16" s="46"/>
    </row>
    <row r="17" spans="1:21" ht="13.6" customHeight="1" x14ac:dyDescent="0.15">
      <c r="A17" s="46"/>
      <c r="B17" s="46"/>
      <c r="C17" s="46"/>
      <c r="D17" s="46"/>
      <c r="E17" s="46"/>
      <c r="F17" s="46"/>
      <c r="G17" s="46"/>
      <c r="H17" s="46"/>
      <c r="I17" s="46"/>
      <c r="J17" s="46"/>
      <c r="K17" s="46"/>
      <c r="L17" s="46"/>
      <c r="M17" s="46"/>
      <c r="N17" s="46"/>
      <c r="O17" s="46"/>
      <c r="P17" s="46"/>
      <c r="Q17" s="46"/>
      <c r="R17" s="46"/>
      <c r="S17" s="46"/>
      <c r="T17" s="46"/>
      <c r="U17" s="46"/>
    </row>
    <row r="18" spans="1:21" ht="13.6" customHeight="1" x14ac:dyDescent="0.15">
      <c r="A18" s="46"/>
      <c r="B18" s="46"/>
      <c r="C18" s="46"/>
      <c r="D18" s="46"/>
      <c r="E18" s="46"/>
      <c r="F18" s="46"/>
      <c r="G18" s="46"/>
      <c r="H18" s="46"/>
      <c r="I18" s="46"/>
      <c r="J18" s="46"/>
      <c r="K18" s="46"/>
      <c r="L18" s="46"/>
      <c r="M18" s="46"/>
      <c r="N18" s="46"/>
      <c r="O18" s="46"/>
      <c r="P18" s="46"/>
      <c r="Q18" s="46"/>
      <c r="R18" s="46"/>
      <c r="S18" s="46"/>
      <c r="T18" s="46"/>
      <c r="U18" s="46"/>
    </row>
    <row r="19" spans="1:21" ht="13.6" customHeight="1" x14ac:dyDescent="0.15">
      <c r="A19" s="46"/>
      <c r="B19" s="46"/>
      <c r="C19" s="46"/>
      <c r="D19" s="46"/>
      <c r="E19" s="46"/>
      <c r="F19" s="46"/>
      <c r="G19" s="46"/>
      <c r="H19" s="46"/>
      <c r="I19" s="46"/>
      <c r="J19" s="46"/>
      <c r="K19" s="46"/>
      <c r="L19" s="46"/>
      <c r="M19" s="46"/>
      <c r="N19" s="46"/>
      <c r="O19" s="46"/>
      <c r="P19" s="46"/>
      <c r="Q19" s="46"/>
      <c r="R19" s="46"/>
      <c r="S19" s="46"/>
      <c r="T19" s="46"/>
      <c r="U19" s="46"/>
    </row>
    <row r="20" spans="1:21" ht="13.6" customHeight="1" x14ac:dyDescent="0.15">
      <c r="A20" s="46"/>
      <c r="B20" s="46"/>
      <c r="C20" s="46"/>
      <c r="D20" s="46"/>
      <c r="E20" s="46"/>
      <c r="F20" s="46"/>
      <c r="G20" s="46"/>
      <c r="H20" s="46"/>
      <c r="I20" s="46"/>
      <c r="J20" s="46"/>
      <c r="K20" s="46"/>
      <c r="L20" s="46"/>
      <c r="M20" s="46"/>
      <c r="N20" s="46"/>
      <c r="O20" s="46"/>
      <c r="P20" s="46"/>
      <c r="Q20" s="46"/>
      <c r="R20" s="46"/>
      <c r="S20" s="46"/>
      <c r="T20" s="46"/>
      <c r="U20" s="46"/>
    </row>
    <row r="21" spans="1:21" ht="13.6" customHeight="1" x14ac:dyDescent="0.15">
      <c r="A21" s="46"/>
      <c r="B21" s="46"/>
      <c r="C21" s="46"/>
      <c r="D21" s="46"/>
      <c r="E21" s="46"/>
      <c r="F21" s="46"/>
      <c r="G21" s="46"/>
      <c r="H21" s="46"/>
      <c r="I21" s="46"/>
      <c r="J21" s="46"/>
      <c r="K21" s="46"/>
      <c r="L21" s="46"/>
      <c r="M21" s="46"/>
      <c r="N21" s="46"/>
      <c r="O21" s="46"/>
      <c r="P21" s="46"/>
      <c r="Q21" s="46"/>
      <c r="R21" s="46"/>
      <c r="S21" s="46"/>
      <c r="T21" s="46"/>
      <c r="U21" s="46"/>
    </row>
    <row r="22" spans="1:21" ht="13.6" customHeight="1" x14ac:dyDescent="0.15">
      <c r="A22" s="46"/>
      <c r="B22" s="46"/>
      <c r="C22" s="46"/>
      <c r="D22" s="46"/>
      <c r="E22" s="46"/>
      <c r="F22" s="46"/>
      <c r="G22" s="46"/>
      <c r="H22" s="46"/>
      <c r="I22" s="46"/>
      <c r="J22" s="46"/>
      <c r="K22" s="46"/>
      <c r="L22" s="46"/>
      <c r="M22" s="46"/>
      <c r="N22" s="46"/>
      <c r="O22" s="46"/>
      <c r="P22" s="46"/>
      <c r="Q22" s="46"/>
      <c r="R22" s="46"/>
      <c r="S22" s="46"/>
      <c r="T22" s="46"/>
      <c r="U22" s="46"/>
    </row>
    <row r="23" spans="1:21" ht="13.6" customHeight="1" x14ac:dyDescent="0.15">
      <c r="A23" s="46"/>
      <c r="B23" s="46"/>
      <c r="C23" s="46"/>
      <c r="D23" s="46"/>
      <c r="E23" s="46"/>
      <c r="F23" s="46"/>
      <c r="G23" s="46"/>
      <c r="H23" s="46"/>
      <c r="I23" s="46"/>
      <c r="J23" s="46"/>
      <c r="K23" s="46"/>
      <c r="L23" s="46"/>
      <c r="M23" s="46"/>
      <c r="N23" s="46"/>
      <c r="O23" s="46"/>
      <c r="P23" s="46"/>
      <c r="Q23" s="46"/>
      <c r="R23" s="46"/>
      <c r="S23" s="46"/>
      <c r="T23" s="46"/>
      <c r="U23" s="46"/>
    </row>
    <row r="24" spans="1:21" ht="13.6" customHeight="1" x14ac:dyDescent="0.15">
      <c r="A24" s="46"/>
      <c r="B24" s="46"/>
      <c r="C24" s="46"/>
      <c r="D24" s="46"/>
      <c r="E24" s="46"/>
      <c r="F24" s="46"/>
      <c r="G24" s="46"/>
      <c r="H24" s="46"/>
      <c r="I24" s="46"/>
      <c r="J24" s="46"/>
      <c r="K24" s="46"/>
      <c r="L24" s="46"/>
      <c r="M24" s="46"/>
      <c r="N24" s="46"/>
      <c r="O24" s="46"/>
      <c r="P24" s="46"/>
      <c r="Q24" s="46"/>
      <c r="R24" s="46"/>
      <c r="S24" s="46"/>
      <c r="T24" s="46"/>
      <c r="U24" s="46"/>
    </row>
    <row r="25" spans="1:21" ht="13.6" customHeight="1" x14ac:dyDescent="0.15">
      <c r="A25" s="46"/>
      <c r="B25" s="46"/>
      <c r="C25" s="46"/>
      <c r="D25" s="46"/>
      <c r="E25" s="46"/>
      <c r="F25" s="46"/>
      <c r="G25" s="46"/>
      <c r="H25" s="46"/>
      <c r="I25" s="46"/>
      <c r="J25" s="46"/>
      <c r="K25" s="46"/>
      <c r="L25" s="46"/>
      <c r="M25" s="46"/>
      <c r="N25" s="46"/>
      <c r="O25" s="46"/>
      <c r="P25" s="46"/>
      <c r="Q25" s="46"/>
      <c r="R25" s="46"/>
      <c r="S25" s="46"/>
      <c r="T25" s="46"/>
      <c r="U25" s="46"/>
    </row>
    <row r="26" spans="1:21" ht="13.6" customHeight="1" x14ac:dyDescent="0.15">
      <c r="A26" s="46"/>
      <c r="B26" s="46"/>
      <c r="C26" s="46"/>
      <c r="D26" s="46"/>
      <c r="E26" s="46"/>
      <c r="F26" s="46"/>
      <c r="G26" s="46"/>
      <c r="H26" s="46"/>
      <c r="I26" s="46"/>
      <c r="J26" s="46"/>
      <c r="K26" s="46"/>
      <c r="L26" s="46"/>
      <c r="M26" s="46"/>
      <c r="N26" s="46"/>
      <c r="O26" s="46"/>
      <c r="P26" s="46"/>
      <c r="Q26" s="46"/>
      <c r="R26" s="46"/>
      <c r="S26" s="46"/>
      <c r="T26" s="46"/>
      <c r="U26" s="46"/>
    </row>
    <row r="27" spans="1:21" ht="13.6" customHeight="1" x14ac:dyDescent="0.15">
      <c r="A27" s="46"/>
      <c r="B27" s="46"/>
      <c r="C27" s="46"/>
      <c r="D27" s="46"/>
      <c r="E27" s="46"/>
      <c r="F27" s="46"/>
      <c r="G27" s="46"/>
      <c r="H27" s="46"/>
      <c r="I27" s="46"/>
      <c r="J27" s="46"/>
      <c r="K27" s="46"/>
      <c r="L27" s="46"/>
      <c r="M27" s="46"/>
      <c r="N27" s="46"/>
      <c r="O27" s="46"/>
      <c r="P27" s="46"/>
      <c r="Q27" s="46"/>
      <c r="R27" s="46"/>
      <c r="S27" s="46"/>
      <c r="T27" s="46"/>
      <c r="U27" s="46"/>
    </row>
    <row r="28" spans="1:21" ht="13.6" customHeight="1" x14ac:dyDescent="0.15">
      <c r="A28" s="46"/>
      <c r="B28" s="46"/>
      <c r="C28" s="46"/>
      <c r="D28" s="46"/>
      <c r="E28" s="46"/>
      <c r="F28" s="46"/>
      <c r="G28" s="46"/>
      <c r="H28" s="46"/>
      <c r="I28" s="46"/>
      <c r="J28" s="46"/>
      <c r="K28" s="46"/>
      <c r="L28" s="46"/>
      <c r="M28" s="46"/>
      <c r="N28" s="46"/>
      <c r="O28" s="46"/>
      <c r="P28" s="46"/>
      <c r="Q28" s="46"/>
      <c r="R28" s="46"/>
      <c r="S28" s="46"/>
      <c r="T28" s="46"/>
      <c r="U28" s="46"/>
    </row>
    <row r="29" spans="1:21" ht="13.6" customHeight="1" x14ac:dyDescent="0.15">
      <c r="A29" s="46"/>
      <c r="B29" s="46"/>
      <c r="C29" s="46"/>
      <c r="D29" s="46"/>
      <c r="E29" s="46"/>
      <c r="F29" s="46"/>
      <c r="G29" s="46"/>
      <c r="H29" s="46"/>
      <c r="I29" s="46"/>
      <c r="J29" s="46"/>
      <c r="K29" s="46"/>
      <c r="L29" s="46"/>
      <c r="M29" s="46"/>
      <c r="N29" s="46"/>
      <c r="O29" s="46"/>
      <c r="P29" s="46"/>
      <c r="Q29" s="46"/>
      <c r="R29" s="46"/>
      <c r="S29" s="46"/>
      <c r="T29" s="46"/>
      <c r="U29" s="46"/>
    </row>
    <row r="30" spans="1:21" ht="13.6" customHeight="1" x14ac:dyDescent="0.15">
      <c r="A30" s="46"/>
      <c r="B30" s="46"/>
      <c r="C30" s="46"/>
      <c r="D30" s="46"/>
      <c r="E30" s="46"/>
      <c r="F30" s="46"/>
      <c r="G30" s="46"/>
      <c r="H30" s="46"/>
      <c r="I30" s="46"/>
      <c r="J30" s="46"/>
      <c r="K30" s="46"/>
      <c r="L30" s="46"/>
      <c r="M30" s="46"/>
      <c r="N30" s="46"/>
      <c r="O30" s="46"/>
      <c r="P30" s="46"/>
      <c r="Q30" s="46"/>
      <c r="R30" s="46"/>
      <c r="S30" s="46"/>
      <c r="T30" s="46"/>
      <c r="U30" s="46"/>
    </row>
    <row r="31" spans="1:21" ht="13.6" customHeight="1" x14ac:dyDescent="0.15">
      <c r="A31" s="46"/>
      <c r="B31" s="46"/>
      <c r="C31" s="46"/>
      <c r="D31" s="46"/>
      <c r="E31" s="46"/>
      <c r="F31" s="46"/>
      <c r="G31" s="46"/>
      <c r="H31" s="46"/>
      <c r="I31" s="46"/>
      <c r="J31" s="46"/>
      <c r="K31" s="46"/>
      <c r="L31" s="46"/>
      <c r="M31" s="46"/>
      <c r="N31" s="46"/>
      <c r="O31" s="46"/>
      <c r="P31" s="46"/>
      <c r="Q31" s="46"/>
      <c r="R31" s="46"/>
      <c r="S31" s="46"/>
      <c r="T31" s="46"/>
      <c r="U31" s="46"/>
    </row>
    <row r="32" spans="1:21" ht="13.6" customHeight="1" x14ac:dyDescent="0.15">
      <c r="A32" s="46"/>
      <c r="B32" s="46"/>
      <c r="C32" s="46"/>
      <c r="D32" s="46"/>
      <c r="E32" s="46"/>
      <c r="F32" s="46"/>
      <c r="G32" s="46"/>
      <c r="H32" s="46"/>
      <c r="I32" s="46"/>
      <c r="J32" s="46"/>
      <c r="K32" s="46"/>
      <c r="L32" s="46"/>
      <c r="M32" s="46"/>
      <c r="N32" s="46"/>
      <c r="O32" s="46"/>
      <c r="P32" s="46"/>
      <c r="Q32" s="46"/>
      <c r="R32" s="46"/>
      <c r="S32" s="46"/>
      <c r="T32" s="46"/>
      <c r="U32" s="46"/>
    </row>
    <row r="33" spans="1:21" ht="13.6" customHeight="1" x14ac:dyDescent="0.15">
      <c r="A33" s="46"/>
      <c r="B33" s="46"/>
      <c r="C33" s="46"/>
      <c r="D33" s="46"/>
      <c r="E33" s="46"/>
      <c r="F33" s="46"/>
      <c r="G33" s="46"/>
      <c r="H33" s="46"/>
      <c r="I33" s="46"/>
      <c r="J33" s="46"/>
      <c r="K33" s="46"/>
      <c r="L33" s="46"/>
      <c r="M33" s="46"/>
      <c r="N33" s="46"/>
      <c r="O33" s="46"/>
      <c r="P33" s="46"/>
      <c r="Q33" s="46"/>
      <c r="R33" s="46"/>
      <c r="S33" s="46"/>
      <c r="T33" s="46"/>
      <c r="U33" s="46"/>
    </row>
    <row r="34" spans="1:21" ht="13.6" customHeight="1" x14ac:dyDescent="0.15">
      <c r="A34" s="46"/>
      <c r="B34" s="46"/>
      <c r="C34" s="46"/>
      <c r="D34" s="46"/>
      <c r="E34" s="46"/>
      <c r="F34" s="46"/>
      <c r="G34" s="46"/>
      <c r="H34" s="46"/>
      <c r="I34" s="46"/>
      <c r="J34" s="46"/>
      <c r="K34" s="46"/>
      <c r="L34" s="46"/>
      <c r="M34" s="46"/>
      <c r="N34" s="46"/>
      <c r="O34" s="46"/>
      <c r="P34" s="46"/>
      <c r="Q34" s="46"/>
      <c r="R34" s="46"/>
      <c r="S34" s="46"/>
      <c r="T34" s="46"/>
      <c r="U34" s="46"/>
    </row>
    <row r="35" spans="1:21" ht="13.6" customHeight="1" x14ac:dyDescent="0.15">
      <c r="A35" s="46"/>
      <c r="B35" s="46"/>
      <c r="C35" s="46"/>
      <c r="D35" s="46"/>
      <c r="E35" s="46"/>
      <c r="F35" s="46"/>
      <c r="G35" s="46"/>
      <c r="H35" s="46"/>
      <c r="I35" s="46"/>
      <c r="J35" s="46"/>
      <c r="K35" s="46"/>
      <c r="L35" s="46"/>
      <c r="M35" s="46"/>
      <c r="N35" s="46"/>
      <c r="O35" s="46"/>
      <c r="P35" s="46"/>
      <c r="Q35" s="46"/>
      <c r="R35" s="46"/>
      <c r="S35" s="46"/>
      <c r="T35" s="46"/>
      <c r="U35" s="46"/>
    </row>
    <row r="36" spans="1:21" ht="13.6" customHeight="1" x14ac:dyDescent="0.15">
      <c r="A36" s="46"/>
      <c r="B36" s="46"/>
      <c r="C36" s="46"/>
      <c r="D36" s="46"/>
      <c r="E36" s="46"/>
      <c r="F36" s="46"/>
      <c r="G36" s="46"/>
      <c r="H36" s="46"/>
      <c r="I36" s="46"/>
      <c r="J36" s="46"/>
      <c r="K36" s="46"/>
      <c r="L36" s="46"/>
      <c r="M36" s="46"/>
      <c r="N36" s="46"/>
      <c r="O36" s="46"/>
      <c r="P36" s="46"/>
      <c r="Q36" s="46"/>
      <c r="R36" s="46"/>
      <c r="S36" s="46"/>
      <c r="T36" s="46"/>
      <c r="U36" s="46"/>
    </row>
    <row r="37" spans="1:21" ht="13.6" customHeight="1" x14ac:dyDescent="0.15">
      <c r="A37" s="46"/>
      <c r="B37" s="46"/>
      <c r="C37" s="46"/>
      <c r="D37" s="46"/>
      <c r="E37" s="46"/>
      <c r="F37" s="46"/>
      <c r="G37" s="46"/>
      <c r="H37" s="46"/>
      <c r="I37" s="46"/>
      <c r="J37" s="46"/>
      <c r="K37" s="46"/>
      <c r="L37" s="46"/>
      <c r="M37" s="46"/>
      <c r="N37" s="46"/>
      <c r="O37" s="46"/>
      <c r="P37" s="46"/>
      <c r="Q37" s="46"/>
      <c r="R37" s="46"/>
      <c r="S37" s="46"/>
      <c r="T37" s="46"/>
      <c r="U37" s="46"/>
    </row>
    <row r="38" spans="1:21" ht="13.6" customHeight="1" x14ac:dyDescent="0.15">
      <c r="A38" s="46"/>
      <c r="B38" s="46"/>
      <c r="C38" s="46"/>
      <c r="D38" s="46"/>
      <c r="E38" s="46"/>
      <c r="F38" s="46"/>
      <c r="G38" s="46"/>
      <c r="H38" s="46"/>
      <c r="I38" s="46"/>
      <c r="J38" s="46"/>
      <c r="K38" s="46"/>
      <c r="L38" s="46"/>
      <c r="M38" s="46"/>
      <c r="N38" s="46"/>
      <c r="O38" s="46"/>
      <c r="P38" s="46"/>
      <c r="Q38" s="46"/>
      <c r="R38" s="46"/>
      <c r="S38" s="46"/>
      <c r="T38" s="46"/>
      <c r="U38" s="46"/>
    </row>
    <row r="39" spans="1:21" ht="13.6" customHeight="1" x14ac:dyDescent="0.15">
      <c r="A39" s="46"/>
      <c r="B39" s="46"/>
      <c r="C39" s="46"/>
      <c r="D39" s="46"/>
      <c r="E39" s="46"/>
      <c r="F39" s="46"/>
      <c r="G39" s="46"/>
      <c r="H39" s="46"/>
      <c r="I39" s="46"/>
      <c r="J39" s="46"/>
      <c r="K39" s="46"/>
      <c r="L39" s="46"/>
      <c r="M39" s="46"/>
      <c r="N39" s="46"/>
      <c r="O39" s="46"/>
      <c r="P39" s="46"/>
      <c r="Q39" s="46"/>
      <c r="R39" s="46"/>
      <c r="S39" s="46"/>
      <c r="T39" s="46"/>
      <c r="U39" s="46"/>
    </row>
    <row r="40" spans="1:21" ht="13.6" customHeight="1" x14ac:dyDescent="0.15">
      <c r="A40" s="46"/>
      <c r="B40" s="46"/>
      <c r="C40" s="46"/>
      <c r="D40" s="46"/>
      <c r="E40" s="46"/>
      <c r="F40" s="46"/>
      <c r="G40" s="46"/>
      <c r="H40" s="46"/>
      <c r="I40" s="46"/>
      <c r="J40" s="46"/>
      <c r="K40" s="46"/>
      <c r="L40" s="46"/>
      <c r="M40" s="46"/>
      <c r="N40" s="46"/>
      <c r="O40" s="46"/>
      <c r="P40" s="46"/>
      <c r="Q40" s="46"/>
      <c r="R40" s="46"/>
      <c r="S40" s="46"/>
      <c r="T40" s="46"/>
      <c r="U40" s="46"/>
    </row>
    <row r="41" spans="1:21" ht="13.6" customHeight="1" x14ac:dyDescent="0.15">
      <c r="A41" s="46"/>
      <c r="B41" s="46"/>
      <c r="C41" s="46"/>
      <c r="D41" s="46"/>
      <c r="E41" s="46"/>
      <c r="F41" s="46"/>
      <c r="G41" s="46"/>
      <c r="H41" s="46"/>
      <c r="I41" s="46"/>
      <c r="J41" s="46"/>
      <c r="K41" s="46"/>
      <c r="L41" s="46"/>
      <c r="M41" s="46"/>
      <c r="N41" s="46"/>
      <c r="O41" s="46"/>
      <c r="P41" s="46"/>
      <c r="Q41" s="46"/>
      <c r="R41" s="46"/>
      <c r="S41" s="46"/>
      <c r="T41" s="46"/>
      <c r="U41" s="46"/>
    </row>
    <row r="42" spans="1:21" ht="13.6" customHeight="1" x14ac:dyDescent="0.15">
      <c r="A42" s="46"/>
      <c r="B42" s="46"/>
      <c r="C42" s="46"/>
      <c r="D42" s="46"/>
      <c r="E42" s="46"/>
      <c r="F42" s="46"/>
      <c r="G42" s="46"/>
      <c r="H42" s="46"/>
      <c r="I42" s="46"/>
      <c r="J42" s="46"/>
      <c r="K42" s="46"/>
      <c r="L42" s="46"/>
      <c r="M42" s="46"/>
      <c r="N42" s="46"/>
      <c r="O42" s="46"/>
      <c r="P42" s="46"/>
      <c r="Q42" s="46"/>
      <c r="R42" s="46"/>
      <c r="S42" s="46"/>
      <c r="T42" s="46"/>
      <c r="U42" s="46"/>
    </row>
    <row r="43" spans="1:21" ht="30.75" customHeight="1" thickBot="1" x14ac:dyDescent="0.2">
      <c r="A43" s="46"/>
      <c r="B43" s="46"/>
      <c r="C43" s="46"/>
      <c r="D43" s="46"/>
      <c r="E43" s="46"/>
      <c r="F43" s="46"/>
      <c r="G43" s="46"/>
      <c r="H43" s="46"/>
      <c r="I43" s="46"/>
      <c r="J43" s="46"/>
      <c r="K43" s="46"/>
      <c r="L43" s="46"/>
      <c r="M43" s="46"/>
      <c r="N43" s="46"/>
      <c r="O43" s="48" t="s">
        <v>9</v>
      </c>
      <c r="P43" s="46"/>
      <c r="Q43" s="46"/>
      <c r="R43" s="46"/>
      <c r="S43" s="46"/>
      <c r="T43" s="46"/>
      <c r="U43" s="46"/>
    </row>
    <row r="44" spans="1:21" ht="30.75" customHeight="1" thickBot="1" x14ac:dyDescent="0.25">
      <c r="A44" s="46"/>
      <c r="B44" s="49" t="s">
        <v>10</v>
      </c>
      <c r="C44" s="50"/>
      <c r="D44" s="50"/>
      <c r="E44" s="51"/>
      <c r="F44" s="51"/>
      <c r="G44" s="51"/>
      <c r="H44" s="51"/>
      <c r="I44" s="51"/>
      <c r="J44" s="52" t="s">
        <v>2</v>
      </c>
      <c r="K44" s="53" t="s">
        <v>566</v>
      </c>
      <c r="L44" s="54" t="s">
        <v>567</v>
      </c>
      <c r="M44" s="54" t="s">
        <v>568</v>
      </c>
      <c r="N44" s="54" t="s">
        <v>569</v>
      </c>
      <c r="O44" s="55" t="s">
        <v>570</v>
      </c>
      <c r="P44" s="46"/>
      <c r="Q44" s="46"/>
      <c r="R44" s="46"/>
      <c r="S44" s="46"/>
      <c r="T44" s="46"/>
      <c r="U44" s="46"/>
    </row>
    <row r="45" spans="1:21" ht="30.75" customHeight="1" x14ac:dyDescent="0.15">
      <c r="A45" s="46"/>
      <c r="B45" s="1153" t="s">
        <v>11</v>
      </c>
      <c r="C45" s="1154"/>
      <c r="D45" s="56"/>
      <c r="E45" s="1159" t="s">
        <v>12</v>
      </c>
      <c r="F45" s="1159"/>
      <c r="G45" s="1159"/>
      <c r="H45" s="1159"/>
      <c r="I45" s="1159"/>
      <c r="J45" s="1160"/>
      <c r="K45" s="57">
        <v>1611</v>
      </c>
      <c r="L45" s="58">
        <v>1577</v>
      </c>
      <c r="M45" s="58">
        <v>1437</v>
      </c>
      <c r="N45" s="58">
        <v>1343</v>
      </c>
      <c r="O45" s="59">
        <v>1237</v>
      </c>
      <c r="P45" s="46"/>
      <c r="Q45" s="46"/>
      <c r="R45" s="46"/>
      <c r="S45" s="46"/>
      <c r="T45" s="46"/>
      <c r="U45" s="46"/>
    </row>
    <row r="46" spans="1:21" ht="30.75" customHeight="1" x14ac:dyDescent="0.15">
      <c r="A46" s="46"/>
      <c r="B46" s="1155"/>
      <c r="C46" s="1156"/>
      <c r="D46" s="60"/>
      <c r="E46" s="1137" t="s">
        <v>13</v>
      </c>
      <c r="F46" s="1137"/>
      <c r="G46" s="1137"/>
      <c r="H46" s="1137"/>
      <c r="I46" s="1137"/>
      <c r="J46" s="1138"/>
      <c r="K46" s="61" t="s">
        <v>525</v>
      </c>
      <c r="L46" s="62" t="s">
        <v>525</v>
      </c>
      <c r="M46" s="62" t="s">
        <v>525</v>
      </c>
      <c r="N46" s="62" t="s">
        <v>525</v>
      </c>
      <c r="O46" s="63" t="s">
        <v>525</v>
      </c>
      <c r="P46" s="46"/>
      <c r="Q46" s="46"/>
      <c r="R46" s="46"/>
      <c r="S46" s="46"/>
      <c r="T46" s="46"/>
      <c r="U46" s="46"/>
    </row>
    <row r="47" spans="1:21" ht="30.75" customHeight="1" x14ac:dyDescent="0.15">
      <c r="A47" s="46"/>
      <c r="B47" s="1155"/>
      <c r="C47" s="1156"/>
      <c r="D47" s="60"/>
      <c r="E47" s="1137" t="s">
        <v>14</v>
      </c>
      <c r="F47" s="1137"/>
      <c r="G47" s="1137"/>
      <c r="H47" s="1137"/>
      <c r="I47" s="1137"/>
      <c r="J47" s="1138"/>
      <c r="K47" s="61" t="s">
        <v>525</v>
      </c>
      <c r="L47" s="62" t="s">
        <v>525</v>
      </c>
      <c r="M47" s="62" t="s">
        <v>525</v>
      </c>
      <c r="N47" s="62" t="s">
        <v>525</v>
      </c>
      <c r="O47" s="63" t="s">
        <v>525</v>
      </c>
      <c r="P47" s="46"/>
      <c r="Q47" s="46"/>
      <c r="R47" s="46"/>
      <c r="S47" s="46"/>
      <c r="T47" s="46"/>
      <c r="U47" s="46"/>
    </row>
    <row r="48" spans="1:21" ht="30.75" customHeight="1" x14ac:dyDescent="0.15">
      <c r="A48" s="46"/>
      <c r="B48" s="1155"/>
      <c r="C48" s="1156"/>
      <c r="D48" s="60"/>
      <c r="E48" s="1137" t="s">
        <v>15</v>
      </c>
      <c r="F48" s="1137"/>
      <c r="G48" s="1137"/>
      <c r="H48" s="1137"/>
      <c r="I48" s="1137"/>
      <c r="J48" s="1138"/>
      <c r="K48" s="61">
        <v>324</v>
      </c>
      <c r="L48" s="62">
        <v>328</v>
      </c>
      <c r="M48" s="62">
        <v>337</v>
      </c>
      <c r="N48" s="62">
        <v>340</v>
      </c>
      <c r="O48" s="63">
        <v>324</v>
      </c>
      <c r="P48" s="46"/>
      <c r="Q48" s="46"/>
      <c r="R48" s="46"/>
      <c r="S48" s="46"/>
      <c r="T48" s="46"/>
      <c r="U48" s="46"/>
    </row>
    <row r="49" spans="1:21" ht="30.75" customHeight="1" x14ac:dyDescent="0.15">
      <c r="A49" s="46"/>
      <c r="B49" s="1155"/>
      <c r="C49" s="1156"/>
      <c r="D49" s="60"/>
      <c r="E49" s="1137" t="s">
        <v>16</v>
      </c>
      <c r="F49" s="1137"/>
      <c r="G49" s="1137"/>
      <c r="H49" s="1137"/>
      <c r="I49" s="1137"/>
      <c r="J49" s="1138"/>
      <c r="K49" s="61">
        <v>43</v>
      </c>
      <c r="L49" s="62" t="s">
        <v>525</v>
      </c>
      <c r="M49" s="62">
        <v>0</v>
      </c>
      <c r="N49" s="62">
        <v>11</v>
      </c>
      <c r="O49" s="63">
        <v>29</v>
      </c>
      <c r="P49" s="46"/>
      <c r="Q49" s="46"/>
      <c r="R49" s="46"/>
      <c r="S49" s="46"/>
      <c r="T49" s="46"/>
      <c r="U49" s="46"/>
    </row>
    <row r="50" spans="1:21" ht="30.75" customHeight="1" x14ac:dyDescent="0.15">
      <c r="A50" s="46"/>
      <c r="B50" s="1155"/>
      <c r="C50" s="1156"/>
      <c r="D50" s="60"/>
      <c r="E50" s="1137" t="s">
        <v>17</v>
      </c>
      <c r="F50" s="1137"/>
      <c r="G50" s="1137"/>
      <c r="H50" s="1137"/>
      <c r="I50" s="1137"/>
      <c r="J50" s="1138"/>
      <c r="K50" s="61">
        <v>110</v>
      </c>
      <c r="L50" s="62">
        <v>114</v>
      </c>
      <c r="M50" s="62">
        <v>115</v>
      </c>
      <c r="N50" s="62">
        <v>111</v>
      </c>
      <c r="O50" s="63" t="s">
        <v>525</v>
      </c>
      <c r="P50" s="46"/>
      <c r="Q50" s="46"/>
      <c r="R50" s="46"/>
      <c r="S50" s="46"/>
      <c r="T50" s="46"/>
      <c r="U50" s="46"/>
    </row>
    <row r="51" spans="1:21" ht="30.75" customHeight="1" x14ac:dyDescent="0.15">
      <c r="A51" s="46"/>
      <c r="B51" s="1157"/>
      <c r="C51" s="1158"/>
      <c r="D51" s="64"/>
      <c r="E51" s="1137" t="s">
        <v>18</v>
      </c>
      <c r="F51" s="1137"/>
      <c r="G51" s="1137"/>
      <c r="H51" s="1137"/>
      <c r="I51" s="1137"/>
      <c r="J51" s="1138"/>
      <c r="K51" s="61" t="s">
        <v>525</v>
      </c>
      <c r="L51" s="62" t="s">
        <v>525</v>
      </c>
      <c r="M51" s="62" t="s">
        <v>525</v>
      </c>
      <c r="N51" s="62" t="s">
        <v>525</v>
      </c>
      <c r="O51" s="63" t="s">
        <v>525</v>
      </c>
      <c r="P51" s="46"/>
      <c r="Q51" s="46"/>
      <c r="R51" s="46"/>
      <c r="S51" s="46"/>
      <c r="T51" s="46"/>
      <c r="U51" s="46"/>
    </row>
    <row r="52" spans="1:21" ht="30.75" customHeight="1" x14ac:dyDescent="0.15">
      <c r="A52" s="46"/>
      <c r="B52" s="1135" t="s">
        <v>19</v>
      </c>
      <c r="C52" s="1136"/>
      <c r="D52" s="64"/>
      <c r="E52" s="1137" t="s">
        <v>20</v>
      </c>
      <c r="F52" s="1137"/>
      <c r="G52" s="1137"/>
      <c r="H52" s="1137"/>
      <c r="I52" s="1137"/>
      <c r="J52" s="1138"/>
      <c r="K52" s="61">
        <v>1342</v>
      </c>
      <c r="L52" s="62">
        <v>1258</v>
      </c>
      <c r="M52" s="62">
        <v>1188</v>
      </c>
      <c r="N52" s="62">
        <v>1131</v>
      </c>
      <c r="O52" s="63">
        <v>1041</v>
      </c>
      <c r="P52" s="46"/>
      <c r="Q52" s="46"/>
      <c r="R52" s="46"/>
      <c r="S52" s="46"/>
      <c r="T52" s="46"/>
      <c r="U52" s="46"/>
    </row>
    <row r="53" spans="1:21" ht="30.75" customHeight="1" thickBot="1" x14ac:dyDescent="0.2">
      <c r="A53" s="46"/>
      <c r="B53" s="1139" t="s">
        <v>21</v>
      </c>
      <c r="C53" s="1140"/>
      <c r="D53" s="65"/>
      <c r="E53" s="1141" t="s">
        <v>22</v>
      </c>
      <c r="F53" s="1141"/>
      <c r="G53" s="1141"/>
      <c r="H53" s="1141"/>
      <c r="I53" s="1141"/>
      <c r="J53" s="1142"/>
      <c r="K53" s="66">
        <v>746</v>
      </c>
      <c r="L53" s="67">
        <v>761</v>
      </c>
      <c r="M53" s="67">
        <v>701</v>
      </c>
      <c r="N53" s="67">
        <v>674</v>
      </c>
      <c r="O53" s="68">
        <v>549</v>
      </c>
      <c r="P53" s="46"/>
      <c r="Q53" s="46"/>
      <c r="R53" s="46"/>
      <c r="S53" s="46"/>
      <c r="T53" s="46"/>
      <c r="U53" s="46"/>
    </row>
    <row r="54" spans="1:21" ht="23.95" customHeight="1" x14ac:dyDescent="0.2">
      <c r="A54" s="46"/>
      <c r="B54" s="69" t="s">
        <v>23</v>
      </c>
      <c r="C54" s="46"/>
      <c r="D54" s="46"/>
      <c r="E54" s="46"/>
      <c r="F54" s="46"/>
      <c r="G54" s="46"/>
      <c r="H54" s="46"/>
      <c r="I54" s="46"/>
      <c r="J54" s="46"/>
      <c r="K54" s="46"/>
      <c r="L54" s="46"/>
      <c r="M54" s="46"/>
      <c r="N54" s="46"/>
      <c r="O54" s="46"/>
      <c r="P54" s="46"/>
      <c r="Q54" s="46"/>
      <c r="R54" s="46"/>
      <c r="S54" s="46"/>
      <c r="T54" s="46"/>
      <c r="U54" s="46"/>
    </row>
    <row r="55" spans="1:21" ht="23.95" customHeight="1" thickBot="1" x14ac:dyDescent="0.25">
      <c r="A55" s="46"/>
      <c r="B55" s="70" t="s">
        <v>24</v>
      </c>
      <c r="C55" s="71"/>
      <c r="D55" s="71"/>
      <c r="E55" s="71"/>
      <c r="F55" s="71"/>
      <c r="G55" s="71"/>
      <c r="H55" s="71"/>
      <c r="I55" s="71"/>
      <c r="J55" s="71"/>
      <c r="K55" s="72"/>
      <c r="L55" s="72"/>
      <c r="M55" s="72"/>
      <c r="N55" s="72"/>
      <c r="O55" s="73" t="s">
        <v>584</v>
      </c>
      <c r="P55" s="46"/>
      <c r="Q55" s="46"/>
      <c r="R55" s="46"/>
      <c r="S55" s="46"/>
      <c r="T55" s="46"/>
      <c r="U55" s="46"/>
    </row>
    <row r="56" spans="1:21" ht="31.6" customHeight="1" thickBot="1" x14ac:dyDescent="0.25">
      <c r="A56" s="46"/>
      <c r="B56" s="74"/>
      <c r="C56" s="75"/>
      <c r="D56" s="75"/>
      <c r="E56" s="76"/>
      <c r="F56" s="76"/>
      <c r="G56" s="76"/>
      <c r="H56" s="76"/>
      <c r="I56" s="76"/>
      <c r="J56" s="77" t="s">
        <v>2</v>
      </c>
      <c r="K56" s="78" t="s">
        <v>585</v>
      </c>
      <c r="L56" s="79" t="s">
        <v>586</v>
      </c>
      <c r="M56" s="79" t="s">
        <v>587</v>
      </c>
      <c r="N56" s="79" t="s">
        <v>588</v>
      </c>
      <c r="O56" s="80" t="s">
        <v>589</v>
      </c>
      <c r="P56" s="46"/>
      <c r="Q56" s="46"/>
      <c r="R56" s="46"/>
      <c r="S56" s="46"/>
      <c r="T56" s="46"/>
      <c r="U56" s="46"/>
    </row>
    <row r="57" spans="1:21" ht="31.6" customHeight="1" x14ac:dyDescent="0.15">
      <c r="B57" s="1143" t="s">
        <v>25</v>
      </c>
      <c r="C57" s="1144"/>
      <c r="D57" s="1147" t="s">
        <v>26</v>
      </c>
      <c r="E57" s="1148"/>
      <c r="F57" s="1148"/>
      <c r="G57" s="1148"/>
      <c r="H57" s="1148"/>
      <c r="I57" s="1148"/>
      <c r="J57" s="1149"/>
      <c r="K57" s="81"/>
      <c r="L57" s="82"/>
      <c r="M57" s="82"/>
      <c r="N57" s="82"/>
      <c r="O57" s="83"/>
    </row>
    <row r="58" spans="1:21" ht="31.6" customHeight="1" thickBot="1" x14ac:dyDescent="0.2">
      <c r="B58" s="1145"/>
      <c r="C58" s="1146"/>
      <c r="D58" s="1150" t="s">
        <v>27</v>
      </c>
      <c r="E58" s="1151"/>
      <c r="F58" s="1151"/>
      <c r="G58" s="1151"/>
      <c r="H58" s="1151"/>
      <c r="I58" s="1151"/>
      <c r="J58" s="1152"/>
      <c r="K58" s="84"/>
      <c r="L58" s="85"/>
      <c r="M58" s="85"/>
      <c r="N58" s="85"/>
      <c r="O58" s="86"/>
    </row>
    <row r="59" spans="1:21" ht="23.95" customHeight="1" x14ac:dyDescent="0.15">
      <c r="B59" s="87"/>
      <c r="C59" s="87"/>
      <c r="D59" s="88" t="s">
        <v>28</v>
      </c>
      <c r="E59" s="89"/>
      <c r="F59" s="89"/>
      <c r="G59" s="89"/>
      <c r="H59" s="89"/>
      <c r="I59" s="89"/>
      <c r="J59" s="89"/>
      <c r="K59" s="89"/>
      <c r="L59" s="89"/>
      <c r="M59" s="89"/>
      <c r="N59" s="89"/>
      <c r="O59" s="89"/>
    </row>
    <row r="60" spans="1:21" ht="23.95" customHeight="1" x14ac:dyDescent="0.15">
      <c r="B60" s="90"/>
      <c r="C60" s="90"/>
      <c r="D60" s="88" t="s">
        <v>29</v>
      </c>
      <c r="E60" s="89"/>
      <c r="F60" s="89"/>
      <c r="G60" s="89"/>
      <c r="H60" s="89"/>
      <c r="I60" s="89"/>
      <c r="J60" s="89"/>
      <c r="K60" s="89"/>
      <c r="L60" s="89"/>
      <c r="M60" s="89"/>
      <c r="N60" s="89"/>
      <c r="O60" s="89"/>
    </row>
    <row r="61" spans="1:21" ht="23.95" customHeight="1" x14ac:dyDescent="0.2">
      <c r="A61" s="46"/>
      <c r="B61" s="69"/>
      <c r="C61" s="46"/>
      <c r="D61" s="46"/>
      <c r="E61" s="46"/>
      <c r="F61" s="46"/>
      <c r="G61" s="46"/>
      <c r="H61" s="46"/>
      <c r="I61" s="46"/>
      <c r="J61" s="46"/>
      <c r="K61" s="46"/>
      <c r="L61" s="46"/>
      <c r="M61" s="46"/>
      <c r="N61" s="46"/>
      <c r="O61" s="46"/>
      <c r="P61" s="46"/>
      <c r="Q61" s="46"/>
      <c r="R61" s="46"/>
      <c r="S61" s="46"/>
      <c r="T61" s="46"/>
      <c r="U61" s="46"/>
    </row>
    <row r="62" spans="1:21" ht="23.95" customHeight="1" x14ac:dyDescent="0.2">
      <c r="A62" s="46"/>
      <c r="B62" s="69"/>
      <c r="C62" s="46"/>
      <c r="D62" s="46"/>
      <c r="E62" s="46"/>
      <c r="F62" s="46"/>
      <c r="G62" s="46"/>
      <c r="H62" s="46"/>
      <c r="I62" s="46"/>
      <c r="J62" s="46"/>
      <c r="K62" s="46"/>
      <c r="L62" s="46"/>
      <c r="M62" s="46"/>
      <c r="N62" s="46"/>
      <c r="O62" s="46"/>
      <c r="P62" s="46"/>
      <c r="Q62" s="46"/>
      <c r="R62" s="46"/>
      <c r="S62" s="46"/>
      <c r="T62" s="46"/>
      <c r="U62" s="46"/>
    </row>
  </sheetData>
  <sheetProtection algorithmName="SHA-512" hashValue="7mNsaqtbiV8+QWoejGYsQiztQTd7hQmGRJzmjTNLq2YDl4D0OeV+NOicplOUfY0mN1iV3zZ1/2IW0ghud3wGKA==" saltValue="NGzj50b8S6rSMxBkRqjcng=="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4"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55"/>
  <sheetViews>
    <sheetView showGridLines="0" zoomScale="70" zoomScaleNormal="70" zoomScaleSheetLayoutView="100" workbookViewId="0"/>
  </sheetViews>
  <sheetFormatPr defaultColWidth="0" defaultRowHeight="13.6" customHeight="1" zeroHeight="1" x14ac:dyDescent="0.15"/>
  <cols>
    <col min="1" max="1" width="6.625" style="91" customWidth="1"/>
    <col min="2" max="3" width="12.625" style="91" customWidth="1"/>
    <col min="4" max="4" width="11.625" style="91" customWidth="1"/>
    <col min="5" max="8" width="10.375" style="91" customWidth="1"/>
    <col min="9" max="13" width="16.375" style="91" customWidth="1"/>
    <col min="14" max="19" width="12.625" style="91" customWidth="1"/>
    <col min="20" max="16384" width="0" style="91" hidden="1"/>
  </cols>
  <sheetData>
    <row r="1" ht="14.95" customHeight="1" x14ac:dyDescent="0.15"/>
    <row r="2" ht="14.95" customHeight="1" x14ac:dyDescent="0.15"/>
    <row r="3" ht="14.95" customHeight="1" x14ac:dyDescent="0.15"/>
    <row r="4" ht="14.95" customHeight="1" x14ac:dyDescent="0.15"/>
    <row r="5" ht="14.95" customHeight="1" x14ac:dyDescent="0.15"/>
    <row r="6" ht="14.95" customHeight="1" x14ac:dyDescent="0.15"/>
    <row r="7" ht="14.95" customHeight="1" x14ac:dyDescent="0.15"/>
    <row r="8" ht="14.95" customHeight="1" x14ac:dyDescent="0.15"/>
    <row r="9" ht="14.95" customHeight="1" x14ac:dyDescent="0.15"/>
    <row r="10" ht="14.95" customHeight="1" x14ac:dyDescent="0.15"/>
    <row r="11" ht="14.95" customHeight="1" x14ac:dyDescent="0.15"/>
    <row r="12" ht="14.95" customHeight="1" x14ac:dyDescent="0.15"/>
    <row r="13" ht="14.95" customHeight="1" x14ac:dyDescent="0.15"/>
    <row r="14" ht="14.95" customHeight="1" x14ac:dyDescent="0.15"/>
    <row r="15" ht="14.95" customHeight="1" x14ac:dyDescent="0.15"/>
    <row r="16" ht="14.95" customHeight="1" x14ac:dyDescent="0.15"/>
    <row r="17" ht="14.95" customHeight="1" x14ac:dyDescent="0.15"/>
    <row r="18" ht="14.95" customHeight="1" x14ac:dyDescent="0.15"/>
    <row r="19" ht="14.95" customHeight="1" x14ac:dyDescent="0.15"/>
    <row r="20" ht="14.95" customHeight="1" x14ac:dyDescent="0.15"/>
    <row r="21" ht="14.95" customHeight="1" x14ac:dyDescent="0.15"/>
    <row r="22" ht="14.95" customHeight="1" x14ac:dyDescent="0.15"/>
    <row r="23" ht="14.95" customHeight="1" x14ac:dyDescent="0.15"/>
    <row r="24" ht="14.95" customHeight="1" x14ac:dyDescent="0.15"/>
    <row r="25" ht="14.95" customHeight="1" x14ac:dyDescent="0.15"/>
    <row r="26" ht="14.95" customHeight="1" x14ac:dyDescent="0.15"/>
    <row r="27" ht="14.95" customHeight="1" x14ac:dyDescent="0.15"/>
    <row r="28" ht="14.95" customHeight="1" x14ac:dyDescent="0.15"/>
    <row r="29" ht="14.95" customHeight="1" x14ac:dyDescent="0.15"/>
    <row r="30" ht="14.95" customHeight="1" x14ac:dyDescent="0.15"/>
    <row r="31" ht="14.95" customHeight="1" x14ac:dyDescent="0.15"/>
    <row r="32" ht="14.95" customHeight="1" x14ac:dyDescent="0.15"/>
    <row r="33" spans="2:13" ht="14.95" customHeight="1" x14ac:dyDescent="0.15"/>
    <row r="34" spans="2:13" ht="14.95" customHeight="1" x14ac:dyDescent="0.15"/>
    <row r="35" spans="2:13" ht="14.95" customHeight="1" x14ac:dyDescent="0.15"/>
    <row r="36" spans="2:13" ht="14.95" customHeight="1" x14ac:dyDescent="0.15"/>
    <row r="37" spans="2:13" ht="14.95" customHeight="1" x14ac:dyDescent="0.15"/>
    <row r="38" spans="2:13" ht="14.95" customHeight="1" x14ac:dyDescent="0.15"/>
    <row r="39" spans="2:13" ht="27.7" customHeight="1" thickBot="1" x14ac:dyDescent="0.2">
      <c r="M39" s="92" t="s">
        <v>9</v>
      </c>
    </row>
    <row r="40" spans="2:13" ht="27.7" customHeight="1" thickBot="1" x14ac:dyDescent="0.25">
      <c r="B40" s="93" t="s">
        <v>10</v>
      </c>
      <c r="C40" s="94"/>
      <c r="D40" s="94"/>
      <c r="E40" s="95"/>
      <c r="F40" s="95"/>
      <c r="G40" s="95"/>
      <c r="H40" s="96" t="s">
        <v>2</v>
      </c>
      <c r="I40" s="97" t="s">
        <v>566</v>
      </c>
      <c r="J40" s="98" t="s">
        <v>567</v>
      </c>
      <c r="K40" s="98" t="s">
        <v>568</v>
      </c>
      <c r="L40" s="98" t="s">
        <v>569</v>
      </c>
      <c r="M40" s="99" t="s">
        <v>570</v>
      </c>
    </row>
    <row r="41" spans="2:13" ht="27.7" customHeight="1" x14ac:dyDescent="0.15">
      <c r="B41" s="1173" t="s">
        <v>30</v>
      </c>
      <c r="C41" s="1174"/>
      <c r="D41" s="100"/>
      <c r="E41" s="1175" t="s">
        <v>31</v>
      </c>
      <c r="F41" s="1175"/>
      <c r="G41" s="1175"/>
      <c r="H41" s="1176"/>
      <c r="I41" s="334">
        <v>11144</v>
      </c>
      <c r="J41" s="335">
        <v>10256</v>
      </c>
      <c r="K41" s="335">
        <v>10355</v>
      </c>
      <c r="L41" s="335">
        <v>9555</v>
      </c>
      <c r="M41" s="336">
        <v>9286</v>
      </c>
    </row>
    <row r="42" spans="2:13" ht="27.7" customHeight="1" x14ac:dyDescent="0.15">
      <c r="B42" s="1163"/>
      <c r="C42" s="1164"/>
      <c r="D42" s="101"/>
      <c r="E42" s="1167" t="s">
        <v>32</v>
      </c>
      <c r="F42" s="1167"/>
      <c r="G42" s="1167"/>
      <c r="H42" s="1168"/>
      <c r="I42" s="337">
        <v>665</v>
      </c>
      <c r="J42" s="338">
        <v>511</v>
      </c>
      <c r="K42" s="338">
        <v>352</v>
      </c>
      <c r="L42" s="338">
        <v>183</v>
      </c>
      <c r="M42" s="339">
        <v>156</v>
      </c>
    </row>
    <row r="43" spans="2:13" ht="27.7" customHeight="1" x14ac:dyDescent="0.15">
      <c r="B43" s="1163"/>
      <c r="C43" s="1164"/>
      <c r="D43" s="101"/>
      <c r="E43" s="1167" t="s">
        <v>33</v>
      </c>
      <c r="F43" s="1167"/>
      <c r="G43" s="1167"/>
      <c r="H43" s="1168"/>
      <c r="I43" s="337">
        <v>3190</v>
      </c>
      <c r="J43" s="338">
        <v>2860</v>
      </c>
      <c r="K43" s="338">
        <v>2667</v>
      </c>
      <c r="L43" s="338">
        <v>2337</v>
      </c>
      <c r="M43" s="339">
        <v>2043</v>
      </c>
    </row>
    <row r="44" spans="2:13" ht="27.7" customHeight="1" x14ac:dyDescent="0.15">
      <c r="B44" s="1163"/>
      <c r="C44" s="1164"/>
      <c r="D44" s="101"/>
      <c r="E44" s="1167" t="s">
        <v>34</v>
      </c>
      <c r="F44" s="1167"/>
      <c r="G44" s="1167"/>
      <c r="H44" s="1168"/>
      <c r="I44" s="337" t="s">
        <v>525</v>
      </c>
      <c r="J44" s="338">
        <v>25</v>
      </c>
      <c r="K44" s="338">
        <v>141</v>
      </c>
      <c r="L44" s="338">
        <v>339</v>
      </c>
      <c r="M44" s="339">
        <v>311</v>
      </c>
    </row>
    <row r="45" spans="2:13" ht="27.7" customHeight="1" x14ac:dyDescent="0.15">
      <c r="B45" s="1163"/>
      <c r="C45" s="1164"/>
      <c r="D45" s="101"/>
      <c r="E45" s="1167" t="s">
        <v>35</v>
      </c>
      <c r="F45" s="1167"/>
      <c r="G45" s="1167"/>
      <c r="H45" s="1168"/>
      <c r="I45" s="337">
        <v>1891</v>
      </c>
      <c r="J45" s="338">
        <v>1735</v>
      </c>
      <c r="K45" s="338">
        <v>1774</v>
      </c>
      <c r="L45" s="338">
        <v>1718</v>
      </c>
      <c r="M45" s="339">
        <v>1650</v>
      </c>
    </row>
    <row r="46" spans="2:13" ht="27.7" customHeight="1" x14ac:dyDescent="0.15">
      <c r="B46" s="1163"/>
      <c r="C46" s="1164"/>
      <c r="D46" s="102"/>
      <c r="E46" s="1167" t="s">
        <v>36</v>
      </c>
      <c r="F46" s="1167"/>
      <c r="G46" s="1167"/>
      <c r="H46" s="1168"/>
      <c r="I46" s="337" t="s">
        <v>525</v>
      </c>
      <c r="J46" s="338" t="s">
        <v>525</v>
      </c>
      <c r="K46" s="338" t="s">
        <v>525</v>
      </c>
      <c r="L46" s="338" t="s">
        <v>525</v>
      </c>
      <c r="M46" s="339" t="s">
        <v>525</v>
      </c>
    </row>
    <row r="47" spans="2:13" ht="27.7" customHeight="1" x14ac:dyDescent="0.15">
      <c r="B47" s="1163"/>
      <c r="C47" s="1164"/>
      <c r="D47" s="103"/>
      <c r="E47" s="1177" t="s">
        <v>37</v>
      </c>
      <c r="F47" s="1178"/>
      <c r="G47" s="1178"/>
      <c r="H47" s="1179"/>
      <c r="I47" s="337" t="s">
        <v>525</v>
      </c>
      <c r="J47" s="338" t="s">
        <v>525</v>
      </c>
      <c r="K47" s="338" t="s">
        <v>525</v>
      </c>
      <c r="L47" s="338" t="s">
        <v>525</v>
      </c>
      <c r="M47" s="339" t="s">
        <v>525</v>
      </c>
    </row>
    <row r="48" spans="2:13" ht="27.7" customHeight="1" x14ac:dyDescent="0.15">
      <c r="B48" s="1163"/>
      <c r="C48" s="1164"/>
      <c r="D48" s="101"/>
      <c r="E48" s="1167" t="s">
        <v>38</v>
      </c>
      <c r="F48" s="1167"/>
      <c r="G48" s="1167"/>
      <c r="H48" s="1168"/>
      <c r="I48" s="337" t="s">
        <v>525</v>
      </c>
      <c r="J48" s="338" t="s">
        <v>525</v>
      </c>
      <c r="K48" s="338" t="s">
        <v>525</v>
      </c>
      <c r="L48" s="338" t="s">
        <v>525</v>
      </c>
      <c r="M48" s="339" t="s">
        <v>525</v>
      </c>
    </row>
    <row r="49" spans="2:13" ht="27.7" customHeight="1" x14ac:dyDescent="0.15">
      <c r="B49" s="1165"/>
      <c r="C49" s="1166"/>
      <c r="D49" s="101"/>
      <c r="E49" s="1167" t="s">
        <v>39</v>
      </c>
      <c r="F49" s="1167"/>
      <c r="G49" s="1167"/>
      <c r="H49" s="1168"/>
      <c r="I49" s="337" t="s">
        <v>525</v>
      </c>
      <c r="J49" s="338" t="s">
        <v>525</v>
      </c>
      <c r="K49" s="338" t="s">
        <v>525</v>
      </c>
      <c r="L49" s="338" t="s">
        <v>525</v>
      </c>
      <c r="M49" s="339" t="s">
        <v>525</v>
      </c>
    </row>
    <row r="50" spans="2:13" ht="27.7" customHeight="1" x14ac:dyDescent="0.15">
      <c r="B50" s="1161" t="s">
        <v>40</v>
      </c>
      <c r="C50" s="1162"/>
      <c r="D50" s="104"/>
      <c r="E50" s="1167" t="s">
        <v>41</v>
      </c>
      <c r="F50" s="1167"/>
      <c r="G50" s="1167"/>
      <c r="H50" s="1168"/>
      <c r="I50" s="337">
        <v>2511</v>
      </c>
      <c r="J50" s="338">
        <v>3205</v>
      </c>
      <c r="K50" s="338">
        <v>2873</v>
      </c>
      <c r="L50" s="338">
        <v>3375</v>
      </c>
      <c r="M50" s="339">
        <v>4490</v>
      </c>
    </row>
    <row r="51" spans="2:13" ht="27.7" customHeight="1" x14ac:dyDescent="0.15">
      <c r="B51" s="1163"/>
      <c r="C51" s="1164"/>
      <c r="D51" s="101"/>
      <c r="E51" s="1167" t="s">
        <v>42</v>
      </c>
      <c r="F51" s="1167"/>
      <c r="G51" s="1167"/>
      <c r="H51" s="1168"/>
      <c r="I51" s="337">
        <v>634</v>
      </c>
      <c r="J51" s="338">
        <v>521</v>
      </c>
      <c r="K51" s="338">
        <v>394</v>
      </c>
      <c r="L51" s="338">
        <v>290</v>
      </c>
      <c r="M51" s="339">
        <v>208</v>
      </c>
    </row>
    <row r="52" spans="2:13" ht="27.7" customHeight="1" x14ac:dyDescent="0.15">
      <c r="B52" s="1165"/>
      <c r="C52" s="1166"/>
      <c r="D52" s="101"/>
      <c r="E52" s="1167" t="s">
        <v>43</v>
      </c>
      <c r="F52" s="1167"/>
      <c r="G52" s="1167"/>
      <c r="H52" s="1168"/>
      <c r="I52" s="337">
        <v>9892</v>
      </c>
      <c r="J52" s="338">
        <v>9340</v>
      </c>
      <c r="K52" s="338">
        <v>9499</v>
      </c>
      <c r="L52" s="338">
        <v>8911</v>
      </c>
      <c r="M52" s="339">
        <v>8750</v>
      </c>
    </row>
    <row r="53" spans="2:13" ht="27.7" customHeight="1" thickBot="1" x14ac:dyDescent="0.2">
      <c r="B53" s="1169" t="s">
        <v>21</v>
      </c>
      <c r="C53" s="1170"/>
      <c r="D53" s="105"/>
      <c r="E53" s="1171" t="s">
        <v>44</v>
      </c>
      <c r="F53" s="1171"/>
      <c r="G53" s="1171"/>
      <c r="H53" s="1172"/>
      <c r="I53" s="340">
        <v>3851</v>
      </c>
      <c r="J53" s="341">
        <v>2321</v>
      </c>
      <c r="K53" s="341">
        <v>2523</v>
      </c>
      <c r="L53" s="341">
        <v>1557</v>
      </c>
      <c r="M53" s="342">
        <v>-2</v>
      </c>
    </row>
    <row r="54" spans="2:13" ht="27.7" customHeight="1" x14ac:dyDescent="0.2">
      <c r="B54" s="106" t="s">
        <v>45</v>
      </c>
      <c r="C54" s="107"/>
      <c r="D54" s="107"/>
      <c r="E54" s="108"/>
      <c r="F54" s="108"/>
      <c r="G54" s="108"/>
      <c r="H54" s="108"/>
      <c r="I54" s="109"/>
      <c r="J54" s="109"/>
      <c r="K54" s="109"/>
      <c r="L54" s="109"/>
      <c r="M54" s="109"/>
    </row>
    <row r="55" spans="2:13" ht="12.9" x14ac:dyDescent="0.15"/>
  </sheetData>
  <sheetProtection algorithmName="SHA-512" hashValue="S5hCCXdgQalbZEoHvsY+a1PvaFlCufyDOthT/7t9AEM02jtL5EV7WL19rbNzEO9od4CeEjNergM0EQVjCe8t+Q==" saltValue="DeOqVgPO2ZnS5SiQ9GZOzA=="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zoomScale="55" zoomScaleNormal="55" zoomScaleSheetLayoutView="100" workbookViewId="0"/>
  </sheetViews>
  <sheetFormatPr defaultColWidth="0" defaultRowHeight="13.6"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0" t="s">
        <v>46</v>
      </c>
    </row>
    <row r="54" spans="2:8" ht="29.25" customHeight="1" thickBot="1" x14ac:dyDescent="0.25">
      <c r="B54" s="111" t="s">
        <v>1</v>
      </c>
      <c r="C54" s="112"/>
      <c r="D54" s="112"/>
      <c r="E54" s="113" t="s">
        <v>2</v>
      </c>
      <c r="F54" s="114" t="s">
        <v>568</v>
      </c>
      <c r="G54" s="114" t="s">
        <v>569</v>
      </c>
      <c r="H54" s="115" t="s">
        <v>570</v>
      </c>
    </row>
    <row r="55" spans="2:8" ht="52.5" customHeight="1" x14ac:dyDescent="0.15">
      <c r="B55" s="116"/>
      <c r="C55" s="1188" t="s">
        <v>47</v>
      </c>
      <c r="D55" s="1188"/>
      <c r="E55" s="1189"/>
      <c r="F55" s="117">
        <v>1480</v>
      </c>
      <c r="G55" s="117">
        <v>1480</v>
      </c>
      <c r="H55" s="118">
        <v>1615</v>
      </c>
    </row>
    <row r="56" spans="2:8" ht="52.5" customHeight="1" x14ac:dyDescent="0.15">
      <c r="B56" s="119"/>
      <c r="C56" s="1190" t="s">
        <v>48</v>
      </c>
      <c r="D56" s="1190"/>
      <c r="E56" s="1191"/>
      <c r="F56" s="120">
        <v>0</v>
      </c>
      <c r="G56" s="120">
        <v>0</v>
      </c>
      <c r="H56" s="121">
        <v>66</v>
      </c>
    </row>
    <row r="57" spans="2:8" ht="53.35" customHeight="1" x14ac:dyDescent="0.15">
      <c r="B57" s="119"/>
      <c r="C57" s="1192" t="s">
        <v>49</v>
      </c>
      <c r="D57" s="1192"/>
      <c r="E57" s="1193"/>
      <c r="F57" s="122">
        <v>1634</v>
      </c>
      <c r="G57" s="122">
        <v>2054</v>
      </c>
      <c r="H57" s="123">
        <v>2935</v>
      </c>
    </row>
    <row r="58" spans="2:8" ht="45.7" customHeight="1" x14ac:dyDescent="0.15">
      <c r="B58" s="124"/>
      <c r="C58" s="1180" t="s">
        <v>594</v>
      </c>
      <c r="D58" s="1181"/>
      <c r="E58" s="1182"/>
      <c r="F58" s="125">
        <v>1190</v>
      </c>
      <c r="G58" s="125">
        <v>1625</v>
      </c>
      <c r="H58" s="126">
        <v>2268</v>
      </c>
    </row>
    <row r="59" spans="2:8" ht="45.7" customHeight="1" x14ac:dyDescent="0.15">
      <c r="B59" s="124"/>
      <c r="C59" s="1180" t="s">
        <v>595</v>
      </c>
      <c r="D59" s="1181"/>
      <c r="E59" s="1182"/>
      <c r="F59" s="125">
        <v>282</v>
      </c>
      <c r="G59" s="125">
        <v>236</v>
      </c>
      <c r="H59" s="126">
        <v>236</v>
      </c>
    </row>
    <row r="60" spans="2:8" ht="45.7" customHeight="1" x14ac:dyDescent="0.15">
      <c r="B60" s="124"/>
      <c r="C60" s="1180" t="s">
        <v>598</v>
      </c>
      <c r="D60" s="1181"/>
      <c r="E60" s="1182"/>
      <c r="F60" s="125" t="s">
        <v>599</v>
      </c>
      <c r="G60" s="125" t="s">
        <v>599</v>
      </c>
      <c r="H60" s="126">
        <v>200</v>
      </c>
    </row>
    <row r="61" spans="2:8" ht="45.7" customHeight="1" x14ac:dyDescent="0.15">
      <c r="B61" s="124"/>
      <c r="C61" s="1180" t="s">
        <v>596</v>
      </c>
      <c r="D61" s="1181"/>
      <c r="E61" s="1182"/>
      <c r="F61" s="125">
        <v>67</v>
      </c>
      <c r="G61" s="125">
        <v>67</v>
      </c>
      <c r="H61" s="126">
        <v>68</v>
      </c>
    </row>
    <row r="62" spans="2:8" ht="45.7" customHeight="1" thickBot="1" x14ac:dyDescent="0.2">
      <c r="B62" s="127"/>
      <c r="C62" s="1183" t="s">
        <v>597</v>
      </c>
      <c r="D62" s="1184"/>
      <c r="E62" s="1185"/>
      <c r="F62" s="128">
        <v>37</v>
      </c>
      <c r="G62" s="128">
        <v>52</v>
      </c>
      <c r="H62" s="129">
        <v>67</v>
      </c>
    </row>
    <row r="63" spans="2:8" ht="52.5" customHeight="1" thickBot="1" x14ac:dyDescent="0.2">
      <c r="B63" s="130"/>
      <c r="C63" s="1186" t="s">
        <v>50</v>
      </c>
      <c r="D63" s="1186"/>
      <c r="E63" s="1187"/>
      <c r="F63" s="131">
        <v>3113</v>
      </c>
      <c r="G63" s="131">
        <v>3534</v>
      </c>
      <c r="H63" s="132">
        <v>4617</v>
      </c>
    </row>
    <row r="64" spans="2:8" ht="12.9" x14ac:dyDescent="0.15"/>
  </sheetData>
  <sheetProtection algorithmName="SHA-512" hashValue="apauj6KUlqlqPFUVQGQ+87FRiMXUQPQK8VI4205IzlVDa9FagGllQTxzksTDtzZIu/Sd052rheM9LBE5w7uMcA==" saltValue="PR3QBh32GFP5TEQVafKwAA=="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4" orientation="landscape"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A31F2B-F5B3-4135-BD19-6A656F7E0626}">
  <sheetPr>
    <pageSetUpPr fitToPage="1"/>
  </sheetPr>
  <dimension ref="A1:DE85"/>
  <sheetViews>
    <sheetView showGridLines="0" zoomScale="70" zoomScaleNormal="70" zoomScaleSheetLayoutView="55" workbookViewId="0"/>
  </sheetViews>
  <sheetFormatPr defaultColWidth="0" defaultRowHeight="13.6" customHeight="1" zeroHeight="1" x14ac:dyDescent="0.15"/>
  <cols>
    <col min="1" max="1" width="6.375" style="247" customWidth="1"/>
    <col min="2" max="107" width="2.5" style="247" customWidth="1"/>
    <col min="108" max="108" width="6.125" style="253" customWidth="1"/>
    <col min="109" max="109" width="5.875" style="251" customWidth="1"/>
    <col min="110" max="16384" width="8.625" style="247" hidden="1"/>
  </cols>
  <sheetData>
    <row r="1" spans="1:109" ht="42.8" customHeight="1" x14ac:dyDescent="0.15">
      <c r="A1" s="1194"/>
      <c r="B1" s="1195"/>
      <c r="DD1" s="247"/>
      <c r="DE1" s="247"/>
    </row>
    <row r="2" spans="1:109" ht="25.5" customHeight="1" x14ac:dyDescent="0.15">
      <c r="A2" s="1196"/>
      <c r="C2" s="1196"/>
      <c r="O2" s="1196"/>
      <c r="P2" s="1196"/>
      <c r="Q2" s="1196"/>
      <c r="R2" s="1196"/>
      <c r="S2" s="1196"/>
      <c r="T2" s="1196"/>
      <c r="U2" s="1196"/>
      <c r="V2" s="1196"/>
      <c r="W2" s="1196"/>
      <c r="X2" s="1196"/>
      <c r="Y2" s="1196"/>
      <c r="Z2" s="1196"/>
      <c r="AA2" s="1196"/>
      <c r="AB2" s="1196"/>
      <c r="AC2" s="1196"/>
      <c r="AD2" s="1196"/>
      <c r="AE2" s="1196"/>
      <c r="AF2" s="1196"/>
      <c r="AG2" s="1196"/>
      <c r="AH2" s="1196"/>
      <c r="AI2" s="1196"/>
      <c r="AU2" s="1196"/>
      <c r="BG2" s="1196"/>
      <c r="BS2" s="1196"/>
      <c r="CE2" s="1196"/>
      <c r="CQ2" s="1196"/>
      <c r="DD2" s="247"/>
      <c r="DE2" s="247"/>
    </row>
    <row r="3" spans="1:109" ht="25.5" customHeight="1" x14ac:dyDescent="0.15">
      <c r="A3" s="1196"/>
      <c r="C3" s="1196"/>
      <c r="O3" s="1196"/>
      <c r="P3" s="1196"/>
      <c r="Q3" s="1196"/>
      <c r="R3" s="1196"/>
      <c r="S3" s="1196"/>
      <c r="T3" s="1196"/>
      <c r="U3" s="1196"/>
      <c r="V3" s="1196"/>
      <c r="W3" s="1196"/>
      <c r="X3" s="1196"/>
      <c r="Y3" s="1196"/>
      <c r="Z3" s="1196"/>
      <c r="AA3" s="1196"/>
      <c r="AB3" s="1196"/>
      <c r="AC3" s="1196"/>
      <c r="AD3" s="1196"/>
      <c r="AE3" s="1196"/>
      <c r="AF3" s="1196"/>
      <c r="AG3" s="1196"/>
      <c r="AH3" s="1196"/>
      <c r="AI3" s="1196"/>
      <c r="AU3" s="1196"/>
      <c r="BG3" s="1196"/>
      <c r="BS3" s="1196"/>
      <c r="CE3" s="1196"/>
      <c r="CQ3" s="1196"/>
      <c r="DD3" s="247"/>
      <c r="DE3" s="247"/>
    </row>
    <row r="4" spans="1:109" s="245" customFormat="1" ht="12.9" x14ac:dyDescent="0.15">
      <c r="A4" s="1196"/>
      <c r="B4" s="1196"/>
      <c r="C4" s="1196"/>
      <c r="D4" s="1196"/>
      <c r="E4" s="1196"/>
      <c r="F4" s="1196"/>
      <c r="G4" s="1196"/>
      <c r="H4" s="1196"/>
      <c r="I4" s="1196"/>
      <c r="J4" s="1196"/>
      <c r="K4" s="1196"/>
      <c r="L4" s="1196"/>
      <c r="M4" s="1196"/>
      <c r="N4" s="1196"/>
      <c r="O4" s="1196"/>
      <c r="P4" s="1196"/>
      <c r="Q4" s="1196"/>
      <c r="R4" s="1196"/>
      <c r="S4" s="1196"/>
      <c r="T4" s="1196"/>
      <c r="U4" s="1196"/>
      <c r="V4" s="1196"/>
      <c r="W4" s="1196"/>
      <c r="X4" s="1196"/>
      <c r="Y4" s="1196"/>
      <c r="Z4" s="1196"/>
      <c r="AA4" s="1196"/>
      <c r="AB4" s="1196"/>
      <c r="AC4" s="1196"/>
      <c r="AD4" s="1196"/>
      <c r="AE4" s="1196"/>
      <c r="AF4" s="1196"/>
      <c r="AG4" s="1196"/>
      <c r="AH4" s="1196"/>
      <c r="AI4" s="1196"/>
      <c r="AJ4" s="1196"/>
      <c r="AK4" s="1196"/>
      <c r="AL4" s="1196"/>
      <c r="AM4" s="1196"/>
      <c r="AN4" s="1196"/>
      <c r="AO4" s="1196"/>
      <c r="AP4" s="1196"/>
      <c r="AQ4" s="1196"/>
      <c r="AR4" s="1196"/>
      <c r="AS4" s="1196"/>
      <c r="AT4" s="1196"/>
      <c r="AU4" s="1196"/>
      <c r="AV4" s="1196"/>
      <c r="AW4" s="1196"/>
      <c r="AX4" s="1196"/>
      <c r="AY4" s="1196"/>
      <c r="AZ4" s="1196"/>
      <c r="BA4" s="1196"/>
      <c r="BB4" s="1196"/>
      <c r="BC4" s="1196"/>
      <c r="BD4" s="1196"/>
      <c r="BE4" s="1196"/>
      <c r="BF4" s="1196"/>
      <c r="BG4" s="1196"/>
      <c r="BH4" s="1196"/>
      <c r="BI4" s="1196"/>
      <c r="BJ4" s="1196"/>
      <c r="BK4" s="1196"/>
      <c r="BL4" s="1196"/>
      <c r="BM4" s="1196"/>
      <c r="BN4" s="1196"/>
      <c r="BO4" s="1196"/>
      <c r="BP4" s="1196"/>
      <c r="BQ4" s="1196"/>
      <c r="BR4" s="1196"/>
      <c r="BS4" s="1196"/>
      <c r="BT4" s="1196"/>
      <c r="BU4" s="1196"/>
      <c r="BV4" s="1196"/>
      <c r="BW4" s="1196"/>
      <c r="BX4" s="1196"/>
      <c r="BY4" s="1196"/>
      <c r="BZ4" s="1196"/>
      <c r="CA4" s="1196"/>
      <c r="CB4" s="1196"/>
      <c r="CC4" s="1196"/>
      <c r="CD4" s="1196"/>
      <c r="CE4" s="1196"/>
      <c r="CF4" s="1196"/>
      <c r="CG4" s="1196"/>
      <c r="CH4" s="1196"/>
      <c r="CI4" s="1196"/>
      <c r="CJ4" s="1196"/>
      <c r="CK4" s="1196"/>
      <c r="CL4" s="1196"/>
      <c r="CM4" s="1196"/>
      <c r="CN4" s="1196"/>
      <c r="CO4" s="1196"/>
      <c r="CP4" s="1196"/>
      <c r="CQ4" s="1196"/>
      <c r="CR4" s="1196"/>
      <c r="CS4" s="1196"/>
      <c r="CT4" s="1196"/>
      <c r="CU4" s="1196"/>
      <c r="CV4" s="1196"/>
      <c r="CW4" s="1196"/>
      <c r="CX4" s="1196"/>
      <c r="CY4" s="1196"/>
      <c r="CZ4" s="1196"/>
      <c r="DA4" s="1196"/>
      <c r="DB4" s="1196"/>
      <c r="DC4" s="1196"/>
      <c r="DD4" s="1196"/>
      <c r="DE4" s="1196"/>
    </row>
    <row r="5" spans="1:109" s="245" customFormat="1" ht="12.9" x14ac:dyDescent="0.15">
      <c r="A5" s="1196"/>
      <c r="B5" s="1196"/>
      <c r="C5" s="1196"/>
      <c r="D5" s="1196"/>
      <c r="E5" s="1196"/>
      <c r="F5" s="1196"/>
      <c r="G5" s="1196"/>
      <c r="H5" s="1196"/>
      <c r="I5" s="1196"/>
      <c r="J5" s="1196"/>
      <c r="K5" s="1196"/>
      <c r="L5" s="1196"/>
      <c r="M5" s="1196"/>
      <c r="N5" s="1196"/>
      <c r="O5" s="1196"/>
      <c r="P5" s="1196"/>
      <c r="Q5" s="1196"/>
      <c r="R5" s="1196"/>
      <c r="S5" s="1196"/>
      <c r="T5" s="1196"/>
      <c r="U5" s="1196"/>
      <c r="V5" s="1196"/>
      <c r="W5" s="1196"/>
      <c r="X5" s="1196"/>
      <c r="Y5" s="1196"/>
      <c r="Z5" s="1196"/>
      <c r="AA5" s="1196"/>
      <c r="AB5" s="1196"/>
      <c r="AC5" s="1196"/>
      <c r="AD5" s="1196"/>
      <c r="AE5" s="1196"/>
      <c r="AF5" s="1196"/>
      <c r="AG5" s="1196"/>
      <c r="AH5" s="1196"/>
      <c r="AI5" s="1196"/>
      <c r="AJ5" s="1196"/>
      <c r="AK5" s="1196"/>
      <c r="AL5" s="1196"/>
      <c r="AM5" s="1196"/>
      <c r="AN5" s="1196"/>
      <c r="AO5" s="1196"/>
      <c r="AP5" s="1196"/>
      <c r="AQ5" s="1196"/>
      <c r="AR5" s="1196"/>
      <c r="AS5" s="1196"/>
      <c r="AT5" s="1196"/>
      <c r="AU5" s="1196"/>
      <c r="AV5" s="1196"/>
      <c r="AW5" s="1196"/>
      <c r="AX5" s="1196"/>
      <c r="AY5" s="1196"/>
      <c r="AZ5" s="1196"/>
      <c r="BA5" s="1196"/>
      <c r="BB5" s="1196"/>
      <c r="BC5" s="1196"/>
      <c r="BD5" s="1196"/>
      <c r="BE5" s="1196"/>
      <c r="BF5" s="1196"/>
      <c r="BG5" s="1196"/>
      <c r="BH5" s="1196"/>
      <c r="BI5" s="1196"/>
      <c r="BJ5" s="1196"/>
      <c r="BK5" s="1196"/>
      <c r="BL5" s="1196"/>
      <c r="BM5" s="1196"/>
      <c r="BN5" s="1196"/>
      <c r="BO5" s="1196"/>
      <c r="BP5" s="1196"/>
      <c r="BQ5" s="1196"/>
      <c r="BR5" s="1196"/>
      <c r="BS5" s="1196"/>
      <c r="BT5" s="1196"/>
      <c r="BU5" s="1196"/>
      <c r="BV5" s="1196"/>
      <c r="BW5" s="1196"/>
      <c r="BX5" s="1196"/>
      <c r="BY5" s="1196"/>
      <c r="BZ5" s="1196"/>
      <c r="CA5" s="1196"/>
      <c r="CB5" s="1196"/>
      <c r="CC5" s="1196"/>
      <c r="CD5" s="1196"/>
      <c r="CE5" s="1196"/>
      <c r="CF5" s="1196"/>
      <c r="CG5" s="1196"/>
      <c r="CH5" s="1196"/>
      <c r="CI5" s="1196"/>
      <c r="CJ5" s="1196"/>
      <c r="CK5" s="1196"/>
      <c r="CL5" s="1196"/>
      <c r="CM5" s="1196"/>
      <c r="CN5" s="1196"/>
      <c r="CO5" s="1196"/>
      <c r="CP5" s="1196"/>
      <c r="CQ5" s="1196"/>
      <c r="CR5" s="1196"/>
      <c r="CS5" s="1196"/>
      <c r="CT5" s="1196"/>
      <c r="CU5" s="1196"/>
      <c r="CV5" s="1196"/>
      <c r="CW5" s="1196"/>
      <c r="CX5" s="1196"/>
      <c r="CY5" s="1196"/>
      <c r="CZ5" s="1196"/>
      <c r="DA5" s="1196"/>
      <c r="DB5" s="1196"/>
      <c r="DC5" s="1196"/>
      <c r="DD5" s="1196"/>
      <c r="DE5" s="1196"/>
    </row>
    <row r="6" spans="1:109" s="245" customFormat="1" ht="12.9" x14ac:dyDescent="0.15">
      <c r="A6" s="1196"/>
      <c r="B6" s="1196"/>
      <c r="C6" s="1196"/>
      <c r="D6" s="1196"/>
      <c r="E6" s="1196"/>
      <c r="F6" s="1196"/>
      <c r="G6" s="1196"/>
      <c r="H6" s="1196"/>
      <c r="I6" s="1196"/>
      <c r="J6" s="1196"/>
      <c r="K6" s="1196"/>
      <c r="L6" s="1196"/>
      <c r="M6" s="1196"/>
      <c r="N6" s="1196"/>
      <c r="O6" s="1196"/>
      <c r="P6" s="1196"/>
      <c r="Q6" s="1196"/>
      <c r="R6" s="1196"/>
      <c r="S6" s="1196"/>
      <c r="T6" s="1196"/>
      <c r="U6" s="1196"/>
      <c r="V6" s="1196"/>
      <c r="W6" s="1196"/>
      <c r="X6" s="1196"/>
      <c r="Y6" s="1196"/>
      <c r="Z6" s="1196"/>
      <c r="AA6" s="1196"/>
      <c r="AB6" s="1196"/>
      <c r="AC6" s="1196"/>
      <c r="AD6" s="1196"/>
      <c r="AE6" s="1196"/>
      <c r="AF6" s="1196"/>
      <c r="AG6" s="1196"/>
      <c r="AH6" s="1196"/>
      <c r="AI6" s="1196"/>
      <c r="AJ6" s="1196"/>
      <c r="AK6" s="1196"/>
      <c r="AL6" s="1196"/>
      <c r="AM6" s="1196"/>
      <c r="AN6" s="1196"/>
      <c r="AO6" s="1196"/>
      <c r="AP6" s="1196"/>
      <c r="AQ6" s="1196"/>
      <c r="AR6" s="1196"/>
      <c r="AS6" s="1196"/>
      <c r="AT6" s="1196"/>
      <c r="AU6" s="1196"/>
      <c r="AV6" s="1196"/>
      <c r="AW6" s="1196"/>
      <c r="AX6" s="1196"/>
      <c r="AY6" s="1196"/>
      <c r="AZ6" s="1196"/>
      <c r="BA6" s="1196"/>
      <c r="BB6" s="1196"/>
      <c r="BC6" s="1196"/>
      <c r="BD6" s="1196"/>
      <c r="BE6" s="1196"/>
      <c r="BF6" s="1196"/>
      <c r="BG6" s="1196"/>
      <c r="BH6" s="1196"/>
      <c r="BI6" s="1196"/>
      <c r="BJ6" s="1196"/>
      <c r="BK6" s="1196"/>
      <c r="BL6" s="1196"/>
      <c r="BM6" s="1196"/>
      <c r="BN6" s="1196"/>
      <c r="BO6" s="1196"/>
      <c r="BP6" s="1196"/>
      <c r="BQ6" s="1196"/>
      <c r="BR6" s="1196"/>
      <c r="BS6" s="1196"/>
      <c r="BT6" s="1196"/>
      <c r="BU6" s="1196"/>
      <c r="BV6" s="1196"/>
      <c r="BW6" s="1196"/>
      <c r="BX6" s="1196"/>
      <c r="BY6" s="1196"/>
      <c r="BZ6" s="1196"/>
      <c r="CA6" s="1196"/>
      <c r="CB6" s="1196"/>
      <c r="CC6" s="1196"/>
      <c r="CD6" s="1196"/>
      <c r="CE6" s="1196"/>
      <c r="CF6" s="1196"/>
      <c r="CG6" s="1196"/>
      <c r="CH6" s="1196"/>
      <c r="CI6" s="1196"/>
      <c r="CJ6" s="1196"/>
      <c r="CK6" s="1196"/>
      <c r="CL6" s="1196"/>
      <c r="CM6" s="1196"/>
      <c r="CN6" s="1196"/>
      <c r="CO6" s="1196"/>
      <c r="CP6" s="1196"/>
      <c r="CQ6" s="1196"/>
      <c r="CR6" s="1196"/>
      <c r="CS6" s="1196"/>
      <c r="CT6" s="1196"/>
      <c r="CU6" s="1196"/>
      <c r="CV6" s="1196"/>
      <c r="CW6" s="1196"/>
      <c r="CX6" s="1196"/>
      <c r="CY6" s="1196"/>
      <c r="CZ6" s="1196"/>
      <c r="DA6" s="1196"/>
      <c r="DB6" s="1196"/>
      <c r="DC6" s="1196"/>
      <c r="DD6" s="1196"/>
      <c r="DE6" s="1196"/>
    </row>
    <row r="7" spans="1:109" s="245" customFormat="1" ht="12.9" x14ac:dyDescent="0.15">
      <c r="A7" s="1196"/>
      <c r="B7" s="1196"/>
      <c r="C7" s="1196"/>
      <c r="D7" s="1196"/>
      <c r="E7" s="1196"/>
      <c r="F7" s="1196"/>
      <c r="G7" s="1196"/>
      <c r="H7" s="1196"/>
      <c r="I7" s="1196"/>
      <c r="J7" s="1196"/>
      <c r="K7" s="1196"/>
      <c r="L7" s="1196"/>
      <c r="M7" s="1196"/>
      <c r="N7" s="1196"/>
      <c r="O7" s="1196"/>
      <c r="P7" s="1196"/>
      <c r="Q7" s="1196"/>
      <c r="R7" s="1196"/>
      <c r="S7" s="1196"/>
      <c r="T7" s="1196"/>
      <c r="U7" s="1196"/>
      <c r="V7" s="1196"/>
      <c r="W7" s="1196"/>
      <c r="X7" s="1196"/>
      <c r="Y7" s="1196"/>
      <c r="Z7" s="1196"/>
      <c r="AA7" s="1196"/>
      <c r="AB7" s="1196"/>
      <c r="AC7" s="1196"/>
      <c r="AD7" s="1196"/>
      <c r="AE7" s="1196"/>
      <c r="AF7" s="1196"/>
      <c r="AG7" s="1196"/>
      <c r="AH7" s="1196"/>
      <c r="AI7" s="1196"/>
      <c r="AJ7" s="1196"/>
      <c r="AK7" s="1196"/>
      <c r="AL7" s="1196"/>
      <c r="AM7" s="1196"/>
      <c r="AN7" s="1196"/>
      <c r="AO7" s="1196"/>
      <c r="AP7" s="1196"/>
      <c r="AQ7" s="1196"/>
      <c r="AR7" s="1196"/>
      <c r="AS7" s="1196"/>
      <c r="AT7" s="1196"/>
      <c r="AU7" s="1196"/>
      <c r="AV7" s="1196"/>
      <c r="AW7" s="1196"/>
      <c r="AX7" s="1196"/>
      <c r="AY7" s="1196"/>
      <c r="AZ7" s="1196"/>
      <c r="BA7" s="1196"/>
      <c r="BB7" s="1196"/>
      <c r="BC7" s="1196"/>
      <c r="BD7" s="1196"/>
      <c r="BE7" s="1196"/>
      <c r="BF7" s="1196"/>
      <c r="BG7" s="1196"/>
      <c r="BH7" s="1196"/>
      <c r="BI7" s="1196"/>
      <c r="BJ7" s="1196"/>
      <c r="BK7" s="1196"/>
      <c r="BL7" s="1196"/>
      <c r="BM7" s="1196"/>
      <c r="BN7" s="1196"/>
      <c r="BO7" s="1196"/>
      <c r="BP7" s="1196"/>
      <c r="BQ7" s="1196"/>
      <c r="BR7" s="1196"/>
      <c r="BS7" s="1196"/>
      <c r="BT7" s="1196"/>
      <c r="BU7" s="1196"/>
      <c r="BV7" s="1196"/>
      <c r="BW7" s="1196"/>
      <c r="BX7" s="1196"/>
      <c r="BY7" s="1196"/>
      <c r="BZ7" s="1196"/>
      <c r="CA7" s="1196"/>
      <c r="CB7" s="1196"/>
      <c r="CC7" s="1196"/>
      <c r="CD7" s="1196"/>
      <c r="CE7" s="1196"/>
      <c r="CF7" s="1196"/>
      <c r="CG7" s="1196"/>
      <c r="CH7" s="1196"/>
      <c r="CI7" s="1196"/>
      <c r="CJ7" s="1196"/>
      <c r="CK7" s="1196"/>
      <c r="CL7" s="1196"/>
      <c r="CM7" s="1196"/>
      <c r="CN7" s="1196"/>
      <c r="CO7" s="1196"/>
      <c r="CP7" s="1196"/>
      <c r="CQ7" s="1196"/>
      <c r="CR7" s="1196"/>
      <c r="CS7" s="1196"/>
      <c r="CT7" s="1196"/>
      <c r="CU7" s="1196"/>
      <c r="CV7" s="1196"/>
      <c r="CW7" s="1196"/>
      <c r="CX7" s="1196"/>
      <c r="CY7" s="1196"/>
      <c r="CZ7" s="1196"/>
      <c r="DA7" s="1196"/>
      <c r="DB7" s="1196"/>
      <c r="DC7" s="1196"/>
      <c r="DD7" s="1196"/>
      <c r="DE7" s="1196"/>
    </row>
    <row r="8" spans="1:109" s="245" customFormat="1" ht="12.9" x14ac:dyDescent="0.15">
      <c r="A8" s="1196"/>
      <c r="B8" s="1196"/>
      <c r="C8" s="1196"/>
      <c r="D8" s="1196"/>
      <c r="E8" s="1196"/>
      <c r="F8" s="1196"/>
      <c r="G8" s="1196"/>
      <c r="H8" s="1196"/>
      <c r="I8" s="1196"/>
      <c r="J8" s="1196"/>
      <c r="K8" s="1196"/>
      <c r="L8" s="1196"/>
      <c r="M8" s="1196"/>
      <c r="N8" s="1196"/>
      <c r="O8" s="1196"/>
      <c r="P8" s="1196"/>
      <c r="Q8" s="1196"/>
      <c r="R8" s="1196"/>
      <c r="S8" s="1196"/>
      <c r="T8" s="1196"/>
      <c r="U8" s="1196"/>
      <c r="V8" s="1196"/>
      <c r="W8" s="1196"/>
      <c r="X8" s="1196"/>
      <c r="Y8" s="1196"/>
      <c r="Z8" s="1196"/>
      <c r="AA8" s="1196"/>
      <c r="AB8" s="1196"/>
      <c r="AC8" s="1196"/>
      <c r="AD8" s="1196"/>
      <c r="AE8" s="1196"/>
      <c r="AF8" s="1196"/>
      <c r="AG8" s="1196"/>
      <c r="AH8" s="1196"/>
      <c r="AI8" s="1196"/>
      <c r="AJ8" s="1196"/>
      <c r="AK8" s="1196"/>
      <c r="AL8" s="1196"/>
      <c r="AM8" s="1196"/>
      <c r="AN8" s="1196"/>
      <c r="AO8" s="1196"/>
      <c r="AP8" s="1196"/>
      <c r="AQ8" s="1196"/>
      <c r="AR8" s="1196"/>
      <c r="AS8" s="1196"/>
      <c r="AT8" s="1196"/>
      <c r="AU8" s="1196"/>
      <c r="AV8" s="1196"/>
      <c r="AW8" s="1196"/>
      <c r="AX8" s="1196"/>
      <c r="AY8" s="1196"/>
      <c r="AZ8" s="1196"/>
      <c r="BA8" s="1196"/>
      <c r="BB8" s="1196"/>
      <c r="BC8" s="1196"/>
      <c r="BD8" s="1196"/>
      <c r="BE8" s="1196"/>
      <c r="BF8" s="1196"/>
      <c r="BG8" s="1196"/>
      <c r="BH8" s="1196"/>
      <c r="BI8" s="1196"/>
      <c r="BJ8" s="1196"/>
      <c r="BK8" s="1196"/>
      <c r="BL8" s="1196"/>
      <c r="BM8" s="1196"/>
      <c r="BN8" s="1196"/>
      <c r="BO8" s="1196"/>
      <c r="BP8" s="1196"/>
      <c r="BQ8" s="1196"/>
      <c r="BR8" s="1196"/>
      <c r="BS8" s="1196"/>
      <c r="BT8" s="1196"/>
      <c r="BU8" s="1196"/>
      <c r="BV8" s="1196"/>
      <c r="BW8" s="1196"/>
      <c r="BX8" s="1196"/>
      <c r="BY8" s="1196"/>
      <c r="BZ8" s="1196"/>
      <c r="CA8" s="1196"/>
      <c r="CB8" s="1196"/>
      <c r="CC8" s="1196"/>
      <c r="CD8" s="1196"/>
      <c r="CE8" s="1196"/>
      <c r="CF8" s="1196"/>
      <c r="CG8" s="1196"/>
      <c r="CH8" s="1196"/>
      <c r="CI8" s="1196"/>
      <c r="CJ8" s="1196"/>
      <c r="CK8" s="1196"/>
      <c r="CL8" s="1196"/>
      <c r="CM8" s="1196"/>
      <c r="CN8" s="1196"/>
      <c r="CO8" s="1196"/>
      <c r="CP8" s="1196"/>
      <c r="CQ8" s="1196"/>
      <c r="CR8" s="1196"/>
      <c r="CS8" s="1196"/>
      <c r="CT8" s="1196"/>
      <c r="CU8" s="1196"/>
      <c r="CV8" s="1196"/>
      <c r="CW8" s="1196"/>
      <c r="CX8" s="1196"/>
      <c r="CY8" s="1196"/>
      <c r="CZ8" s="1196"/>
      <c r="DA8" s="1196"/>
      <c r="DB8" s="1196"/>
      <c r="DC8" s="1196"/>
      <c r="DD8" s="1196"/>
      <c r="DE8" s="1196"/>
    </row>
    <row r="9" spans="1:109" s="245" customFormat="1" ht="12.9" x14ac:dyDescent="0.15">
      <c r="A9" s="1196"/>
      <c r="B9" s="1196"/>
      <c r="C9" s="1196"/>
      <c r="D9" s="1196"/>
      <c r="E9" s="1196"/>
      <c r="F9" s="1196"/>
      <c r="G9" s="1196"/>
      <c r="H9" s="1196"/>
      <c r="I9" s="1196"/>
      <c r="J9" s="1196"/>
      <c r="K9" s="1196"/>
      <c r="L9" s="1196"/>
      <c r="M9" s="1196"/>
      <c r="N9" s="1196"/>
      <c r="O9" s="1196"/>
      <c r="P9" s="1196"/>
      <c r="Q9" s="1196"/>
      <c r="R9" s="1196"/>
      <c r="S9" s="1196"/>
      <c r="T9" s="1196"/>
      <c r="U9" s="1196"/>
      <c r="V9" s="1196"/>
      <c r="W9" s="1196"/>
      <c r="X9" s="1196"/>
      <c r="Y9" s="1196"/>
      <c r="Z9" s="1196"/>
      <c r="AA9" s="1196"/>
      <c r="AB9" s="1196"/>
      <c r="AC9" s="1196"/>
      <c r="AD9" s="1196"/>
      <c r="AE9" s="1196"/>
      <c r="AF9" s="1196"/>
      <c r="AG9" s="1196"/>
      <c r="AH9" s="1196"/>
      <c r="AI9" s="1196"/>
      <c r="AJ9" s="1196"/>
      <c r="AK9" s="1196"/>
      <c r="AL9" s="1196"/>
      <c r="AM9" s="1196"/>
      <c r="AN9" s="1196"/>
      <c r="AO9" s="1196"/>
      <c r="AP9" s="1196"/>
      <c r="AQ9" s="1196"/>
      <c r="AR9" s="1196"/>
      <c r="AS9" s="1196"/>
      <c r="AT9" s="1196"/>
      <c r="AU9" s="1196"/>
      <c r="AV9" s="1196"/>
      <c r="AW9" s="1196"/>
      <c r="AX9" s="1196"/>
      <c r="AY9" s="1196"/>
      <c r="AZ9" s="1196"/>
      <c r="BA9" s="1196"/>
      <c r="BB9" s="1196"/>
      <c r="BC9" s="1196"/>
      <c r="BD9" s="1196"/>
      <c r="BE9" s="1196"/>
      <c r="BF9" s="1196"/>
      <c r="BG9" s="1196"/>
      <c r="BH9" s="1196"/>
      <c r="BI9" s="1196"/>
      <c r="BJ9" s="1196"/>
      <c r="BK9" s="1196"/>
      <c r="BL9" s="1196"/>
      <c r="BM9" s="1196"/>
      <c r="BN9" s="1196"/>
      <c r="BO9" s="1196"/>
      <c r="BP9" s="1196"/>
      <c r="BQ9" s="1196"/>
      <c r="BR9" s="1196"/>
      <c r="BS9" s="1196"/>
      <c r="BT9" s="1196"/>
      <c r="BU9" s="1196"/>
      <c r="BV9" s="1196"/>
      <c r="BW9" s="1196"/>
      <c r="BX9" s="1196"/>
      <c r="BY9" s="1196"/>
      <c r="BZ9" s="1196"/>
      <c r="CA9" s="1196"/>
      <c r="CB9" s="1196"/>
      <c r="CC9" s="1196"/>
      <c r="CD9" s="1196"/>
      <c r="CE9" s="1196"/>
      <c r="CF9" s="1196"/>
      <c r="CG9" s="1196"/>
      <c r="CH9" s="1196"/>
      <c r="CI9" s="1196"/>
      <c r="CJ9" s="1196"/>
      <c r="CK9" s="1196"/>
      <c r="CL9" s="1196"/>
      <c r="CM9" s="1196"/>
      <c r="CN9" s="1196"/>
      <c r="CO9" s="1196"/>
      <c r="CP9" s="1196"/>
      <c r="CQ9" s="1196"/>
      <c r="CR9" s="1196"/>
      <c r="CS9" s="1196"/>
      <c r="CT9" s="1196"/>
      <c r="CU9" s="1196"/>
      <c r="CV9" s="1196"/>
      <c r="CW9" s="1196"/>
      <c r="CX9" s="1196"/>
      <c r="CY9" s="1196"/>
      <c r="CZ9" s="1196"/>
      <c r="DA9" s="1196"/>
      <c r="DB9" s="1196"/>
      <c r="DC9" s="1196"/>
      <c r="DD9" s="1196"/>
      <c r="DE9" s="1196"/>
    </row>
    <row r="10" spans="1:109" s="245" customFormat="1" ht="12.9" x14ac:dyDescent="0.15">
      <c r="A10" s="1196"/>
      <c r="B10" s="1196"/>
      <c r="C10" s="1196"/>
      <c r="D10" s="1196"/>
      <c r="E10" s="1196"/>
      <c r="F10" s="1196"/>
      <c r="G10" s="1196"/>
      <c r="H10" s="1196"/>
      <c r="I10" s="1196"/>
      <c r="J10" s="1196"/>
      <c r="K10" s="1196"/>
      <c r="L10" s="1196"/>
      <c r="M10" s="1196"/>
      <c r="N10" s="1196"/>
      <c r="O10" s="1196"/>
      <c r="P10" s="1196"/>
      <c r="Q10" s="1196"/>
      <c r="R10" s="1196"/>
      <c r="S10" s="1196"/>
      <c r="T10" s="1196"/>
      <c r="U10" s="1196"/>
      <c r="V10" s="1196"/>
      <c r="W10" s="1196"/>
      <c r="X10" s="1196"/>
      <c r="Y10" s="1196"/>
      <c r="Z10" s="1196"/>
      <c r="AA10" s="1196"/>
      <c r="AB10" s="1196"/>
      <c r="AC10" s="1196"/>
      <c r="AD10" s="1196"/>
      <c r="AE10" s="1196"/>
      <c r="AF10" s="1196"/>
      <c r="AG10" s="1196"/>
      <c r="AH10" s="1196"/>
      <c r="AI10" s="1196"/>
      <c r="AJ10" s="1196"/>
      <c r="AK10" s="1196"/>
      <c r="AL10" s="1196"/>
      <c r="AM10" s="1196"/>
      <c r="AN10" s="1196"/>
      <c r="AO10" s="1196"/>
      <c r="AP10" s="1196"/>
      <c r="AQ10" s="1196"/>
      <c r="AR10" s="1196"/>
      <c r="AS10" s="1196"/>
      <c r="AT10" s="1196"/>
      <c r="AU10" s="1196"/>
      <c r="AV10" s="1196"/>
      <c r="AW10" s="1196"/>
      <c r="AX10" s="1196"/>
      <c r="AY10" s="1196"/>
      <c r="AZ10" s="1196"/>
      <c r="BA10" s="1196"/>
      <c r="BB10" s="1196"/>
      <c r="BC10" s="1196"/>
      <c r="BD10" s="1196"/>
      <c r="BE10" s="1196"/>
      <c r="BF10" s="1196"/>
      <c r="BG10" s="1196"/>
      <c r="BH10" s="1196"/>
      <c r="BI10" s="1196"/>
      <c r="BJ10" s="1196"/>
      <c r="BK10" s="1196"/>
      <c r="BL10" s="1196"/>
      <c r="BM10" s="1196"/>
      <c r="BN10" s="1196"/>
      <c r="BO10" s="1196"/>
      <c r="BP10" s="1196"/>
      <c r="BQ10" s="1196"/>
      <c r="BR10" s="1196"/>
      <c r="BS10" s="1196"/>
      <c r="BT10" s="1196"/>
      <c r="BU10" s="1196"/>
      <c r="BV10" s="1196"/>
      <c r="BW10" s="1196"/>
      <c r="BX10" s="1196"/>
      <c r="BY10" s="1196"/>
      <c r="BZ10" s="1196"/>
      <c r="CA10" s="1196"/>
      <c r="CB10" s="1196"/>
      <c r="CC10" s="1196"/>
      <c r="CD10" s="1196"/>
      <c r="CE10" s="1196"/>
      <c r="CF10" s="1196"/>
      <c r="CG10" s="1196"/>
      <c r="CH10" s="1196"/>
      <c r="CI10" s="1196"/>
      <c r="CJ10" s="1196"/>
      <c r="CK10" s="1196"/>
      <c r="CL10" s="1196"/>
      <c r="CM10" s="1196"/>
      <c r="CN10" s="1196"/>
      <c r="CO10" s="1196"/>
      <c r="CP10" s="1196"/>
      <c r="CQ10" s="1196"/>
      <c r="CR10" s="1196"/>
      <c r="CS10" s="1196"/>
      <c r="CT10" s="1196"/>
      <c r="CU10" s="1196"/>
      <c r="CV10" s="1196"/>
      <c r="CW10" s="1196"/>
      <c r="CX10" s="1196"/>
      <c r="CY10" s="1196"/>
      <c r="CZ10" s="1196"/>
      <c r="DA10" s="1196"/>
      <c r="DB10" s="1196"/>
      <c r="DC10" s="1196"/>
      <c r="DD10" s="1196"/>
      <c r="DE10" s="1196"/>
    </row>
    <row r="11" spans="1:109" s="245" customFormat="1" ht="12.9" x14ac:dyDescent="0.15">
      <c r="A11" s="1196"/>
      <c r="B11" s="1196"/>
      <c r="C11" s="1196"/>
      <c r="D11" s="1196"/>
      <c r="E11" s="1196"/>
      <c r="F11" s="1196"/>
      <c r="G11" s="1196"/>
      <c r="H11" s="1196"/>
      <c r="I11" s="1196"/>
      <c r="J11" s="1196"/>
      <c r="K11" s="1196"/>
      <c r="L11" s="1196"/>
      <c r="M11" s="1196"/>
      <c r="N11" s="1196"/>
      <c r="O11" s="1196"/>
      <c r="P11" s="1196"/>
      <c r="Q11" s="1196"/>
      <c r="R11" s="1196"/>
      <c r="S11" s="1196"/>
      <c r="T11" s="1196"/>
      <c r="U11" s="1196"/>
      <c r="V11" s="1196"/>
      <c r="W11" s="1196"/>
      <c r="X11" s="1196"/>
      <c r="Y11" s="1196"/>
      <c r="Z11" s="1196"/>
      <c r="AA11" s="1196"/>
      <c r="AB11" s="1196"/>
      <c r="AC11" s="1196"/>
      <c r="AD11" s="1196"/>
      <c r="AE11" s="1196"/>
      <c r="AF11" s="1196"/>
      <c r="AG11" s="1196"/>
      <c r="AH11" s="1196"/>
      <c r="AI11" s="1196"/>
      <c r="AJ11" s="1196"/>
      <c r="AK11" s="1196"/>
      <c r="AL11" s="1196"/>
      <c r="AM11" s="1196"/>
      <c r="AN11" s="1196"/>
      <c r="AO11" s="1196"/>
      <c r="AP11" s="1196"/>
      <c r="AQ11" s="1196"/>
      <c r="AR11" s="1196"/>
      <c r="AS11" s="1196"/>
      <c r="AT11" s="1196"/>
      <c r="AU11" s="1196"/>
      <c r="AV11" s="1196"/>
      <c r="AW11" s="1196"/>
      <c r="AX11" s="1196"/>
      <c r="AY11" s="1196"/>
      <c r="AZ11" s="1196"/>
      <c r="BA11" s="1196"/>
      <c r="BB11" s="1196"/>
      <c r="BC11" s="1196"/>
      <c r="BD11" s="1196"/>
      <c r="BE11" s="1196"/>
      <c r="BF11" s="1196"/>
      <c r="BG11" s="1196"/>
      <c r="BH11" s="1196"/>
      <c r="BI11" s="1196"/>
      <c r="BJ11" s="1196"/>
      <c r="BK11" s="1196"/>
      <c r="BL11" s="1196"/>
      <c r="BM11" s="1196"/>
      <c r="BN11" s="1196"/>
      <c r="BO11" s="1196"/>
      <c r="BP11" s="1196"/>
      <c r="BQ11" s="1196"/>
      <c r="BR11" s="1196"/>
      <c r="BS11" s="1196"/>
      <c r="BT11" s="1196"/>
      <c r="BU11" s="1196"/>
      <c r="BV11" s="1196"/>
      <c r="BW11" s="1196"/>
      <c r="BX11" s="1196"/>
      <c r="BY11" s="1196"/>
      <c r="BZ11" s="1196"/>
      <c r="CA11" s="1196"/>
      <c r="CB11" s="1196"/>
      <c r="CC11" s="1196"/>
      <c r="CD11" s="1196"/>
      <c r="CE11" s="1196"/>
      <c r="CF11" s="1196"/>
      <c r="CG11" s="1196"/>
      <c r="CH11" s="1196"/>
      <c r="CI11" s="1196"/>
      <c r="CJ11" s="1196"/>
      <c r="CK11" s="1196"/>
      <c r="CL11" s="1196"/>
      <c r="CM11" s="1196"/>
      <c r="CN11" s="1196"/>
      <c r="CO11" s="1196"/>
      <c r="CP11" s="1196"/>
      <c r="CQ11" s="1196"/>
      <c r="CR11" s="1196"/>
      <c r="CS11" s="1196"/>
      <c r="CT11" s="1196"/>
      <c r="CU11" s="1196"/>
      <c r="CV11" s="1196"/>
      <c r="CW11" s="1196"/>
      <c r="CX11" s="1196"/>
      <c r="CY11" s="1196"/>
      <c r="CZ11" s="1196"/>
      <c r="DA11" s="1196"/>
      <c r="DB11" s="1196"/>
      <c r="DC11" s="1196"/>
      <c r="DD11" s="1196"/>
      <c r="DE11" s="1196"/>
    </row>
    <row r="12" spans="1:109" s="245" customFormat="1" ht="12.9" x14ac:dyDescent="0.15">
      <c r="A12" s="1196"/>
      <c r="B12" s="1196"/>
      <c r="C12" s="1196"/>
      <c r="D12" s="1196"/>
      <c r="E12" s="1196"/>
      <c r="F12" s="1196"/>
      <c r="G12" s="1196"/>
      <c r="H12" s="1196"/>
      <c r="I12" s="1196"/>
      <c r="J12" s="1196"/>
      <c r="K12" s="1196"/>
      <c r="L12" s="1196"/>
      <c r="M12" s="1196"/>
      <c r="N12" s="1196"/>
      <c r="O12" s="1196"/>
      <c r="P12" s="1196"/>
      <c r="Q12" s="1196"/>
      <c r="R12" s="1196"/>
      <c r="S12" s="1196"/>
      <c r="T12" s="1196"/>
      <c r="U12" s="1196"/>
      <c r="V12" s="1196"/>
      <c r="W12" s="1196"/>
      <c r="X12" s="1196"/>
      <c r="Y12" s="1196"/>
      <c r="Z12" s="1196"/>
      <c r="AA12" s="1196"/>
      <c r="AB12" s="1196"/>
      <c r="AC12" s="1196"/>
      <c r="AD12" s="1196"/>
      <c r="AE12" s="1196"/>
      <c r="AF12" s="1196"/>
      <c r="AG12" s="1196"/>
      <c r="AH12" s="1196"/>
      <c r="AI12" s="1196"/>
      <c r="AJ12" s="1196"/>
      <c r="AK12" s="1196"/>
      <c r="AL12" s="1196"/>
      <c r="AM12" s="1196"/>
      <c r="AN12" s="1196"/>
      <c r="AO12" s="1196"/>
      <c r="AP12" s="1196"/>
      <c r="AQ12" s="1196"/>
      <c r="AR12" s="1196"/>
      <c r="AS12" s="1196"/>
      <c r="AT12" s="1196"/>
      <c r="AU12" s="1196"/>
      <c r="AV12" s="1196"/>
      <c r="AW12" s="1196"/>
      <c r="AX12" s="1196"/>
      <c r="AY12" s="1196"/>
      <c r="AZ12" s="1196"/>
      <c r="BA12" s="1196"/>
      <c r="BB12" s="1196"/>
      <c r="BC12" s="1196"/>
      <c r="BD12" s="1196"/>
      <c r="BE12" s="1196"/>
      <c r="BF12" s="1196"/>
      <c r="BG12" s="1196"/>
      <c r="BH12" s="1196"/>
      <c r="BI12" s="1196"/>
      <c r="BJ12" s="1196"/>
      <c r="BK12" s="1196"/>
      <c r="BL12" s="1196"/>
      <c r="BM12" s="1196"/>
      <c r="BN12" s="1196"/>
      <c r="BO12" s="1196"/>
      <c r="BP12" s="1196"/>
      <c r="BQ12" s="1196"/>
      <c r="BR12" s="1196"/>
      <c r="BS12" s="1196"/>
      <c r="BT12" s="1196"/>
      <c r="BU12" s="1196"/>
      <c r="BV12" s="1196"/>
      <c r="BW12" s="1196"/>
      <c r="BX12" s="1196"/>
      <c r="BY12" s="1196"/>
      <c r="BZ12" s="1196"/>
      <c r="CA12" s="1196"/>
      <c r="CB12" s="1196"/>
      <c r="CC12" s="1196"/>
      <c r="CD12" s="1196"/>
      <c r="CE12" s="1196"/>
      <c r="CF12" s="1196"/>
      <c r="CG12" s="1196"/>
      <c r="CH12" s="1196"/>
      <c r="CI12" s="1196"/>
      <c r="CJ12" s="1196"/>
      <c r="CK12" s="1196"/>
      <c r="CL12" s="1196"/>
      <c r="CM12" s="1196"/>
      <c r="CN12" s="1196"/>
      <c r="CO12" s="1196"/>
      <c r="CP12" s="1196"/>
      <c r="CQ12" s="1196"/>
      <c r="CR12" s="1196"/>
      <c r="CS12" s="1196"/>
      <c r="CT12" s="1196"/>
      <c r="CU12" s="1196"/>
      <c r="CV12" s="1196"/>
      <c r="CW12" s="1196"/>
      <c r="CX12" s="1196"/>
      <c r="CY12" s="1196"/>
      <c r="CZ12" s="1196"/>
      <c r="DA12" s="1196"/>
      <c r="DB12" s="1196"/>
      <c r="DC12" s="1196"/>
      <c r="DD12" s="1196"/>
      <c r="DE12" s="1196"/>
    </row>
    <row r="13" spans="1:109" s="245" customFormat="1" ht="12.9" x14ac:dyDescent="0.15">
      <c r="A13" s="1196"/>
      <c r="B13" s="1196"/>
      <c r="C13" s="1196"/>
      <c r="D13" s="1196"/>
      <c r="E13" s="1196"/>
      <c r="F13" s="1196"/>
      <c r="G13" s="1196"/>
      <c r="H13" s="1196"/>
      <c r="I13" s="1196"/>
      <c r="J13" s="1196"/>
      <c r="K13" s="1196"/>
      <c r="L13" s="1196"/>
      <c r="M13" s="1196"/>
      <c r="N13" s="1196"/>
      <c r="O13" s="1196"/>
      <c r="P13" s="1196"/>
      <c r="Q13" s="1196"/>
      <c r="R13" s="1196"/>
      <c r="S13" s="1196"/>
      <c r="T13" s="1196"/>
      <c r="U13" s="1196"/>
      <c r="V13" s="1196"/>
      <c r="W13" s="1196"/>
      <c r="X13" s="1196"/>
      <c r="Y13" s="1196"/>
      <c r="Z13" s="1196"/>
      <c r="AA13" s="1196"/>
      <c r="AB13" s="1196"/>
      <c r="AC13" s="1196"/>
      <c r="AD13" s="1196"/>
      <c r="AE13" s="1196"/>
      <c r="AF13" s="1196"/>
      <c r="AG13" s="1196"/>
      <c r="AH13" s="1196"/>
      <c r="AI13" s="1196"/>
      <c r="AJ13" s="1196"/>
      <c r="AK13" s="1196"/>
      <c r="AL13" s="1196"/>
      <c r="AM13" s="1196"/>
      <c r="AN13" s="1196"/>
      <c r="AO13" s="1196"/>
      <c r="AP13" s="1196"/>
      <c r="AQ13" s="1196"/>
      <c r="AR13" s="1196"/>
      <c r="AS13" s="1196"/>
      <c r="AT13" s="1196"/>
      <c r="AU13" s="1196"/>
      <c r="AV13" s="1196"/>
      <c r="AW13" s="1196"/>
      <c r="AX13" s="1196"/>
      <c r="AY13" s="1196"/>
      <c r="AZ13" s="1196"/>
      <c r="BA13" s="1196"/>
      <c r="BB13" s="1196"/>
      <c r="BC13" s="1196"/>
      <c r="BD13" s="1196"/>
      <c r="BE13" s="1196"/>
      <c r="BF13" s="1196"/>
      <c r="BG13" s="1196"/>
      <c r="BH13" s="1196"/>
      <c r="BI13" s="1196"/>
      <c r="BJ13" s="1196"/>
      <c r="BK13" s="1196"/>
      <c r="BL13" s="1196"/>
      <c r="BM13" s="1196"/>
      <c r="BN13" s="1196"/>
      <c r="BO13" s="1196"/>
      <c r="BP13" s="1196"/>
      <c r="BQ13" s="1196"/>
      <c r="BR13" s="1196"/>
      <c r="BS13" s="1196"/>
      <c r="BT13" s="1196"/>
      <c r="BU13" s="1196"/>
      <c r="BV13" s="1196"/>
      <c r="BW13" s="1196"/>
      <c r="BX13" s="1196"/>
      <c r="BY13" s="1196"/>
      <c r="BZ13" s="1196"/>
      <c r="CA13" s="1196"/>
      <c r="CB13" s="1196"/>
      <c r="CC13" s="1196"/>
      <c r="CD13" s="1196"/>
      <c r="CE13" s="1196"/>
      <c r="CF13" s="1196"/>
      <c r="CG13" s="1196"/>
      <c r="CH13" s="1196"/>
      <c r="CI13" s="1196"/>
      <c r="CJ13" s="1196"/>
      <c r="CK13" s="1196"/>
      <c r="CL13" s="1196"/>
      <c r="CM13" s="1196"/>
      <c r="CN13" s="1196"/>
      <c r="CO13" s="1196"/>
      <c r="CP13" s="1196"/>
      <c r="CQ13" s="1196"/>
      <c r="CR13" s="1196"/>
      <c r="CS13" s="1196"/>
      <c r="CT13" s="1196"/>
      <c r="CU13" s="1196"/>
      <c r="CV13" s="1196"/>
      <c r="CW13" s="1196"/>
      <c r="CX13" s="1196"/>
      <c r="CY13" s="1196"/>
      <c r="CZ13" s="1196"/>
      <c r="DA13" s="1196"/>
      <c r="DB13" s="1196"/>
      <c r="DC13" s="1196"/>
      <c r="DD13" s="1196"/>
      <c r="DE13" s="1196"/>
    </row>
    <row r="14" spans="1:109" s="245" customFormat="1" ht="12.9" x14ac:dyDescent="0.15">
      <c r="A14" s="1196"/>
      <c r="B14" s="1196"/>
      <c r="C14" s="1196"/>
      <c r="D14" s="1196"/>
      <c r="E14" s="1196"/>
      <c r="F14" s="1196"/>
      <c r="G14" s="1196"/>
      <c r="H14" s="1196"/>
      <c r="I14" s="1196"/>
      <c r="J14" s="1196"/>
      <c r="K14" s="1196"/>
      <c r="L14" s="1196"/>
      <c r="M14" s="1196"/>
      <c r="N14" s="1196"/>
      <c r="O14" s="1196"/>
      <c r="P14" s="1196"/>
      <c r="Q14" s="1196"/>
      <c r="R14" s="1196"/>
      <c r="S14" s="1196"/>
      <c r="T14" s="1196"/>
      <c r="U14" s="1196"/>
      <c r="V14" s="1196"/>
      <c r="W14" s="1196"/>
      <c r="X14" s="1196"/>
      <c r="Y14" s="1196"/>
      <c r="Z14" s="1196"/>
      <c r="AA14" s="1196"/>
      <c r="AB14" s="1196"/>
      <c r="AC14" s="1196"/>
      <c r="AD14" s="1196"/>
      <c r="AE14" s="1196"/>
      <c r="AF14" s="1196"/>
      <c r="AG14" s="1196"/>
      <c r="AH14" s="1196"/>
      <c r="AI14" s="1196"/>
      <c r="AJ14" s="1196"/>
      <c r="AK14" s="1196"/>
      <c r="AL14" s="1196"/>
      <c r="AM14" s="1196"/>
      <c r="AN14" s="1196"/>
      <c r="AO14" s="1196"/>
      <c r="AP14" s="1196"/>
      <c r="AQ14" s="1196"/>
      <c r="AR14" s="1196"/>
      <c r="AS14" s="1196"/>
      <c r="AT14" s="1196"/>
      <c r="AU14" s="1196"/>
      <c r="AV14" s="1196"/>
      <c r="AW14" s="1196"/>
      <c r="AX14" s="1196"/>
      <c r="AY14" s="1196"/>
      <c r="AZ14" s="1196"/>
      <c r="BA14" s="1196"/>
      <c r="BB14" s="1196"/>
      <c r="BC14" s="1196"/>
      <c r="BD14" s="1196"/>
      <c r="BE14" s="1196"/>
      <c r="BF14" s="1196"/>
      <c r="BG14" s="1196"/>
      <c r="BH14" s="1196"/>
      <c r="BI14" s="1196"/>
      <c r="BJ14" s="1196"/>
      <c r="BK14" s="1196"/>
      <c r="BL14" s="1196"/>
      <c r="BM14" s="1196"/>
      <c r="BN14" s="1196"/>
      <c r="BO14" s="1196"/>
      <c r="BP14" s="1196"/>
      <c r="BQ14" s="1196"/>
      <c r="BR14" s="1196"/>
      <c r="BS14" s="1196"/>
      <c r="BT14" s="1196"/>
      <c r="BU14" s="1196"/>
      <c r="BV14" s="1196"/>
      <c r="BW14" s="1196"/>
      <c r="BX14" s="1196"/>
      <c r="BY14" s="1196"/>
      <c r="BZ14" s="1196"/>
      <c r="CA14" s="1196"/>
      <c r="CB14" s="1196"/>
      <c r="CC14" s="1196"/>
      <c r="CD14" s="1196"/>
      <c r="CE14" s="1196"/>
      <c r="CF14" s="1196"/>
      <c r="CG14" s="1196"/>
      <c r="CH14" s="1196"/>
      <c r="CI14" s="1196"/>
      <c r="CJ14" s="1196"/>
      <c r="CK14" s="1196"/>
      <c r="CL14" s="1196"/>
      <c r="CM14" s="1196"/>
      <c r="CN14" s="1196"/>
      <c r="CO14" s="1196"/>
      <c r="CP14" s="1196"/>
      <c r="CQ14" s="1196"/>
      <c r="CR14" s="1196"/>
      <c r="CS14" s="1196"/>
      <c r="CT14" s="1196"/>
      <c r="CU14" s="1196"/>
      <c r="CV14" s="1196"/>
      <c r="CW14" s="1196"/>
      <c r="CX14" s="1196"/>
      <c r="CY14" s="1196"/>
      <c r="CZ14" s="1196"/>
      <c r="DA14" s="1196"/>
      <c r="DB14" s="1196"/>
      <c r="DC14" s="1196"/>
      <c r="DD14" s="1196"/>
      <c r="DE14" s="1196"/>
    </row>
    <row r="15" spans="1:109" s="245" customFormat="1" ht="12.9" x14ac:dyDescent="0.15">
      <c r="A15" s="247"/>
      <c r="B15" s="1196"/>
      <c r="C15" s="1196"/>
      <c r="D15" s="1196"/>
      <c r="E15" s="1196"/>
      <c r="F15" s="1196"/>
      <c r="G15" s="1196"/>
      <c r="H15" s="1196"/>
      <c r="I15" s="1196"/>
      <c r="J15" s="1196"/>
      <c r="K15" s="1196"/>
      <c r="L15" s="1196"/>
      <c r="M15" s="1196"/>
      <c r="N15" s="1196"/>
      <c r="O15" s="1196"/>
      <c r="P15" s="1196"/>
      <c r="Q15" s="1196"/>
      <c r="R15" s="1196"/>
      <c r="S15" s="1196"/>
      <c r="T15" s="1196"/>
      <c r="U15" s="1196"/>
      <c r="V15" s="1196"/>
      <c r="W15" s="1196"/>
      <c r="X15" s="1196"/>
      <c r="Y15" s="1196"/>
      <c r="Z15" s="1196"/>
      <c r="AA15" s="1196"/>
      <c r="AB15" s="1196"/>
      <c r="AC15" s="1196"/>
      <c r="AD15" s="1196"/>
      <c r="AE15" s="1196"/>
      <c r="AF15" s="1196"/>
      <c r="AG15" s="1196"/>
      <c r="AH15" s="1196"/>
      <c r="AI15" s="1196"/>
      <c r="AJ15" s="1196"/>
      <c r="AK15" s="1196"/>
      <c r="AL15" s="1196"/>
      <c r="AM15" s="1196"/>
      <c r="AN15" s="1196"/>
      <c r="AO15" s="1196"/>
      <c r="AP15" s="1196"/>
      <c r="AQ15" s="1196"/>
      <c r="AR15" s="1196"/>
      <c r="AS15" s="1196"/>
      <c r="AT15" s="1196"/>
      <c r="AU15" s="1196"/>
      <c r="AV15" s="1196"/>
      <c r="AW15" s="1196"/>
      <c r="AX15" s="1196"/>
      <c r="AY15" s="1196"/>
      <c r="AZ15" s="1196"/>
      <c r="BA15" s="1196"/>
      <c r="BB15" s="1196"/>
      <c r="BC15" s="1196"/>
      <c r="BD15" s="1196"/>
      <c r="BE15" s="1196"/>
      <c r="BF15" s="1196"/>
      <c r="BG15" s="1196"/>
      <c r="BH15" s="1196"/>
      <c r="BI15" s="1196"/>
      <c r="BJ15" s="1196"/>
      <c r="BK15" s="1196"/>
      <c r="BL15" s="1196"/>
      <c r="BM15" s="1196"/>
      <c r="BN15" s="1196"/>
      <c r="BO15" s="1196"/>
      <c r="BP15" s="1196"/>
      <c r="BQ15" s="1196"/>
      <c r="BR15" s="1196"/>
      <c r="BS15" s="1196"/>
      <c r="BT15" s="1196"/>
      <c r="BU15" s="1196"/>
      <c r="BV15" s="1196"/>
      <c r="BW15" s="1196"/>
      <c r="BX15" s="1196"/>
      <c r="BY15" s="1196"/>
      <c r="BZ15" s="1196"/>
      <c r="CA15" s="1196"/>
      <c r="CB15" s="1196"/>
      <c r="CC15" s="1196"/>
      <c r="CD15" s="1196"/>
      <c r="CE15" s="1196"/>
      <c r="CF15" s="1196"/>
      <c r="CG15" s="1196"/>
      <c r="CH15" s="1196"/>
      <c r="CI15" s="1196"/>
      <c r="CJ15" s="1196"/>
      <c r="CK15" s="1196"/>
      <c r="CL15" s="1196"/>
      <c r="CM15" s="1196"/>
      <c r="CN15" s="1196"/>
      <c r="CO15" s="1196"/>
      <c r="CP15" s="1196"/>
      <c r="CQ15" s="1196"/>
      <c r="CR15" s="1196"/>
      <c r="CS15" s="1196"/>
      <c r="CT15" s="1196"/>
      <c r="CU15" s="1196"/>
      <c r="CV15" s="1196"/>
      <c r="CW15" s="1196"/>
      <c r="CX15" s="1196"/>
      <c r="CY15" s="1196"/>
      <c r="CZ15" s="1196"/>
      <c r="DA15" s="1196"/>
      <c r="DB15" s="1196"/>
      <c r="DC15" s="1196"/>
      <c r="DD15" s="1196"/>
      <c r="DE15" s="1196"/>
    </row>
    <row r="16" spans="1:109" s="245" customFormat="1" ht="12.9" x14ac:dyDescent="0.15">
      <c r="A16" s="247"/>
      <c r="B16" s="1196"/>
      <c r="C16" s="1196"/>
      <c r="D16" s="1196"/>
      <c r="E16" s="1196"/>
      <c r="F16" s="1196"/>
      <c r="G16" s="1196"/>
      <c r="H16" s="1196"/>
      <c r="I16" s="1196"/>
      <c r="J16" s="1196"/>
      <c r="K16" s="1196"/>
      <c r="L16" s="1196"/>
      <c r="M16" s="1196"/>
      <c r="N16" s="1196"/>
      <c r="O16" s="1196"/>
      <c r="P16" s="1196"/>
      <c r="Q16" s="1196"/>
      <c r="R16" s="1196"/>
      <c r="S16" s="1196"/>
      <c r="T16" s="1196"/>
      <c r="U16" s="1196"/>
      <c r="V16" s="1196"/>
      <c r="W16" s="1196"/>
      <c r="X16" s="1196"/>
      <c r="Y16" s="1196"/>
      <c r="Z16" s="1196"/>
      <c r="AA16" s="1196"/>
      <c r="AB16" s="1196"/>
      <c r="AC16" s="1196"/>
      <c r="AD16" s="1196"/>
      <c r="AE16" s="1196"/>
      <c r="AF16" s="1196"/>
      <c r="AG16" s="1196"/>
      <c r="AH16" s="1196"/>
      <c r="AI16" s="1196"/>
      <c r="AJ16" s="1196"/>
      <c r="AK16" s="1196"/>
      <c r="AL16" s="1196"/>
      <c r="AM16" s="1196"/>
      <c r="AN16" s="1196"/>
      <c r="AO16" s="1196"/>
      <c r="AP16" s="1196"/>
      <c r="AQ16" s="1196"/>
      <c r="AR16" s="1196"/>
      <c r="AS16" s="1196"/>
      <c r="AT16" s="1196"/>
      <c r="AU16" s="1196"/>
      <c r="AV16" s="1196"/>
      <c r="AW16" s="1196"/>
      <c r="AX16" s="1196"/>
      <c r="AY16" s="1196"/>
      <c r="AZ16" s="1196"/>
      <c r="BA16" s="1196"/>
      <c r="BB16" s="1196"/>
      <c r="BC16" s="1196"/>
      <c r="BD16" s="1196"/>
      <c r="BE16" s="1196"/>
      <c r="BF16" s="1196"/>
      <c r="BG16" s="1196"/>
      <c r="BH16" s="1196"/>
      <c r="BI16" s="1196"/>
      <c r="BJ16" s="1196"/>
      <c r="BK16" s="1196"/>
      <c r="BL16" s="1196"/>
      <c r="BM16" s="1196"/>
      <c r="BN16" s="1196"/>
      <c r="BO16" s="1196"/>
      <c r="BP16" s="1196"/>
      <c r="BQ16" s="1196"/>
      <c r="BR16" s="1196"/>
      <c r="BS16" s="1196"/>
      <c r="BT16" s="1196"/>
      <c r="BU16" s="1196"/>
      <c r="BV16" s="1196"/>
      <c r="BW16" s="1196"/>
      <c r="BX16" s="1196"/>
      <c r="BY16" s="1196"/>
      <c r="BZ16" s="1196"/>
      <c r="CA16" s="1196"/>
      <c r="CB16" s="1196"/>
      <c r="CC16" s="1196"/>
      <c r="CD16" s="1196"/>
      <c r="CE16" s="1196"/>
      <c r="CF16" s="1196"/>
      <c r="CG16" s="1196"/>
      <c r="CH16" s="1196"/>
      <c r="CI16" s="1196"/>
      <c r="CJ16" s="1196"/>
      <c r="CK16" s="1196"/>
      <c r="CL16" s="1196"/>
      <c r="CM16" s="1196"/>
      <c r="CN16" s="1196"/>
      <c r="CO16" s="1196"/>
      <c r="CP16" s="1196"/>
      <c r="CQ16" s="1196"/>
      <c r="CR16" s="1196"/>
      <c r="CS16" s="1196"/>
      <c r="CT16" s="1196"/>
      <c r="CU16" s="1196"/>
      <c r="CV16" s="1196"/>
      <c r="CW16" s="1196"/>
      <c r="CX16" s="1196"/>
      <c r="CY16" s="1196"/>
      <c r="CZ16" s="1196"/>
      <c r="DA16" s="1196"/>
      <c r="DB16" s="1196"/>
      <c r="DC16" s="1196"/>
      <c r="DD16" s="1196"/>
      <c r="DE16" s="1196"/>
    </row>
    <row r="17" spans="1:109" s="245" customFormat="1" ht="12.9" x14ac:dyDescent="0.15">
      <c r="A17" s="247"/>
      <c r="B17" s="1196"/>
      <c r="C17" s="1196"/>
      <c r="D17" s="1196"/>
      <c r="E17" s="1196"/>
      <c r="F17" s="1196"/>
      <c r="G17" s="1196"/>
      <c r="H17" s="1196"/>
      <c r="I17" s="1196"/>
      <c r="J17" s="1196"/>
      <c r="K17" s="1196"/>
      <c r="L17" s="1196"/>
      <c r="M17" s="1196"/>
      <c r="N17" s="1196"/>
      <c r="O17" s="1196"/>
      <c r="P17" s="1196"/>
      <c r="Q17" s="1196"/>
      <c r="R17" s="1196"/>
      <c r="S17" s="1196"/>
      <c r="T17" s="1196"/>
      <c r="U17" s="1196"/>
      <c r="V17" s="1196"/>
      <c r="W17" s="1196"/>
      <c r="X17" s="1196"/>
      <c r="Y17" s="1196"/>
      <c r="Z17" s="1196"/>
      <c r="AA17" s="1196"/>
      <c r="AB17" s="1196"/>
      <c r="AC17" s="1196"/>
      <c r="AD17" s="1196"/>
      <c r="AE17" s="1196"/>
      <c r="AF17" s="1196"/>
      <c r="AG17" s="1196"/>
      <c r="AH17" s="1196"/>
      <c r="AI17" s="1196"/>
      <c r="AJ17" s="1196"/>
      <c r="AK17" s="1196"/>
      <c r="AL17" s="1196"/>
      <c r="AM17" s="1196"/>
      <c r="AN17" s="1196"/>
      <c r="AO17" s="1196"/>
      <c r="AP17" s="1196"/>
      <c r="AQ17" s="1196"/>
      <c r="AR17" s="1196"/>
      <c r="AS17" s="1196"/>
      <c r="AT17" s="1196"/>
      <c r="AU17" s="1196"/>
      <c r="AV17" s="1196"/>
      <c r="AW17" s="1196"/>
      <c r="AX17" s="1196"/>
      <c r="AY17" s="1196"/>
      <c r="AZ17" s="1196"/>
      <c r="BA17" s="1196"/>
      <c r="BB17" s="1196"/>
      <c r="BC17" s="1196"/>
      <c r="BD17" s="1196"/>
      <c r="BE17" s="1196"/>
      <c r="BF17" s="1196"/>
      <c r="BG17" s="1196"/>
      <c r="BH17" s="1196"/>
      <c r="BI17" s="1196"/>
      <c r="BJ17" s="1196"/>
      <c r="BK17" s="1196"/>
      <c r="BL17" s="1196"/>
      <c r="BM17" s="1196"/>
      <c r="BN17" s="1196"/>
      <c r="BO17" s="1196"/>
      <c r="BP17" s="1196"/>
      <c r="BQ17" s="1196"/>
      <c r="BR17" s="1196"/>
      <c r="BS17" s="1196"/>
      <c r="BT17" s="1196"/>
      <c r="BU17" s="1196"/>
      <c r="BV17" s="1196"/>
      <c r="BW17" s="1196"/>
      <c r="BX17" s="1196"/>
      <c r="BY17" s="1196"/>
      <c r="BZ17" s="1196"/>
      <c r="CA17" s="1196"/>
      <c r="CB17" s="1196"/>
      <c r="CC17" s="1196"/>
      <c r="CD17" s="1196"/>
      <c r="CE17" s="1196"/>
      <c r="CF17" s="1196"/>
      <c r="CG17" s="1196"/>
      <c r="CH17" s="1196"/>
      <c r="CI17" s="1196"/>
      <c r="CJ17" s="1196"/>
      <c r="CK17" s="1196"/>
      <c r="CL17" s="1196"/>
      <c r="CM17" s="1196"/>
      <c r="CN17" s="1196"/>
      <c r="CO17" s="1196"/>
      <c r="CP17" s="1196"/>
      <c r="CQ17" s="1196"/>
      <c r="CR17" s="1196"/>
      <c r="CS17" s="1196"/>
      <c r="CT17" s="1196"/>
      <c r="CU17" s="1196"/>
      <c r="CV17" s="1196"/>
      <c r="CW17" s="1196"/>
      <c r="CX17" s="1196"/>
      <c r="CY17" s="1196"/>
      <c r="CZ17" s="1196"/>
      <c r="DA17" s="1196"/>
      <c r="DB17" s="1196"/>
      <c r="DC17" s="1196"/>
      <c r="DD17" s="1196"/>
      <c r="DE17" s="1196"/>
    </row>
    <row r="18" spans="1:109" s="245" customFormat="1" ht="12.9" x14ac:dyDescent="0.15">
      <c r="A18" s="247"/>
      <c r="B18" s="1196"/>
      <c r="C18" s="1196"/>
      <c r="D18" s="1196"/>
      <c r="E18" s="1196"/>
      <c r="F18" s="1196"/>
      <c r="G18" s="1196"/>
      <c r="H18" s="1196"/>
      <c r="I18" s="1196"/>
      <c r="J18" s="1196"/>
      <c r="K18" s="1196"/>
      <c r="L18" s="1196"/>
      <c r="M18" s="1196"/>
      <c r="N18" s="1196"/>
      <c r="O18" s="1196"/>
      <c r="P18" s="1196"/>
      <c r="Q18" s="1196"/>
      <c r="R18" s="1196"/>
      <c r="S18" s="1196"/>
      <c r="T18" s="1196"/>
      <c r="U18" s="1196"/>
      <c r="V18" s="1196"/>
      <c r="W18" s="1196"/>
      <c r="X18" s="1196"/>
      <c r="Y18" s="1196"/>
      <c r="Z18" s="1196"/>
      <c r="AA18" s="1196"/>
      <c r="AB18" s="1196"/>
      <c r="AC18" s="1196"/>
      <c r="AD18" s="1196"/>
      <c r="AE18" s="1196"/>
      <c r="AF18" s="1196"/>
      <c r="AG18" s="1196"/>
      <c r="AH18" s="1196"/>
      <c r="AI18" s="1196"/>
      <c r="AJ18" s="1196"/>
      <c r="AK18" s="1196"/>
      <c r="AL18" s="1196"/>
      <c r="AM18" s="1196"/>
      <c r="AN18" s="1196"/>
      <c r="AO18" s="1196"/>
      <c r="AP18" s="1196"/>
      <c r="AQ18" s="1196"/>
      <c r="AR18" s="1196"/>
      <c r="AS18" s="1196"/>
      <c r="AT18" s="1196"/>
      <c r="AU18" s="1196"/>
      <c r="AV18" s="1196"/>
      <c r="AW18" s="1196"/>
      <c r="AX18" s="1196"/>
      <c r="AY18" s="1196"/>
      <c r="AZ18" s="1196"/>
      <c r="BA18" s="1196"/>
      <c r="BB18" s="1196"/>
      <c r="BC18" s="1196"/>
      <c r="BD18" s="1196"/>
      <c r="BE18" s="1196"/>
      <c r="BF18" s="1196"/>
      <c r="BG18" s="1196"/>
      <c r="BH18" s="1196"/>
      <c r="BI18" s="1196"/>
      <c r="BJ18" s="1196"/>
      <c r="BK18" s="1196"/>
      <c r="BL18" s="1196"/>
      <c r="BM18" s="1196"/>
      <c r="BN18" s="1196"/>
      <c r="BO18" s="1196"/>
      <c r="BP18" s="1196"/>
      <c r="BQ18" s="1196"/>
      <c r="BR18" s="1196"/>
      <c r="BS18" s="1196"/>
      <c r="BT18" s="1196"/>
      <c r="BU18" s="1196"/>
      <c r="BV18" s="1196"/>
      <c r="BW18" s="1196"/>
      <c r="BX18" s="1196"/>
      <c r="BY18" s="1196"/>
      <c r="BZ18" s="1196"/>
      <c r="CA18" s="1196"/>
      <c r="CB18" s="1196"/>
      <c r="CC18" s="1196"/>
      <c r="CD18" s="1196"/>
      <c r="CE18" s="1196"/>
      <c r="CF18" s="1196"/>
      <c r="CG18" s="1196"/>
      <c r="CH18" s="1196"/>
      <c r="CI18" s="1196"/>
      <c r="CJ18" s="1196"/>
      <c r="CK18" s="1196"/>
      <c r="CL18" s="1196"/>
      <c r="CM18" s="1196"/>
      <c r="CN18" s="1196"/>
      <c r="CO18" s="1196"/>
      <c r="CP18" s="1196"/>
      <c r="CQ18" s="1196"/>
      <c r="CR18" s="1196"/>
      <c r="CS18" s="1196"/>
      <c r="CT18" s="1196"/>
      <c r="CU18" s="1196"/>
      <c r="CV18" s="1196"/>
      <c r="CW18" s="1196"/>
      <c r="CX18" s="1196"/>
      <c r="CY18" s="1196"/>
      <c r="CZ18" s="1196"/>
      <c r="DA18" s="1196"/>
      <c r="DB18" s="1196"/>
      <c r="DC18" s="1196"/>
      <c r="DD18" s="1196"/>
      <c r="DE18" s="1196"/>
    </row>
    <row r="19" spans="1:109" ht="12.9" x14ac:dyDescent="0.15">
      <c r="DD19" s="247"/>
      <c r="DE19" s="247"/>
    </row>
    <row r="20" spans="1:109" ht="12.9" x14ac:dyDescent="0.15">
      <c r="DD20" s="247"/>
      <c r="DE20" s="247"/>
    </row>
    <row r="21" spans="1:109" ht="17.350000000000001" customHeight="1" x14ac:dyDescent="0.15">
      <c r="B21" s="1197"/>
      <c r="C21" s="249"/>
      <c r="D21" s="249"/>
      <c r="E21" s="249"/>
      <c r="F21" s="249"/>
      <c r="G21" s="249"/>
      <c r="H21" s="249"/>
      <c r="I21" s="249"/>
      <c r="J21" s="249"/>
      <c r="K21" s="249"/>
      <c r="L21" s="249"/>
      <c r="M21" s="249"/>
      <c r="N21" s="1198"/>
      <c r="O21" s="249"/>
      <c r="P21" s="249"/>
      <c r="Q21" s="249"/>
      <c r="R21" s="249"/>
      <c r="S21" s="249"/>
      <c r="T21" s="249"/>
      <c r="U21" s="249"/>
      <c r="V21" s="249"/>
      <c r="W21" s="249"/>
      <c r="X21" s="249"/>
      <c r="Y21" s="249"/>
      <c r="Z21" s="249"/>
      <c r="AA21" s="249"/>
      <c r="AB21" s="249"/>
      <c r="AC21" s="249"/>
      <c r="AD21" s="249"/>
      <c r="AE21" s="249"/>
      <c r="AF21" s="249"/>
      <c r="AG21" s="249"/>
      <c r="AH21" s="249"/>
      <c r="AI21" s="249"/>
      <c r="AJ21" s="249"/>
      <c r="AK21" s="249"/>
      <c r="AL21" s="249"/>
      <c r="AM21" s="249"/>
      <c r="AN21" s="249"/>
      <c r="AO21" s="249"/>
      <c r="AP21" s="249"/>
      <c r="AQ21" s="249"/>
      <c r="AR21" s="249"/>
      <c r="AS21" s="249"/>
      <c r="AT21" s="1198"/>
      <c r="AU21" s="249"/>
      <c r="AV21" s="249"/>
      <c r="AW21" s="249"/>
      <c r="AX21" s="249"/>
      <c r="AY21" s="249"/>
      <c r="AZ21" s="249"/>
      <c r="BA21" s="249"/>
      <c r="BB21" s="249"/>
      <c r="BC21" s="249"/>
      <c r="BD21" s="249"/>
      <c r="BE21" s="249"/>
      <c r="BF21" s="1198"/>
      <c r="BG21" s="249"/>
      <c r="BH21" s="249"/>
      <c r="BI21" s="249"/>
      <c r="BJ21" s="249"/>
      <c r="BK21" s="249"/>
      <c r="BL21" s="249"/>
      <c r="BM21" s="249"/>
      <c r="BN21" s="249"/>
      <c r="BO21" s="249"/>
      <c r="BP21" s="249"/>
      <c r="BQ21" s="249"/>
      <c r="BR21" s="1198"/>
      <c r="BS21" s="249"/>
      <c r="BT21" s="249"/>
      <c r="BU21" s="249"/>
      <c r="BV21" s="249"/>
      <c r="BW21" s="249"/>
      <c r="BX21" s="249"/>
      <c r="BY21" s="249"/>
      <c r="BZ21" s="249"/>
      <c r="CA21" s="249"/>
      <c r="CB21" s="249"/>
      <c r="CC21" s="249"/>
      <c r="CD21" s="1198"/>
      <c r="CE21" s="249"/>
      <c r="CF21" s="249"/>
      <c r="CG21" s="249"/>
      <c r="CH21" s="249"/>
      <c r="CI21" s="249"/>
      <c r="CJ21" s="249"/>
      <c r="CK21" s="249"/>
      <c r="CL21" s="249"/>
      <c r="CM21" s="249"/>
      <c r="CN21" s="249"/>
      <c r="CO21" s="249"/>
      <c r="CP21" s="1198"/>
      <c r="CQ21" s="249"/>
      <c r="CR21" s="249"/>
      <c r="CS21" s="249"/>
      <c r="CT21" s="249"/>
      <c r="CU21" s="249"/>
      <c r="CV21" s="249"/>
      <c r="CW21" s="249"/>
      <c r="CX21" s="249"/>
      <c r="CY21" s="249"/>
      <c r="CZ21" s="249"/>
      <c r="DA21" s="249"/>
      <c r="DB21" s="1198"/>
      <c r="DC21" s="249"/>
      <c r="DD21" s="250"/>
      <c r="DE21" s="247"/>
    </row>
    <row r="22" spans="1:109" ht="17.350000000000001" customHeight="1" x14ac:dyDescent="0.15">
      <c r="B22" s="251"/>
    </row>
    <row r="23" spans="1:109" ht="12.9" x14ac:dyDescent="0.15">
      <c r="B23" s="251"/>
    </row>
    <row r="24" spans="1:109" ht="12.9" x14ac:dyDescent="0.15">
      <c r="B24" s="251"/>
    </row>
    <row r="25" spans="1:109" ht="12.9" x14ac:dyDescent="0.15">
      <c r="B25" s="251"/>
    </row>
    <row r="26" spans="1:109" ht="12.9" x14ac:dyDescent="0.15">
      <c r="B26" s="251"/>
    </row>
    <row r="27" spans="1:109" ht="12.9" x14ac:dyDescent="0.15">
      <c r="B27" s="251"/>
    </row>
    <row r="28" spans="1:109" ht="12.9" x14ac:dyDescent="0.15">
      <c r="B28" s="251"/>
    </row>
    <row r="29" spans="1:109" ht="12.9" x14ac:dyDescent="0.15">
      <c r="B29" s="251"/>
    </row>
    <row r="30" spans="1:109" ht="12.9" x14ac:dyDescent="0.15">
      <c r="B30" s="251"/>
    </row>
    <row r="31" spans="1:109" ht="12.9" x14ac:dyDescent="0.15">
      <c r="B31" s="251"/>
    </row>
    <row r="32" spans="1:109" ht="12.9" x14ac:dyDescent="0.15">
      <c r="B32" s="251"/>
    </row>
    <row r="33" spans="2:109" ht="12.9" x14ac:dyDescent="0.15">
      <c r="B33" s="251"/>
    </row>
    <row r="34" spans="2:109" ht="12.9" x14ac:dyDescent="0.15">
      <c r="B34" s="251"/>
    </row>
    <row r="35" spans="2:109" ht="12.9" x14ac:dyDescent="0.15">
      <c r="B35" s="251"/>
    </row>
    <row r="36" spans="2:109" ht="12.9" x14ac:dyDescent="0.15">
      <c r="B36" s="251"/>
    </row>
    <row r="37" spans="2:109" ht="12.9" x14ac:dyDescent="0.15">
      <c r="B37" s="251"/>
    </row>
    <row r="38" spans="2:109" ht="12.9" x14ac:dyDescent="0.15">
      <c r="B38" s="251"/>
    </row>
    <row r="39" spans="2:109" ht="12.9" x14ac:dyDescent="0.15">
      <c r="B39" s="332"/>
      <c r="C39" s="303"/>
      <c r="D39" s="303"/>
      <c r="E39" s="303"/>
      <c r="F39" s="303"/>
      <c r="G39" s="303"/>
      <c r="H39" s="303"/>
      <c r="I39" s="303"/>
      <c r="J39" s="303"/>
      <c r="K39" s="303"/>
      <c r="L39" s="303"/>
      <c r="M39" s="303"/>
      <c r="N39" s="303"/>
      <c r="O39" s="303"/>
      <c r="P39" s="303"/>
      <c r="Q39" s="303"/>
      <c r="R39" s="303"/>
      <c r="S39" s="303"/>
      <c r="T39" s="303"/>
      <c r="U39" s="303"/>
      <c r="V39" s="303"/>
      <c r="W39" s="303"/>
      <c r="X39" s="303"/>
      <c r="Y39" s="303"/>
      <c r="Z39" s="303"/>
      <c r="AA39" s="303"/>
      <c r="AB39" s="303"/>
      <c r="AC39" s="303"/>
      <c r="AD39" s="303"/>
      <c r="AE39" s="303"/>
      <c r="AF39" s="303"/>
      <c r="AG39" s="303"/>
      <c r="AH39" s="303"/>
      <c r="AI39" s="303"/>
      <c r="AJ39" s="303"/>
      <c r="AK39" s="303"/>
      <c r="AL39" s="303"/>
      <c r="AM39" s="303"/>
      <c r="AN39" s="303"/>
      <c r="AO39" s="303"/>
      <c r="AP39" s="303"/>
      <c r="AQ39" s="303"/>
      <c r="AR39" s="303"/>
      <c r="AS39" s="303"/>
      <c r="AT39" s="303"/>
      <c r="AU39" s="303"/>
      <c r="AV39" s="303"/>
      <c r="AW39" s="303"/>
      <c r="AX39" s="303"/>
      <c r="AY39" s="303"/>
      <c r="AZ39" s="303"/>
      <c r="BA39" s="303"/>
      <c r="BB39" s="303"/>
      <c r="BC39" s="303"/>
      <c r="BD39" s="303"/>
      <c r="BE39" s="303"/>
      <c r="BF39" s="303"/>
      <c r="BG39" s="303"/>
      <c r="BH39" s="303"/>
      <c r="BI39" s="303"/>
      <c r="BJ39" s="303"/>
      <c r="BK39" s="303"/>
      <c r="BL39" s="303"/>
      <c r="BM39" s="303"/>
      <c r="BN39" s="303"/>
      <c r="BO39" s="303"/>
      <c r="BP39" s="303"/>
      <c r="BQ39" s="303"/>
      <c r="BR39" s="303"/>
      <c r="BS39" s="303"/>
      <c r="BT39" s="303"/>
      <c r="BU39" s="303"/>
      <c r="BV39" s="303"/>
      <c r="BW39" s="303"/>
      <c r="BX39" s="303"/>
      <c r="BY39" s="303"/>
      <c r="BZ39" s="303"/>
      <c r="CA39" s="303"/>
      <c r="CB39" s="303"/>
      <c r="CC39" s="303"/>
      <c r="CD39" s="303"/>
      <c r="CE39" s="303"/>
      <c r="CF39" s="303"/>
      <c r="CG39" s="303"/>
      <c r="CH39" s="303"/>
      <c r="CI39" s="303"/>
      <c r="CJ39" s="303"/>
      <c r="CK39" s="303"/>
      <c r="CL39" s="303"/>
      <c r="CM39" s="303"/>
      <c r="CN39" s="303"/>
      <c r="CO39" s="303"/>
      <c r="CP39" s="303"/>
      <c r="CQ39" s="303"/>
      <c r="CR39" s="303"/>
      <c r="CS39" s="303"/>
      <c r="CT39" s="303"/>
      <c r="CU39" s="303"/>
      <c r="CV39" s="303"/>
      <c r="CW39" s="303"/>
      <c r="CX39" s="303"/>
      <c r="CY39" s="303"/>
      <c r="CZ39" s="303"/>
      <c r="DA39" s="303"/>
      <c r="DB39" s="303"/>
      <c r="DC39" s="303"/>
      <c r="DD39" s="333"/>
    </row>
    <row r="40" spans="2:109" ht="12.9" x14ac:dyDescent="0.15">
      <c r="B40" s="1199"/>
      <c r="DD40" s="1199"/>
      <c r="DE40" s="247"/>
    </row>
    <row r="41" spans="2:109" ht="17" x14ac:dyDescent="0.15">
      <c r="B41" s="248" t="s">
        <v>601</v>
      </c>
      <c r="C41" s="249"/>
      <c r="D41" s="249"/>
      <c r="E41" s="249"/>
      <c r="F41" s="249"/>
      <c r="G41" s="249"/>
      <c r="H41" s="249"/>
      <c r="I41" s="249"/>
      <c r="J41" s="249"/>
      <c r="K41" s="249"/>
      <c r="L41" s="249"/>
      <c r="M41" s="249"/>
      <c r="N41" s="249"/>
      <c r="O41" s="249"/>
      <c r="P41" s="249"/>
      <c r="Q41" s="249"/>
      <c r="R41" s="249"/>
      <c r="S41" s="249"/>
      <c r="T41" s="249"/>
      <c r="U41" s="249"/>
      <c r="V41" s="249"/>
      <c r="W41" s="249"/>
      <c r="X41" s="249"/>
      <c r="Y41" s="249"/>
      <c r="Z41" s="249"/>
      <c r="AA41" s="249"/>
      <c r="AB41" s="249"/>
      <c r="AC41" s="249"/>
      <c r="AD41" s="249"/>
      <c r="AE41" s="249"/>
      <c r="AF41" s="249"/>
      <c r="AG41" s="249"/>
      <c r="AH41" s="249"/>
      <c r="AI41" s="249"/>
      <c r="AJ41" s="249"/>
      <c r="AK41" s="249"/>
      <c r="AL41" s="249"/>
      <c r="AM41" s="249"/>
      <c r="AN41" s="249"/>
      <c r="AO41" s="249"/>
      <c r="AP41" s="249"/>
      <c r="AQ41" s="249"/>
      <c r="AR41" s="249"/>
      <c r="AS41" s="249"/>
      <c r="AT41" s="249"/>
      <c r="AU41" s="249"/>
      <c r="AV41" s="249"/>
      <c r="AW41" s="249"/>
      <c r="AX41" s="249"/>
      <c r="AY41" s="249"/>
      <c r="AZ41" s="249"/>
      <c r="BA41" s="249"/>
      <c r="BB41" s="249"/>
      <c r="BC41" s="249"/>
      <c r="BD41" s="249"/>
      <c r="BE41" s="249"/>
      <c r="BF41" s="249"/>
      <c r="BG41" s="249"/>
      <c r="BH41" s="249"/>
      <c r="BI41" s="249"/>
      <c r="BJ41" s="249"/>
      <c r="BK41" s="249"/>
      <c r="BL41" s="249"/>
      <c r="BM41" s="249"/>
      <c r="BN41" s="249"/>
      <c r="BO41" s="249"/>
      <c r="BP41" s="249"/>
      <c r="BQ41" s="249"/>
      <c r="BR41" s="249"/>
      <c r="BS41" s="249"/>
      <c r="BT41" s="249"/>
      <c r="BU41" s="249"/>
      <c r="BV41" s="249"/>
      <c r="BW41" s="249"/>
      <c r="BX41" s="249"/>
      <c r="BY41" s="249"/>
      <c r="BZ41" s="249"/>
      <c r="CA41" s="249"/>
      <c r="CB41" s="249"/>
      <c r="CC41" s="249"/>
      <c r="CD41" s="249"/>
      <c r="CE41" s="249"/>
      <c r="CF41" s="249"/>
      <c r="CG41" s="249"/>
      <c r="CH41" s="249"/>
      <c r="CI41" s="249"/>
      <c r="CJ41" s="249"/>
      <c r="CK41" s="249"/>
      <c r="CL41" s="249"/>
      <c r="CM41" s="249"/>
      <c r="CN41" s="249"/>
      <c r="CO41" s="249"/>
      <c r="CP41" s="249"/>
      <c r="CQ41" s="249"/>
      <c r="CR41" s="249"/>
      <c r="CS41" s="249"/>
      <c r="CT41" s="249"/>
      <c r="CU41" s="249"/>
      <c r="CV41" s="249"/>
      <c r="CW41" s="249"/>
      <c r="CX41" s="249"/>
      <c r="CY41" s="249"/>
      <c r="CZ41" s="249"/>
      <c r="DA41" s="249"/>
      <c r="DB41" s="249"/>
      <c r="DC41" s="249"/>
      <c r="DD41" s="250"/>
    </row>
    <row r="42" spans="2:109" ht="12.9" x14ac:dyDescent="0.15">
      <c r="B42" s="251"/>
      <c r="G42" s="1200"/>
      <c r="I42" s="1201"/>
      <c r="J42" s="1201"/>
      <c r="K42" s="1201"/>
      <c r="AM42" s="1200"/>
      <c r="AN42" s="1200" t="s">
        <v>602</v>
      </c>
      <c r="AP42" s="1201"/>
      <c r="AQ42" s="1201"/>
      <c r="AR42" s="1201"/>
      <c r="AY42" s="1200"/>
      <c r="BA42" s="1201"/>
      <c r="BB42" s="1201"/>
      <c r="BC42" s="1201"/>
      <c r="BK42" s="1200"/>
      <c r="BM42" s="1201"/>
      <c r="BN42" s="1201"/>
      <c r="BO42" s="1201"/>
      <c r="BW42" s="1200"/>
      <c r="BY42" s="1201"/>
      <c r="BZ42" s="1201"/>
      <c r="CA42" s="1201"/>
      <c r="CI42" s="1200"/>
      <c r="CK42" s="1201"/>
      <c r="CL42" s="1201"/>
      <c r="CM42" s="1201"/>
      <c r="CU42" s="1200"/>
      <c r="CW42" s="1201"/>
      <c r="CX42" s="1201"/>
      <c r="CY42" s="1201"/>
    </row>
    <row r="43" spans="2:109" ht="13.6" customHeight="1" x14ac:dyDescent="0.15">
      <c r="B43" s="251"/>
      <c r="AN43" s="1202" t="s">
        <v>603</v>
      </c>
      <c r="AO43" s="1203"/>
      <c r="AP43" s="1203"/>
      <c r="AQ43" s="1203"/>
      <c r="AR43" s="1203"/>
      <c r="AS43" s="1203"/>
      <c r="AT43" s="1203"/>
      <c r="AU43" s="1203"/>
      <c r="AV43" s="1203"/>
      <c r="AW43" s="1203"/>
      <c r="AX43" s="1203"/>
      <c r="AY43" s="1203"/>
      <c r="AZ43" s="1203"/>
      <c r="BA43" s="1203"/>
      <c r="BB43" s="1203"/>
      <c r="BC43" s="1203"/>
      <c r="BD43" s="1203"/>
      <c r="BE43" s="1203"/>
      <c r="BF43" s="1203"/>
      <c r="BG43" s="1203"/>
      <c r="BH43" s="1203"/>
      <c r="BI43" s="1203"/>
      <c r="BJ43" s="1203"/>
      <c r="BK43" s="1203"/>
      <c r="BL43" s="1203"/>
      <c r="BM43" s="1203"/>
      <c r="BN43" s="1203"/>
      <c r="BO43" s="1203"/>
      <c r="BP43" s="1203"/>
      <c r="BQ43" s="1203"/>
      <c r="BR43" s="1203"/>
      <c r="BS43" s="1203"/>
      <c r="BT43" s="1203"/>
      <c r="BU43" s="1203"/>
      <c r="BV43" s="1203"/>
      <c r="BW43" s="1203"/>
      <c r="BX43" s="1203"/>
      <c r="BY43" s="1203"/>
      <c r="BZ43" s="1203"/>
      <c r="CA43" s="1203"/>
      <c r="CB43" s="1203"/>
      <c r="CC43" s="1203"/>
      <c r="CD43" s="1203"/>
      <c r="CE43" s="1203"/>
      <c r="CF43" s="1203"/>
      <c r="CG43" s="1203"/>
      <c r="CH43" s="1203"/>
      <c r="CI43" s="1203"/>
      <c r="CJ43" s="1203"/>
      <c r="CK43" s="1203"/>
      <c r="CL43" s="1203"/>
      <c r="CM43" s="1203"/>
      <c r="CN43" s="1203"/>
      <c r="CO43" s="1203"/>
      <c r="CP43" s="1203"/>
      <c r="CQ43" s="1203"/>
      <c r="CR43" s="1203"/>
      <c r="CS43" s="1203"/>
      <c r="CT43" s="1203"/>
      <c r="CU43" s="1203"/>
      <c r="CV43" s="1203"/>
      <c r="CW43" s="1203"/>
      <c r="CX43" s="1203"/>
      <c r="CY43" s="1203"/>
      <c r="CZ43" s="1203"/>
      <c r="DA43" s="1203"/>
      <c r="DB43" s="1203"/>
      <c r="DC43" s="1204"/>
    </row>
    <row r="44" spans="2:109" ht="12.9" x14ac:dyDescent="0.15">
      <c r="B44" s="251"/>
      <c r="AN44" s="1205"/>
      <c r="AO44" s="1206"/>
      <c r="AP44" s="1206"/>
      <c r="AQ44" s="1206"/>
      <c r="AR44" s="1206"/>
      <c r="AS44" s="1206"/>
      <c r="AT44" s="1206"/>
      <c r="AU44" s="1206"/>
      <c r="AV44" s="1206"/>
      <c r="AW44" s="1206"/>
      <c r="AX44" s="1206"/>
      <c r="AY44" s="1206"/>
      <c r="AZ44" s="1206"/>
      <c r="BA44" s="1206"/>
      <c r="BB44" s="1206"/>
      <c r="BC44" s="1206"/>
      <c r="BD44" s="1206"/>
      <c r="BE44" s="1206"/>
      <c r="BF44" s="1206"/>
      <c r="BG44" s="1206"/>
      <c r="BH44" s="1206"/>
      <c r="BI44" s="1206"/>
      <c r="BJ44" s="1206"/>
      <c r="BK44" s="1206"/>
      <c r="BL44" s="1206"/>
      <c r="BM44" s="1206"/>
      <c r="BN44" s="1206"/>
      <c r="BO44" s="1206"/>
      <c r="BP44" s="1206"/>
      <c r="BQ44" s="1206"/>
      <c r="BR44" s="1206"/>
      <c r="BS44" s="1206"/>
      <c r="BT44" s="1206"/>
      <c r="BU44" s="1206"/>
      <c r="BV44" s="1206"/>
      <c r="BW44" s="1206"/>
      <c r="BX44" s="1206"/>
      <c r="BY44" s="1206"/>
      <c r="BZ44" s="1206"/>
      <c r="CA44" s="1206"/>
      <c r="CB44" s="1206"/>
      <c r="CC44" s="1206"/>
      <c r="CD44" s="1206"/>
      <c r="CE44" s="1206"/>
      <c r="CF44" s="1206"/>
      <c r="CG44" s="1206"/>
      <c r="CH44" s="1206"/>
      <c r="CI44" s="1206"/>
      <c r="CJ44" s="1206"/>
      <c r="CK44" s="1206"/>
      <c r="CL44" s="1206"/>
      <c r="CM44" s="1206"/>
      <c r="CN44" s="1206"/>
      <c r="CO44" s="1206"/>
      <c r="CP44" s="1206"/>
      <c r="CQ44" s="1206"/>
      <c r="CR44" s="1206"/>
      <c r="CS44" s="1206"/>
      <c r="CT44" s="1206"/>
      <c r="CU44" s="1206"/>
      <c r="CV44" s="1206"/>
      <c r="CW44" s="1206"/>
      <c r="CX44" s="1206"/>
      <c r="CY44" s="1206"/>
      <c r="CZ44" s="1206"/>
      <c r="DA44" s="1206"/>
      <c r="DB44" s="1206"/>
      <c r="DC44" s="1207"/>
    </row>
    <row r="45" spans="2:109" ht="12.9" x14ac:dyDescent="0.15">
      <c r="B45" s="251"/>
      <c r="AN45" s="1205"/>
      <c r="AO45" s="1206"/>
      <c r="AP45" s="1206"/>
      <c r="AQ45" s="1206"/>
      <c r="AR45" s="1206"/>
      <c r="AS45" s="1206"/>
      <c r="AT45" s="1206"/>
      <c r="AU45" s="1206"/>
      <c r="AV45" s="1206"/>
      <c r="AW45" s="1206"/>
      <c r="AX45" s="1206"/>
      <c r="AY45" s="1206"/>
      <c r="AZ45" s="1206"/>
      <c r="BA45" s="1206"/>
      <c r="BB45" s="1206"/>
      <c r="BC45" s="1206"/>
      <c r="BD45" s="1206"/>
      <c r="BE45" s="1206"/>
      <c r="BF45" s="1206"/>
      <c r="BG45" s="1206"/>
      <c r="BH45" s="1206"/>
      <c r="BI45" s="1206"/>
      <c r="BJ45" s="1206"/>
      <c r="BK45" s="1206"/>
      <c r="BL45" s="1206"/>
      <c r="BM45" s="1206"/>
      <c r="BN45" s="1206"/>
      <c r="BO45" s="1206"/>
      <c r="BP45" s="1206"/>
      <c r="BQ45" s="1206"/>
      <c r="BR45" s="1206"/>
      <c r="BS45" s="1206"/>
      <c r="BT45" s="1206"/>
      <c r="BU45" s="1206"/>
      <c r="BV45" s="1206"/>
      <c r="BW45" s="1206"/>
      <c r="BX45" s="1206"/>
      <c r="BY45" s="1206"/>
      <c r="BZ45" s="1206"/>
      <c r="CA45" s="1206"/>
      <c r="CB45" s="1206"/>
      <c r="CC45" s="1206"/>
      <c r="CD45" s="1206"/>
      <c r="CE45" s="1206"/>
      <c r="CF45" s="1206"/>
      <c r="CG45" s="1206"/>
      <c r="CH45" s="1206"/>
      <c r="CI45" s="1206"/>
      <c r="CJ45" s="1206"/>
      <c r="CK45" s="1206"/>
      <c r="CL45" s="1206"/>
      <c r="CM45" s="1206"/>
      <c r="CN45" s="1206"/>
      <c r="CO45" s="1206"/>
      <c r="CP45" s="1206"/>
      <c r="CQ45" s="1206"/>
      <c r="CR45" s="1206"/>
      <c r="CS45" s="1206"/>
      <c r="CT45" s="1206"/>
      <c r="CU45" s="1206"/>
      <c r="CV45" s="1206"/>
      <c r="CW45" s="1206"/>
      <c r="CX45" s="1206"/>
      <c r="CY45" s="1206"/>
      <c r="CZ45" s="1206"/>
      <c r="DA45" s="1206"/>
      <c r="DB45" s="1206"/>
      <c r="DC45" s="1207"/>
    </row>
    <row r="46" spans="2:109" ht="12.9" x14ac:dyDescent="0.15">
      <c r="B46" s="251"/>
      <c r="AN46" s="1205"/>
      <c r="AO46" s="1206"/>
      <c r="AP46" s="1206"/>
      <c r="AQ46" s="1206"/>
      <c r="AR46" s="1206"/>
      <c r="AS46" s="1206"/>
      <c r="AT46" s="1206"/>
      <c r="AU46" s="1206"/>
      <c r="AV46" s="1206"/>
      <c r="AW46" s="1206"/>
      <c r="AX46" s="1206"/>
      <c r="AY46" s="1206"/>
      <c r="AZ46" s="1206"/>
      <c r="BA46" s="1206"/>
      <c r="BB46" s="1206"/>
      <c r="BC46" s="1206"/>
      <c r="BD46" s="1206"/>
      <c r="BE46" s="1206"/>
      <c r="BF46" s="1206"/>
      <c r="BG46" s="1206"/>
      <c r="BH46" s="1206"/>
      <c r="BI46" s="1206"/>
      <c r="BJ46" s="1206"/>
      <c r="BK46" s="1206"/>
      <c r="BL46" s="1206"/>
      <c r="BM46" s="1206"/>
      <c r="BN46" s="1206"/>
      <c r="BO46" s="1206"/>
      <c r="BP46" s="1206"/>
      <c r="BQ46" s="1206"/>
      <c r="BR46" s="1206"/>
      <c r="BS46" s="1206"/>
      <c r="BT46" s="1206"/>
      <c r="BU46" s="1206"/>
      <c r="BV46" s="1206"/>
      <c r="BW46" s="1206"/>
      <c r="BX46" s="1206"/>
      <c r="BY46" s="1206"/>
      <c r="BZ46" s="1206"/>
      <c r="CA46" s="1206"/>
      <c r="CB46" s="1206"/>
      <c r="CC46" s="1206"/>
      <c r="CD46" s="1206"/>
      <c r="CE46" s="1206"/>
      <c r="CF46" s="1206"/>
      <c r="CG46" s="1206"/>
      <c r="CH46" s="1206"/>
      <c r="CI46" s="1206"/>
      <c r="CJ46" s="1206"/>
      <c r="CK46" s="1206"/>
      <c r="CL46" s="1206"/>
      <c r="CM46" s="1206"/>
      <c r="CN46" s="1206"/>
      <c r="CO46" s="1206"/>
      <c r="CP46" s="1206"/>
      <c r="CQ46" s="1206"/>
      <c r="CR46" s="1206"/>
      <c r="CS46" s="1206"/>
      <c r="CT46" s="1206"/>
      <c r="CU46" s="1206"/>
      <c r="CV46" s="1206"/>
      <c r="CW46" s="1206"/>
      <c r="CX46" s="1206"/>
      <c r="CY46" s="1206"/>
      <c r="CZ46" s="1206"/>
      <c r="DA46" s="1206"/>
      <c r="DB46" s="1206"/>
      <c r="DC46" s="1207"/>
    </row>
    <row r="47" spans="2:109" ht="12.9" x14ac:dyDescent="0.15">
      <c r="B47" s="251"/>
      <c r="AN47" s="1208"/>
      <c r="AO47" s="1209"/>
      <c r="AP47" s="1209"/>
      <c r="AQ47" s="1209"/>
      <c r="AR47" s="1209"/>
      <c r="AS47" s="1209"/>
      <c r="AT47" s="1209"/>
      <c r="AU47" s="1209"/>
      <c r="AV47" s="1209"/>
      <c r="AW47" s="1209"/>
      <c r="AX47" s="1209"/>
      <c r="AY47" s="1209"/>
      <c r="AZ47" s="1209"/>
      <c r="BA47" s="1209"/>
      <c r="BB47" s="1209"/>
      <c r="BC47" s="1209"/>
      <c r="BD47" s="1209"/>
      <c r="BE47" s="1209"/>
      <c r="BF47" s="1209"/>
      <c r="BG47" s="1209"/>
      <c r="BH47" s="1209"/>
      <c r="BI47" s="1209"/>
      <c r="BJ47" s="1209"/>
      <c r="BK47" s="1209"/>
      <c r="BL47" s="1209"/>
      <c r="BM47" s="1209"/>
      <c r="BN47" s="1209"/>
      <c r="BO47" s="1209"/>
      <c r="BP47" s="1209"/>
      <c r="BQ47" s="1209"/>
      <c r="BR47" s="1209"/>
      <c r="BS47" s="1209"/>
      <c r="BT47" s="1209"/>
      <c r="BU47" s="1209"/>
      <c r="BV47" s="1209"/>
      <c r="BW47" s="1209"/>
      <c r="BX47" s="1209"/>
      <c r="BY47" s="1209"/>
      <c r="BZ47" s="1209"/>
      <c r="CA47" s="1209"/>
      <c r="CB47" s="1209"/>
      <c r="CC47" s="1209"/>
      <c r="CD47" s="1209"/>
      <c r="CE47" s="1209"/>
      <c r="CF47" s="1209"/>
      <c r="CG47" s="1209"/>
      <c r="CH47" s="1209"/>
      <c r="CI47" s="1209"/>
      <c r="CJ47" s="1209"/>
      <c r="CK47" s="1209"/>
      <c r="CL47" s="1209"/>
      <c r="CM47" s="1209"/>
      <c r="CN47" s="1209"/>
      <c r="CO47" s="1209"/>
      <c r="CP47" s="1209"/>
      <c r="CQ47" s="1209"/>
      <c r="CR47" s="1209"/>
      <c r="CS47" s="1209"/>
      <c r="CT47" s="1209"/>
      <c r="CU47" s="1209"/>
      <c r="CV47" s="1209"/>
      <c r="CW47" s="1209"/>
      <c r="CX47" s="1209"/>
      <c r="CY47" s="1209"/>
      <c r="CZ47" s="1209"/>
      <c r="DA47" s="1209"/>
      <c r="DB47" s="1209"/>
      <c r="DC47" s="1210"/>
    </row>
    <row r="48" spans="2:109" ht="12.9" x14ac:dyDescent="0.15">
      <c r="B48" s="251"/>
      <c r="H48" s="1211"/>
      <c r="I48" s="1211"/>
      <c r="J48" s="1211"/>
      <c r="AN48" s="1211"/>
      <c r="AO48" s="1211"/>
      <c r="AP48" s="1211"/>
      <c r="AZ48" s="1211"/>
      <c r="BA48" s="1211"/>
      <c r="BB48" s="1211"/>
      <c r="BL48" s="1211"/>
      <c r="BM48" s="1211"/>
      <c r="BN48" s="1211"/>
      <c r="BX48" s="1211"/>
      <c r="BY48" s="1211"/>
      <c r="BZ48" s="1211"/>
      <c r="CJ48" s="1211"/>
      <c r="CK48" s="1211"/>
      <c r="CL48" s="1211"/>
      <c r="CV48" s="1211"/>
      <c r="CW48" s="1211"/>
      <c r="CX48" s="1211"/>
    </row>
    <row r="49" spans="1:109" ht="12.9" x14ac:dyDescent="0.15">
      <c r="B49" s="251"/>
      <c r="AN49" s="247" t="s">
        <v>604</v>
      </c>
    </row>
    <row r="50" spans="1:109" ht="12.9" x14ac:dyDescent="0.15">
      <c r="B50" s="251"/>
      <c r="G50" s="1212"/>
      <c r="H50" s="1212"/>
      <c r="I50" s="1212"/>
      <c r="J50" s="1212"/>
      <c r="K50" s="1213"/>
      <c r="L50" s="1213"/>
      <c r="M50" s="1214"/>
      <c r="N50" s="1214"/>
      <c r="AN50" s="1215"/>
      <c r="AO50" s="1216"/>
      <c r="AP50" s="1216"/>
      <c r="AQ50" s="1216"/>
      <c r="AR50" s="1216"/>
      <c r="AS50" s="1216"/>
      <c r="AT50" s="1216"/>
      <c r="AU50" s="1216"/>
      <c r="AV50" s="1216"/>
      <c r="AW50" s="1216"/>
      <c r="AX50" s="1216"/>
      <c r="AY50" s="1216"/>
      <c r="AZ50" s="1216"/>
      <c r="BA50" s="1216"/>
      <c r="BB50" s="1216"/>
      <c r="BC50" s="1216"/>
      <c r="BD50" s="1216"/>
      <c r="BE50" s="1216"/>
      <c r="BF50" s="1216"/>
      <c r="BG50" s="1216"/>
      <c r="BH50" s="1216"/>
      <c r="BI50" s="1216"/>
      <c r="BJ50" s="1216"/>
      <c r="BK50" s="1216"/>
      <c r="BL50" s="1216"/>
      <c r="BM50" s="1216"/>
      <c r="BN50" s="1216"/>
      <c r="BO50" s="1217"/>
      <c r="BP50" s="1218" t="s">
        <v>566</v>
      </c>
      <c r="BQ50" s="1218"/>
      <c r="BR50" s="1218"/>
      <c r="BS50" s="1218"/>
      <c r="BT50" s="1218"/>
      <c r="BU50" s="1218"/>
      <c r="BV50" s="1218"/>
      <c r="BW50" s="1218"/>
      <c r="BX50" s="1218" t="s">
        <v>567</v>
      </c>
      <c r="BY50" s="1218"/>
      <c r="BZ50" s="1218"/>
      <c r="CA50" s="1218"/>
      <c r="CB50" s="1218"/>
      <c r="CC50" s="1218"/>
      <c r="CD50" s="1218"/>
      <c r="CE50" s="1218"/>
      <c r="CF50" s="1218" t="s">
        <v>568</v>
      </c>
      <c r="CG50" s="1218"/>
      <c r="CH50" s="1218"/>
      <c r="CI50" s="1218"/>
      <c r="CJ50" s="1218"/>
      <c r="CK50" s="1218"/>
      <c r="CL50" s="1218"/>
      <c r="CM50" s="1218"/>
      <c r="CN50" s="1218" t="s">
        <v>569</v>
      </c>
      <c r="CO50" s="1218"/>
      <c r="CP50" s="1218"/>
      <c r="CQ50" s="1218"/>
      <c r="CR50" s="1218"/>
      <c r="CS50" s="1218"/>
      <c r="CT50" s="1218"/>
      <c r="CU50" s="1218"/>
      <c r="CV50" s="1218" t="s">
        <v>570</v>
      </c>
      <c r="CW50" s="1218"/>
      <c r="CX50" s="1218"/>
      <c r="CY50" s="1218"/>
      <c r="CZ50" s="1218"/>
      <c r="DA50" s="1218"/>
      <c r="DB50" s="1218"/>
      <c r="DC50" s="1218"/>
    </row>
    <row r="51" spans="1:109" ht="13.6" customHeight="1" x14ac:dyDescent="0.15">
      <c r="B51" s="251"/>
      <c r="G51" s="1219"/>
      <c r="H51" s="1219"/>
      <c r="I51" s="1220"/>
      <c r="J51" s="1220"/>
      <c r="K51" s="1221"/>
      <c r="L51" s="1221"/>
      <c r="M51" s="1221"/>
      <c r="N51" s="1221"/>
      <c r="AM51" s="1211"/>
      <c r="AN51" s="1222" t="s">
        <v>605</v>
      </c>
      <c r="AO51" s="1222"/>
      <c r="AP51" s="1222"/>
      <c r="AQ51" s="1222"/>
      <c r="AR51" s="1222"/>
      <c r="AS51" s="1222"/>
      <c r="AT51" s="1222"/>
      <c r="AU51" s="1222"/>
      <c r="AV51" s="1222"/>
      <c r="AW51" s="1222"/>
      <c r="AX51" s="1222"/>
      <c r="AY51" s="1222"/>
      <c r="AZ51" s="1222"/>
      <c r="BA51" s="1222"/>
      <c r="BB51" s="1222" t="s">
        <v>606</v>
      </c>
      <c r="BC51" s="1222"/>
      <c r="BD51" s="1222"/>
      <c r="BE51" s="1222"/>
      <c r="BF51" s="1222"/>
      <c r="BG51" s="1222"/>
      <c r="BH51" s="1222"/>
      <c r="BI51" s="1222"/>
      <c r="BJ51" s="1222"/>
      <c r="BK51" s="1222"/>
      <c r="BL51" s="1222"/>
      <c r="BM51" s="1222"/>
      <c r="BN51" s="1222"/>
      <c r="BO51" s="1222"/>
      <c r="BP51" s="1223">
        <v>73.099999999999994</v>
      </c>
      <c r="BQ51" s="1223"/>
      <c r="BR51" s="1223"/>
      <c r="BS51" s="1223"/>
      <c r="BT51" s="1223"/>
      <c r="BU51" s="1223"/>
      <c r="BV51" s="1223"/>
      <c r="BW51" s="1223"/>
      <c r="BX51" s="1223">
        <v>45.4</v>
      </c>
      <c r="BY51" s="1223"/>
      <c r="BZ51" s="1223"/>
      <c r="CA51" s="1223"/>
      <c r="CB51" s="1223"/>
      <c r="CC51" s="1223"/>
      <c r="CD51" s="1223"/>
      <c r="CE51" s="1223"/>
      <c r="CF51" s="1223">
        <v>50</v>
      </c>
      <c r="CG51" s="1223"/>
      <c r="CH51" s="1223"/>
      <c r="CI51" s="1223"/>
      <c r="CJ51" s="1223"/>
      <c r="CK51" s="1223"/>
      <c r="CL51" s="1223"/>
      <c r="CM51" s="1223"/>
      <c r="CN51" s="1223">
        <v>29.6</v>
      </c>
      <c r="CO51" s="1223"/>
      <c r="CP51" s="1223"/>
      <c r="CQ51" s="1223"/>
      <c r="CR51" s="1223"/>
      <c r="CS51" s="1223"/>
      <c r="CT51" s="1223"/>
      <c r="CU51" s="1223"/>
      <c r="CV51" s="1223"/>
      <c r="CW51" s="1223"/>
      <c r="CX51" s="1223"/>
      <c r="CY51" s="1223"/>
      <c r="CZ51" s="1223"/>
      <c r="DA51" s="1223"/>
      <c r="DB51" s="1223"/>
      <c r="DC51" s="1223"/>
    </row>
    <row r="52" spans="1:109" ht="12.9" x14ac:dyDescent="0.15">
      <c r="B52" s="251"/>
      <c r="G52" s="1219"/>
      <c r="H52" s="1219"/>
      <c r="I52" s="1220"/>
      <c r="J52" s="1220"/>
      <c r="K52" s="1221"/>
      <c r="L52" s="1221"/>
      <c r="M52" s="1221"/>
      <c r="N52" s="1221"/>
      <c r="AM52" s="1211"/>
      <c r="AN52" s="1222"/>
      <c r="AO52" s="1222"/>
      <c r="AP52" s="1222"/>
      <c r="AQ52" s="1222"/>
      <c r="AR52" s="1222"/>
      <c r="AS52" s="1222"/>
      <c r="AT52" s="1222"/>
      <c r="AU52" s="1222"/>
      <c r="AV52" s="1222"/>
      <c r="AW52" s="1222"/>
      <c r="AX52" s="1222"/>
      <c r="AY52" s="1222"/>
      <c r="AZ52" s="1222"/>
      <c r="BA52" s="1222"/>
      <c r="BB52" s="1222"/>
      <c r="BC52" s="1222"/>
      <c r="BD52" s="1222"/>
      <c r="BE52" s="1222"/>
      <c r="BF52" s="1222"/>
      <c r="BG52" s="1222"/>
      <c r="BH52" s="1222"/>
      <c r="BI52" s="1222"/>
      <c r="BJ52" s="1222"/>
      <c r="BK52" s="1222"/>
      <c r="BL52" s="1222"/>
      <c r="BM52" s="1222"/>
      <c r="BN52" s="1222"/>
      <c r="BO52" s="1222"/>
      <c r="BP52" s="1223"/>
      <c r="BQ52" s="1223"/>
      <c r="BR52" s="1223"/>
      <c r="BS52" s="1223"/>
      <c r="BT52" s="1223"/>
      <c r="BU52" s="1223"/>
      <c r="BV52" s="1223"/>
      <c r="BW52" s="1223"/>
      <c r="BX52" s="1223"/>
      <c r="BY52" s="1223"/>
      <c r="BZ52" s="1223"/>
      <c r="CA52" s="1223"/>
      <c r="CB52" s="1223"/>
      <c r="CC52" s="1223"/>
      <c r="CD52" s="1223"/>
      <c r="CE52" s="1223"/>
      <c r="CF52" s="1223"/>
      <c r="CG52" s="1223"/>
      <c r="CH52" s="1223"/>
      <c r="CI52" s="1223"/>
      <c r="CJ52" s="1223"/>
      <c r="CK52" s="1223"/>
      <c r="CL52" s="1223"/>
      <c r="CM52" s="1223"/>
      <c r="CN52" s="1223"/>
      <c r="CO52" s="1223"/>
      <c r="CP52" s="1223"/>
      <c r="CQ52" s="1223"/>
      <c r="CR52" s="1223"/>
      <c r="CS52" s="1223"/>
      <c r="CT52" s="1223"/>
      <c r="CU52" s="1223"/>
      <c r="CV52" s="1223"/>
      <c r="CW52" s="1223"/>
      <c r="CX52" s="1223"/>
      <c r="CY52" s="1223"/>
      <c r="CZ52" s="1223"/>
      <c r="DA52" s="1223"/>
      <c r="DB52" s="1223"/>
      <c r="DC52" s="1223"/>
    </row>
    <row r="53" spans="1:109" ht="12.9" x14ac:dyDescent="0.15">
      <c r="A53" s="1201"/>
      <c r="B53" s="251"/>
      <c r="G53" s="1219"/>
      <c r="H53" s="1219"/>
      <c r="I53" s="1212"/>
      <c r="J53" s="1212"/>
      <c r="K53" s="1221"/>
      <c r="L53" s="1221"/>
      <c r="M53" s="1221"/>
      <c r="N53" s="1221"/>
      <c r="AM53" s="1211"/>
      <c r="AN53" s="1222"/>
      <c r="AO53" s="1222"/>
      <c r="AP53" s="1222"/>
      <c r="AQ53" s="1222"/>
      <c r="AR53" s="1222"/>
      <c r="AS53" s="1222"/>
      <c r="AT53" s="1222"/>
      <c r="AU53" s="1222"/>
      <c r="AV53" s="1222"/>
      <c r="AW53" s="1222"/>
      <c r="AX53" s="1222"/>
      <c r="AY53" s="1222"/>
      <c r="AZ53" s="1222"/>
      <c r="BA53" s="1222"/>
      <c r="BB53" s="1222" t="s">
        <v>607</v>
      </c>
      <c r="BC53" s="1222"/>
      <c r="BD53" s="1222"/>
      <c r="BE53" s="1222"/>
      <c r="BF53" s="1222"/>
      <c r="BG53" s="1222"/>
      <c r="BH53" s="1222"/>
      <c r="BI53" s="1222"/>
      <c r="BJ53" s="1222"/>
      <c r="BK53" s="1222"/>
      <c r="BL53" s="1222"/>
      <c r="BM53" s="1222"/>
      <c r="BN53" s="1222"/>
      <c r="BO53" s="1222"/>
      <c r="BP53" s="1223">
        <v>67.400000000000006</v>
      </c>
      <c r="BQ53" s="1223"/>
      <c r="BR53" s="1223"/>
      <c r="BS53" s="1223"/>
      <c r="BT53" s="1223"/>
      <c r="BU53" s="1223"/>
      <c r="BV53" s="1223"/>
      <c r="BW53" s="1223"/>
      <c r="BX53" s="1223">
        <v>68.8</v>
      </c>
      <c r="BY53" s="1223"/>
      <c r="BZ53" s="1223"/>
      <c r="CA53" s="1223"/>
      <c r="CB53" s="1223"/>
      <c r="CC53" s="1223"/>
      <c r="CD53" s="1223"/>
      <c r="CE53" s="1223"/>
      <c r="CF53" s="1223">
        <v>69.5</v>
      </c>
      <c r="CG53" s="1223"/>
      <c r="CH53" s="1223"/>
      <c r="CI53" s="1223"/>
      <c r="CJ53" s="1223"/>
      <c r="CK53" s="1223"/>
      <c r="CL53" s="1223"/>
      <c r="CM53" s="1223"/>
      <c r="CN53" s="1223">
        <v>71</v>
      </c>
      <c r="CO53" s="1223"/>
      <c r="CP53" s="1223"/>
      <c r="CQ53" s="1223"/>
      <c r="CR53" s="1223"/>
      <c r="CS53" s="1223"/>
      <c r="CT53" s="1223"/>
      <c r="CU53" s="1223"/>
      <c r="CV53" s="1223">
        <v>72.2</v>
      </c>
      <c r="CW53" s="1223"/>
      <c r="CX53" s="1223"/>
      <c r="CY53" s="1223"/>
      <c r="CZ53" s="1223"/>
      <c r="DA53" s="1223"/>
      <c r="DB53" s="1223"/>
      <c r="DC53" s="1223"/>
    </row>
    <row r="54" spans="1:109" ht="12.9" x14ac:dyDescent="0.15">
      <c r="A54" s="1201"/>
      <c r="B54" s="251"/>
      <c r="G54" s="1219"/>
      <c r="H54" s="1219"/>
      <c r="I54" s="1212"/>
      <c r="J54" s="1212"/>
      <c r="K54" s="1221"/>
      <c r="L54" s="1221"/>
      <c r="M54" s="1221"/>
      <c r="N54" s="1221"/>
      <c r="AM54" s="1211"/>
      <c r="AN54" s="1222"/>
      <c r="AO54" s="1222"/>
      <c r="AP54" s="1222"/>
      <c r="AQ54" s="1222"/>
      <c r="AR54" s="1222"/>
      <c r="AS54" s="1222"/>
      <c r="AT54" s="1222"/>
      <c r="AU54" s="1222"/>
      <c r="AV54" s="1222"/>
      <c r="AW54" s="1222"/>
      <c r="AX54" s="1222"/>
      <c r="AY54" s="1222"/>
      <c r="AZ54" s="1222"/>
      <c r="BA54" s="1222"/>
      <c r="BB54" s="1222"/>
      <c r="BC54" s="1222"/>
      <c r="BD54" s="1222"/>
      <c r="BE54" s="1222"/>
      <c r="BF54" s="1222"/>
      <c r="BG54" s="1222"/>
      <c r="BH54" s="1222"/>
      <c r="BI54" s="1222"/>
      <c r="BJ54" s="1222"/>
      <c r="BK54" s="1222"/>
      <c r="BL54" s="1222"/>
      <c r="BM54" s="1222"/>
      <c r="BN54" s="1222"/>
      <c r="BO54" s="1222"/>
      <c r="BP54" s="1223"/>
      <c r="BQ54" s="1223"/>
      <c r="BR54" s="1223"/>
      <c r="BS54" s="1223"/>
      <c r="BT54" s="1223"/>
      <c r="BU54" s="1223"/>
      <c r="BV54" s="1223"/>
      <c r="BW54" s="1223"/>
      <c r="BX54" s="1223"/>
      <c r="BY54" s="1223"/>
      <c r="BZ54" s="1223"/>
      <c r="CA54" s="1223"/>
      <c r="CB54" s="1223"/>
      <c r="CC54" s="1223"/>
      <c r="CD54" s="1223"/>
      <c r="CE54" s="1223"/>
      <c r="CF54" s="1223"/>
      <c r="CG54" s="1223"/>
      <c r="CH54" s="1223"/>
      <c r="CI54" s="1223"/>
      <c r="CJ54" s="1223"/>
      <c r="CK54" s="1223"/>
      <c r="CL54" s="1223"/>
      <c r="CM54" s="1223"/>
      <c r="CN54" s="1223"/>
      <c r="CO54" s="1223"/>
      <c r="CP54" s="1223"/>
      <c r="CQ54" s="1223"/>
      <c r="CR54" s="1223"/>
      <c r="CS54" s="1223"/>
      <c r="CT54" s="1223"/>
      <c r="CU54" s="1223"/>
      <c r="CV54" s="1223"/>
      <c r="CW54" s="1223"/>
      <c r="CX54" s="1223"/>
      <c r="CY54" s="1223"/>
      <c r="CZ54" s="1223"/>
      <c r="DA54" s="1223"/>
      <c r="DB54" s="1223"/>
      <c r="DC54" s="1223"/>
    </row>
    <row r="55" spans="1:109" ht="12.9" x14ac:dyDescent="0.15">
      <c r="A55" s="1201"/>
      <c r="B55" s="251"/>
      <c r="G55" s="1212"/>
      <c r="H55" s="1212"/>
      <c r="I55" s="1212"/>
      <c r="J55" s="1212"/>
      <c r="K55" s="1221"/>
      <c r="L55" s="1221"/>
      <c r="M55" s="1221"/>
      <c r="N55" s="1221"/>
      <c r="AN55" s="1218" t="s">
        <v>608</v>
      </c>
      <c r="AO55" s="1218"/>
      <c r="AP55" s="1218"/>
      <c r="AQ55" s="1218"/>
      <c r="AR55" s="1218"/>
      <c r="AS55" s="1218"/>
      <c r="AT55" s="1218"/>
      <c r="AU55" s="1218"/>
      <c r="AV55" s="1218"/>
      <c r="AW55" s="1218"/>
      <c r="AX55" s="1218"/>
      <c r="AY55" s="1218"/>
      <c r="AZ55" s="1218"/>
      <c r="BA55" s="1218"/>
      <c r="BB55" s="1222" t="s">
        <v>606</v>
      </c>
      <c r="BC55" s="1222"/>
      <c r="BD55" s="1222"/>
      <c r="BE55" s="1222"/>
      <c r="BF55" s="1222"/>
      <c r="BG55" s="1222"/>
      <c r="BH55" s="1222"/>
      <c r="BI55" s="1222"/>
      <c r="BJ55" s="1222"/>
      <c r="BK55" s="1222"/>
      <c r="BL55" s="1222"/>
      <c r="BM55" s="1222"/>
      <c r="BN55" s="1222"/>
      <c r="BO55" s="1222"/>
      <c r="BP55" s="1223">
        <v>19.8</v>
      </c>
      <c r="BQ55" s="1223"/>
      <c r="BR55" s="1223"/>
      <c r="BS55" s="1223"/>
      <c r="BT55" s="1223"/>
      <c r="BU55" s="1223"/>
      <c r="BV55" s="1223"/>
      <c r="BW55" s="1223"/>
      <c r="BX55" s="1223">
        <v>19.8</v>
      </c>
      <c r="BY55" s="1223"/>
      <c r="BZ55" s="1223"/>
      <c r="CA55" s="1223"/>
      <c r="CB55" s="1223"/>
      <c r="CC55" s="1223"/>
      <c r="CD55" s="1223"/>
      <c r="CE55" s="1223"/>
      <c r="CF55" s="1223">
        <v>20</v>
      </c>
      <c r="CG55" s="1223"/>
      <c r="CH55" s="1223"/>
      <c r="CI55" s="1223"/>
      <c r="CJ55" s="1223"/>
      <c r="CK55" s="1223"/>
      <c r="CL55" s="1223"/>
      <c r="CM55" s="1223"/>
      <c r="CN55" s="1223">
        <v>32.4</v>
      </c>
      <c r="CO55" s="1223"/>
      <c r="CP55" s="1223"/>
      <c r="CQ55" s="1223"/>
      <c r="CR55" s="1223"/>
      <c r="CS55" s="1223"/>
      <c r="CT55" s="1223"/>
      <c r="CU55" s="1223"/>
      <c r="CV55" s="1223">
        <v>20</v>
      </c>
      <c r="CW55" s="1223"/>
      <c r="CX55" s="1223"/>
      <c r="CY55" s="1223"/>
      <c r="CZ55" s="1223"/>
      <c r="DA55" s="1223"/>
      <c r="DB55" s="1223"/>
      <c r="DC55" s="1223"/>
    </row>
    <row r="56" spans="1:109" ht="12.9" x14ac:dyDescent="0.15">
      <c r="A56" s="1201"/>
      <c r="B56" s="251"/>
      <c r="G56" s="1212"/>
      <c r="H56" s="1212"/>
      <c r="I56" s="1212"/>
      <c r="J56" s="1212"/>
      <c r="K56" s="1221"/>
      <c r="L56" s="1221"/>
      <c r="M56" s="1221"/>
      <c r="N56" s="1221"/>
      <c r="AN56" s="1218"/>
      <c r="AO56" s="1218"/>
      <c r="AP56" s="1218"/>
      <c r="AQ56" s="1218"/>
      <c r="AR56" s="1218"/>
      <c r="AS56" s="1218"/>
      <c r="AT56" s="1218"/>
      <c r="AU56" s="1218"/>
      <c r="AV56" s="1218"/>
      <c r="AW56" s="1218"/>
      <c r="AX56" s="1218"/>
      <c r="AY56" s="1218"/>
      <c r="AZ56" s="1218"/>
      <c r="BA56" s="1218"/>
      <c r="BB56" s="1222"/>
      <c r="BC56" s="1222"/>
      <c r="BD56" s="1222"/>
      <c r="BE56" s="1222"/>
      <c r="BF56" s="1222"/>
      <c r="BG56" s="1222"/>
      <c r="BH56" s="1222"/>
      <c r="BI56" s="1222"/>
      <c r="BJ56" s="1222"/>
      <c r="BK56" s="1222"/>
      <c r="BL56" s="1222"/>
      <c r="BM56" s="1222"/>
      <c r="BN56" s="1222"/>
      <c r="BO56" s="1222"/>
      <c r="BP56" s="1223"/>
      <c r="BQ56" s="1223"/>
      <c r="BR56" s="1223"/>
      <c r="BS56" s="1223"/>
      <c r="BT56" s="1223"/>
      <c r="BU56" s="1223"/>
      <c r="BV56" s="1223"/>
      <c r="BW56" s="1223"/>
      <c r="BX56" s="1223"/>
      <c r="BY56" s="1223"/>
      <c r="BZ56" s="1223"/>
      <c r="CA56" s="1223"/>
      <c r="CB56" s="1223"/>
      <c r="CC56" s="1223"/>
      <c r="CD56" s="1223"/>
      <c r="CE56" s="1223"/>
      <c r="CF56" s="1223"/>
      <c r="CG56" s="1223"/>
      <c r="CH56" s="1223"/>
      <c r="CI56" s="1223"/>
      <c r="CJ56" s="1223"/>
      <c r="CK56" s="1223"/>
      <c r="CL56" s="1223"/>
      <c r="CM56" s="1223"/>
      <c r="CN56" s="1223"/>
      <c r="CO56" s="1223"/>
      <c r="CP56" s="1223"/>
      <c r="CQ56" s="1223"/>
      <c r="CR56" s="1223"/>
      <c r="CS56" s="1223"/>
      <c r="CT56" s="1223"/>
      <c r="CU56" s="1223"/>
      <c r="CV56" s="1223"/>
      <c r="CW56" s="1223"/>
      <c r="CX56" s="1223"/>
      <c r="CY56" s="1223"/>
      <c r="CZ56" s="1223"/>
      <c r="DA56" s="1223"/>
      <c r="DB56" s="1223"/>
      <c r="DC56" s="1223"/>
    </row>
    <row r="57" spans="1:109" s="1201" customFormat="1" ht="12.9" x14ac:dyDescent="0.15">
      <c r="B57" s="1224"/>
      <c r="G57" s="1212"/>
      <c r="H57" s="1212"/>
      <c r="I57" s="1225"/>
      <c r="J57" s="1225"/>
      <c r="K57" s="1221"/>
      <c r="L57" s="1221"/>
      <c r="M57" s="1221"/>
      <c r="N57" s="1221"/>
      <c r="AM57" s="247"/>
      <c r="AN57" s="1218"/>
      <c r="AO57" s="1218"/>
      <c r="AP57" s="1218"/>
      <c r="AQ57" s="1218"/>
      <c r="AR57" s="1218"/>
      <c r="AS57" s="1218"/>
      <c r="AT57" s="1218"/>
      <c r="AU57" s="1218"/>
      <c r="AV57" s="1218"/>
      <c r="AW57" s="1218"/>
      <c r="AX57" s="1218"/>
      <c r="AY57" s="1218"/>
      <c r="AZ57" s="1218"/>
      <c r="BA57" s="1218"/>
      <c r="BB57" s="1222" t="s">
        <v>607</v>
      </c>
      <c r="BC57" s="1222"/>
      <c r="BD57" s="1222"/>
      <c r="BE57" s="1222"/>
      <c r="BF57" s="1222"/>
      <c r="BG57" s="1222"/>
      <c r="BH57" s="1222"/>
      <c r="BI57" s="1222"/>
      <c r="BJ57" s="1222"/>
      <c r="BK57" s="1222"/>
      <c r="BL57" s="1222"/>
      <c r="BM57" s="1222"/>
      <c r="BN57" s="1222"/>
      <c r="BO57" s="1222"/>
      <c r="BP57" s="1223">
        <v>58.6</v>
      </c>
      <c r="BQ57" s="1223"/>
      <c r="BR57" s="1223"/>
      <c r="BS57" s="1223"/>
      <c r="BT57" s="1223"/>
      <c r="BU57" s="1223"/>
      <c r="BV57" s="1223"/>
      <c r="BW57" s="1223"/>
      <c r="BX57" s="1223">
        <v>59.7</v>
      </c>
      <c r="BY57" s="1223"/>
      <c r="BZ57" s="1223"/>
      <c r="CA57" s="1223"/>
      <c r="CB57" s="1223"/>
      <c r="CC57" s="1223"/>
      <c r="CD57" s="1223"/>
      <c r="CE57" s="1223"/>
      <c r="CF57" s="1223">
        <v>60.7</v>
      </c>
      <c r="CG57" s="1223"/>
      <c r="CH57" s="1223"/>
      <c r="CI57" s="1223"/>
      <c r="CJ57" s="1223"/>
      <c r="CK57" s="1223"/>
      <c r="CL57" s="1223"/>
      <c r="CM57" s="1223"/>
      <c r="CN57" s="1223">
        <v>64.2</v>
      </c>
      <c r="CO57" s="1223"/>
      <c r="CP57" s="1223"/>
      <c r="CQ57" s="1223"/>
      <c r="CR57" s="1223"/>
      <c r="CS57" s="1223"/>
      <c r="CT57" s="1223"/>
      <c r="CU57" s="1223"/>
      <c r="CV57" s="1223">
        <v>67</v>
      </c>
      <c r="CW57" s="1223"/>
      <c r="CX57" s="1223"/>
      <c r="CY57" s="1223"/>
      <c r="CZ57" s="1223"/>
      <c r="DA57" s="1223"/>
      <c r="DB57" s="1223"/>
      <c r="DC57" s="1223"/>
      <c r="DD57" s="1226"/>
      <c r="DE57" s="1224"/>
    </row>
    <row r="58" spans="1:109" s="1201" customFormat="1" ht="12.9" x14ac:dyDescent="0.15">
      <c r="A58" s="247"/>
      <c r="B58" s="1224"/>
      <c r="G58" s="1212"/>
      <c r="H58" s="1212"/>
      <c r="I58" s="1225"/>
      <c r="J58" s="1225"/>
      <c r="K58" s="1221"/>
      <c r="L58" s="1221"/>
      <c r="M58" s="1221"/>
      <c r="N58" s="1221"/>
      <c r="AM58" s="247"/>
      <c r="AN58" s="1218"/>
      <c r="AO58" s="1218"/>
      <c r="AP58" s="1218"/>
      <c r="AQ58" s="1218"/>
      <c r="AR58" s="1218"/>
      <c r="AS58" s="1218"/>
      <c r="AT58" s="1218"/>
      <c r="AU58" s="1218"/>
      <c r="AV58" s="1218"/>
      <c r="AW58" s="1218"/>
      <c r="AX58" s="1218"/>
      <c r="AY58" s="1218"/>
      <c r="AZ58" s="1218"/>
      <c r="BA58" s="1218"/>
      <c r="BB58" s="1222"/>
      <c r="BC58" s="1222"/>
      <c r="BD58" s="1222"/>
      <c r="BE58" s="1222"/>
      <c r="BF58" s="1222"/>
      <c r="BG58" s="1222"/>
      <c r="BH58" s="1222"/>
      <c r="BI58" s="1222"/>
      <c r="BJ58" s="1222"/>
      <c r="BK58" s="1222"/>
      <c r="BL58" s="1222"/>
      <c r="BM58" s="1222"/>
      <c r="BN58" s="1222"/>
      <c r="BO58" s="1222"/>
      <c r="BP58" s="1223"/>
      <c r="BQ58" s="1223"/>
      <c r="BR58" s="1223"/>
      <c r="BS58" s="1223"/>
      <c r="BT58" s="1223"/>
      <c r="BU58" s="1223"/>
      <c r="BV58" s="1223"/>
      <c r="BW58" s="1223"/>
      <c r="BX58" s="1223"/>
      <c r="BY58" s="1223"/>
      <c r="BZ58" s="1223"/>
      <c r="CA58" s="1223"/>
      <c r="CB58" s="1223"/>
      <c r="CC58" s="1223"/>
      <c r="CD58" s="1223"/>
      <c r="CE58" s="1223"/>
      <c r="CF58" s="1223"/>
      <c r="CG58" s="1223"/>
      <c r="CH58" s="1223"/>
      <c r="CI58" s="1223"/>
      <c r="CJ58" s="1223"/>
      <c r="CK58" s="1223"/>
      <c r="CL58" s="1223"/>
      <c r="CM58" s="1223"/>
      <c r="CN58" s="1223"/>
      <c r="CO58" s="1223"/>
      <c r="CP58" s="1223"/>
      <c r="CQ58" s="1223"/>
      <c r="CR58" s="1223"/>
      <c r="CS58" s="1223"/>
      <c r="CT58" s="1223"/>
      <c r="CU58" s="1223"/>
      <c r="CV58" s="1223"/>
      <c r="CW58" s="1223"/>
      <c r="CX58" s="1223"/>
      <c r="CY58" s="1223"/>
      <c r="CZ58" s="1223"/>
      <c r="DA58" s="1223"/>
      <c r="DB58" s="1223"/>
      <c r="DC58" s="1223"/>
      <c r="DD58" s="1226"/>
      <c r="DE58" s="1224"/>
    </row>
    <row r="59" spans="1:109" s="1201" customFormat="1" ht="12.9" x14ac:dyDescent="0.15">
      <c r="A59" s="247"/>
      <c r="B59" s="1224"/>
      <c r="K59" s="1227"/>
      <c r="L59" s="1227"/>
      <c r="M59" s="1227"/>
      <c r="N59" s="1227"/>
      <c r="AQ59" s="1227"/>
      <c r="AR59" s="1227"/>
      <c r="AS59" s="1227"/>
      <c r="AT59" s="1227"/>
      <c r="BC59" s="1227"/>
      <c r="BD59" s="1227"/>
      <c r="BE59" s="1227"/>
      <c r="BF59" s="1227"/>
      <c r="BO59" s="1227"/>
      <c r="BP59" s="1227"/>
      <c r="BQ59" s="1227"/>
      <c r="BR59" s="1227"/>
      <c r="CA59" s="1227"/>
      <c r="CB59" s="1227"/>
      <c r="CC59" s="1227"/>
      <c r="CD59" s="1227"/>
      <c r="CM59" s="1227"/>
      <c r="CN59" s="1227"/>
      <c r="CO59" s="1227"/>
      <c r="CP59" s="1227"/>
      <c r="CY59" s="1227"/>
      <c r="CZ59" s="1227"/>
      <c r="DA59" s="1227"/>
      <c r="DB59" s="1227"/>
      <c r="DC59" s="1227"/>
      <c r="DD59" s="1226"/>
      <c r="DE59" s="1224"/>
    </row>
    <row r="60" spans="1:109" s="1201" customFormat="1" ht="12.9" x14ac:dyDescent="0.15">
      <c r="A60" s="247"/>
      <c r="B60" s="1224"/>
      <c r="K60" s="1227"/>
      <c r="L60" s="1227"/>
      <c r="M60" s="1227"/>
      <c r="N60" s="1227"/>
      <c r="AQ60" s="1227"/>
      <c r="AR60" s="1227"/>
      <c r="AS60" s="1227"/>
      <c r="AT60" s="1227"/>
      <c r="BC60" s="1227"/>
      <c r="BD60" s="1227"/>
      <c r="BE60" s="1227"/>
      <c r="BF60" s="1227"/>
      <c r="BO60" s="1227"/>
      <c r="BP60" s="1227"/>
      <c r="BQ60" s="1227"/>
      <c r="BR60" s="1227"/>
      <c r="CA60" s="1227"/>
      <c r="CB60" s="1227"/>
      <c r="CC60" s="1227"/>
      <c r="CD60" s="1227"/>
      <c r="CM60" s="1227"/>
      <c r="CN60" s="1227"/>
      <c r="CO60" s="1227"/>
      <c r="CP60" s="1227"/>
      <c r="CY60" s="1227"/>
      <c r="CZ60" s="1227"/>
      <c r="DA60" s="1227"/>
      <c r="DB60" s="1227"/>
      <c r="DC60" s="1227"/>
      <c r="DD60" s="1226"/>
      <c r="DE60" s="1224"/>
    </row>
    <row r="61" spans="1:109" s="1201" customFormat="1" ht="12.9" x14ac:dyDescent="0.15">
      <c r="A61" s="247"/>
      <c r="B61" s="1228"/>
      <c r="C61" s="1229"/>
      <c r="D61" s="1229"/>
      <c r="E61" s="1229"/>
      <c r="F61" s="1229"/>
      <c r="G61" s="1229"/>
      <c r="H61" s="1229"/>
      <c r="I61" s="1229"/>
      <c r="J61" s="1229"/>
      <c r="K61" s="1229"/>
      <c r="L61" s="1229"/>
      <c r="M61" s="1230"/>
      <c r="N61" s="1230"/>
      <c r="O61" s="1229"/>
      <c r="P61" s="1229"/>
      <c r="Q61" s="1229"/>
      <c r="R61" s="1229"/>
      <c r="S61" s="1229"/>
      <c r="T61" s="1229"/>
      <c r="U61" s="1229"/>
      <c r="V61" s="1229"/>
      <c r="W61" s="1229"/>
      <c r="X61" s="1229"/>
      <c r="Y61" s="1229"/>
      <c r="Z61" s="1229"/>
      <c r="AA61" s="1229"/>
      <c r="AB61" s="1229"/>
      <c r="AC61" s="1229"/>
      <c r="AD61" s="1229"/>
      <c r="AE61" s="1229"/>
      <c r="AF61" s="1229"/>
      <c r="AG61" s="1229"/>
      <c r="AH61" s="1229"/>
      <c r="AI61" s="1229"/>
      <c r="AJ61" s="1229"/>
      <c r="AK61" s="1229"/>
      <c r="AL61" s="1229"/>
      <c r="AM61" s="1229"/>
      <c r="AN61" s="1229"/>
      <c r="AO61" s="1229"/>
      <c r="AP61" s="1229"/>
      <c r="AQ61" s="1229"/>
      <c r="AR61" s="1229"/>
      <c r="AS61" s="1230"/>
      <c r="AT61" s="1230"/>
      <c r="AU61" s="1229"/>
      <c r="AV61" s="1229"/>
      <c r="AW61" s="1229"/>
      <c r="AX61" s="1229"/>
      <c r="AY61" s="1229"/>
      <c r="AZ61" s="1229"/>
      <c r="BA61" s="1229"/>
      <c r="BB61" s="1229"/>
      <c r="BC61" s="1229"/>
      <c r="BD61" s="1229"/>
      <c r="BE61" s="1230"/>
      <c r="BF61" s="1230"/>
      <c r="BG61" s="1229"/>
      <c r="BH61" s="1229"/>
      <c r="BI61" s="1229"/>
      <c r="BJ61" s="1229"/>
      <c r="BK61" s="1229"/>
      <c r="BL61" s="1229"/>
      <c r="BM61" s="1229"/>
      <c r="BN61" s="1229"/>
      <c r="BO61" s="1229"/>
      <c r="BP61" s="1229"/>
      <c r="BQ61" s="1230"/>
      <c r="BR61" s="1230"/>
      <c r="BS61" s="1229"/>
      <c r="BT61" s="1229"/>
      <c r="BU61" s="1229"/>
      <c r="BV61" s="1229"/>
      <c r="BW61" s="1229"/>
      <c r="BX61" s="1229"/>
      <c r="BY61" s="1229"/>
      <c r="BZ61" s="1229"/>
      <c r="CA61" s="1229"/>
      <c r="CB61" s="1229"/>
      <c r="CC61" s="1230"/>
      <c r="CD61" s="1230"/>
      <c r="CE61" s="1229"/>
      <c r="CF61" s="1229"/>
      <c r="CG61" s="1229"/>
      <c r="CH61" s="1229"/>
      <c r="CI61" s="1229"/>
      <c r="CJ61" s="1229"/>
      <c r="CK61" s="1229"/>
      <c r="CL61" s="1229"/>
      <c r="CM61" s="1229"/>
      <c r="CN61" s="1229"/>
      <c r="CO61" s="1230"/>
      <c r="CP61" s="1230"/>
      <c r="CQ61" s="1229"/>
      <c r="CR61" s="1229"/>
      <c r="CS61" s="1229"/>
      <c r="CT61" s="1229"/>
      <c r="CU61" s="1229"/>
      <c r="CV61" s="1229"/>
      <c r="CW61" s="1229"/>
      <c r="CX61" s="1229"/>
      <c r="CY61" s="1229"/>
      <c r="CZ61" s="1229"/>
      <c r="DA61" s="1230"/>
      <c r="DB61" s="1230"/>
      <c r="DC61" s="1230"/>
      <c r="DD61" s="1231"/>
      <c r="DE61" s="1224"/>
    </row>
    <row r="62" spans="1:109" ht="12.9" x14ac:dyDescent="0.15">
      <c r="B62" s="1199"/>
      <c r="C62" s="1199"/>
      <c r="D62" s="1199"/>
      <c r="E62" s="1199"/>
      <c r="F62" s="1199"/>
      <c r="G62" s="1199"/>
      <c r="H62" s="1199"/>
      <c r="I62" s="1199"/>
      <c r="J62" s="1199"/>
      <c r="K62" s="1199"/>
      <c r="L62" s="1199"/>
      <c r="M62" s="1199"/>
      <c r="N62" s="1199"/>
      <c r="O62" s="1199"/>
      <c r="P62" s="1199"/>
      <c r="Q62" s="1199"/>
      <c r="R62" s="1199"/>
      <c r="S62" s="1199"/>
      <c r="T62" s="1199"/>
      <c r="U62" s="1199"/>
      <c r="V62" s="1199"/>
      <c r="W62" s="1199"/>
      <c r="X62" s="1199"/>
      <c r="Y62" s="1199"/>
      <c r="Z62" s="1199"/>
      <c r="AA62" s="1199"/>
      <c r="AB62" s="1199"/>
      <c r="AC62" s="1199"/>
      <c r="AD62" s="1199"/>
      <c r="AE62" s="1199"/>
      <c r="AF62" s="1199"/>
      <c r="AG62" s="1199"/>
      <c r="AH62" s="1199"/>
      <c r="AI62" s="1199"/>
      <c r="AJ62" s="1199"/>
      <c r="AK62" s="1199"/>
      <c r="AL62" s="1199"/>
      <c r="AM62" s="1199"/>
      <c r="AN62" s="1199"/>
      <c r="AO62" s="1199"/>
      <c r="AP62" s="1199"/>
      <c r="AQ62" s="1199"/>
      <c r="AR62" s="1199"/>
      <c r="AS62" s="1199"/>
      <c r="AT62" s="1199"/>
      <c r="AU62" s="1199"/>
      <c r="AV62" s="1199"/>
      <c r="AW62" s="1199"/>
      <c r="AX62" s="1199"/>
      <c r="AY62" s="1199"/>
      <c r="AZ62" s="1199"/>
      <c r="BA62" s="1199"/>
      <c r="BB62" s="1199"/>
      <c r="BC62" s="1199"/>
      <c r="BD62" s="1199"/>
      <c r="BE62" s="1199"/>
      <c r="BF62" s="1199"/>
      <c r="BG62" s="1199"/>
      <c r="BH62" s="1199"/>
      <c r="BI62" s="1199"/>
      <c r="BJ62" s="1199"/>
      <c r="BK62" s="1199"/>
      <c r="BL62" s="1199"/>
      <c r="BM62" s="1199"/>
      <c r="BN62" s="1199"/>
      <c r="BO62" s="1199"/>
      <c r="BP62" s="1199"/>
      <c r="BQ62" s="1199"/>
      <c r="BR62" s="1199"/>
      <c r="BS62" s="1199"/>
      <c r="BT62" s="1199"/>
      <c r="BU62" s="1199"/>
      <c r="BV62" s="1199"/>
      <c r="BW62" s="1199"/>
      <c r="BX62" s="1199"/>
      <c r="BY62" s="1199"/>
      <c r="BZ62" s="1199"/>
      <c r="CA62" s="1199"/>
      <c r="CB62" s="1199"/>
      <c r="CC62" s="1199"/>
      <c r="CD62" s="1199"/>
      <c r="CE62" s="1199"/>
      <c r="CF62" s="1199"/>
      <c r="CG62" s="1199"/>
      <c r="CH62" s="1199"/>
      <c r="CI62" s="1199"/>
      <c r="CJ62" s="1199"/>
      <c r="CK62" s="1199"/>
      <c r="CL62" s="1199"/>
      <c r="CM62" s="1199"/>
      <c r="CN62" s="1199"/>
      <c r="CO62" s="1199"/>
      <c r="CP62" s="1199"/>
      <c r="CQ62" s="1199"/>
      <c r="CR62" s="1199"/>
      <c r="CS62" s="1199"/>
      <c r="CT62" s="1199"/>
      <c r="CU62" s="1199"/>
      <c r="CV62" s="1199"/>
      <c r="CW62" s="1199"/>
      <c r="CX62" s="1199"/>
      <c r="CY62" s="1199"/>
      <c r="CZ62" s="1199"/>
      <c r="DA62" s="1199"/>
      <c r="DB62" s="1199"/>
      <c r="DC62" s="1199"/>
      <c r="DD62" s="1199"/>
      <c r="DE62" s="247"/>
    </row>
    <row r="63" spans="1:109" ht="17" x14ac:dyDescent="0.15">
      <c r="B63" s="304" t="s">
        <v>609</v>
      </c>
    </row>
    <row r="64" spans="1:109" ht="12.9" x14ac:dyDescent="0.15">
      <c r="B64" s="251"/>
      <c r="G64" s="1200"/>
      <c r="I64" s="1232"/>
      <c r="J64" s="1232"/>
      <c r="K64" s="1232"/>
      <c r="L64" s="1232"/>
      <c r="M64" s="1232"/>
      <c r="N64" s="1233"/>
      <c r="AM64" s="1200"/>
      <c r="AN64" s="1200" t="s">
        <v>602</v>
      </c>
      <c r="AP64" s="1201"/>
      <c r="AQ64" s="1201"/>
      <c r="AR64" s="1201"/>
      <c r="AY64" s="1200"/>
      <c r="BA64" s="1201"/>
      <c r="BB64" s="1201"/>
      <c r="BC64" s="1201"/>
      <c r="BK64" s="1200"/>
      <c r="BM64" s="1201"/>
      <c r="BN64" s="1201"/>
      <c r="BO64" s="1201"/>
      <c r="BW64" s="1200"/>
      <c r="BY64" s="1201"/>
      <c r="BZ64" s="1201"/>
      <c r="CA64" s="1201"/>
      <c r="CI64" s="1200"/>
      <c r="CK64" s="1201"/>
      <c r="CL64" s="1201"/>
      <c r="CM64" s="1201"/>
      <c r="CU64" s="1200"/>
      <c r="CW64" s="1201"/>
      <c r="CX64" s="1201"/>
      <c r="CY64" s="1201"/>
    </row>
    <row r="65" spans="2:107" ht="12.9" x14ac:dyDescent="0.15">
      <c r="B65" s="251"/>
      <c r="AN65" s="1202" t="s">
        <v>610</v>
      </c>
      <c r="AO65" s="1203"/>
      <c r="AP65" s="1203"/>
      <c r="AQ65" s="1203"/>
      <c r="AR65" s="1203"/>
      <c r="AS65" s="1203"/>
      <c r="AT65" s="1203"/>
      <c r="AU65" s="1203"/>
      <c r="AV65" s="1203"/>
      <c r="AW65" s="1203"/>
      <c r="AX65" s="1203"/>
      <c r="AY65" s="1203"/>
      <c r="AZ65" s="1203"/>
      <c r="BA65" s="1203"/>
      <c r="BB65" s="1203"/>
      <c r="BC65" s="1203"/>
      <c r="BD65" s="1203"/>
      <c r="BE65" s="1203"/>
      <c r="BF65" s="1203"/>
      <c r="BG65" s="1203"/>
      <c r="BH65" s="1203"/>
      <c r="BI65" s="1203"/>
      <c r="BJ65" s="1203"/>
      <c r="BK65" s="1203"/>
      <c r="BL65" s="1203"/>
      <c r="BM65" s="1203"/>
      <c r="BN65" s="1203"/>
      <c r="BO65" s="1203"/>
      <c r="BP65" s="1203"/>
      <c r="BQ65" s="1203"/>
      <c r="BR65" s="1203"/>
      <c r="BS65" s="1203"/>
      <c r="BT65" s="1203"/>
      <c r="BU65" s="1203"/>
      <c r="BV65" s="1203"/>
      <c r="BW65" s="1203"/>
      <c r="BX65" s="1203"/>
      <c r="BY65" s="1203"/>
      <c r="BZ65" s="1203"/>
      <c r="CA65" s="1203"/>
      <c r="CB65" s="1203"/>
      <c r="CC65" s="1203"/>
      <c r="CD65" s="1203"/>
      <c r="CE65" s="1203"/>
      <c r="CF65" s="1203"/>
      <c r="CG65" s="1203"/>
      <c r="CH65" s="1203"/>
      <c r="CI65" s="1203"/>
      <c r="CJ65" s="1203"/>
      <c r="CK65" s="1203"/>
      <c r="CL65" s="1203"/>
      <c r="CM65" s="1203"/>
      <c r="CN65" s="1203"/>
      <c r="CO65" s="1203"/>
      <c r="CP65" s="1203"/>
      <c r="CQ65" s="1203"/>
      <c r="CR65" s="1203"/>
      <c r="CS65" s="1203"/>
      <c r="CT65" s="1203"/>
      <c r="CU65" s="1203"/>
      <c r="CV65" s="1203"/>
      <c r="CW65" s="1203"/>
      <c r="CX65" s="1203"/>
      <c r="CY65" s="1203"/>
      <c r="CZ65" s="1203"/>
      <c r="DA65" s="1203"/>
      <c r="DB65" s="1203"/>
      <c r="DC65" s="1204"/>
    </row>
    <row r="66" spans="2:107" ht="12.9" x14ac:dyDescent="0.15">
      <c r="B66" s="251"/>
      <c r="AN66" s="1205"/>
      <c r="AO66" s="1206"/>
      <c r="AP66" s="1206"/>
      <c r="AQ66" s="1206"/>
      <c r="AR66" s="1206"/>
      <c r="AS66" s="1206"/>
      <c r="AT66" s="1206"/>
      <c r="AU66" s="1206"/>
      <c r="AV66" s="1206"/>
      <c r="AW66" s="1206"/>
      <c r="AX66" s="1206"/>
      <c r="AY66" s="1206"/>
      <c r="AZ66" s="1206"/>
      <c r="BA66" s="1206"/>
      <c r="BB66" s="1206"/>
      <c r="BC66" s="1206"/>
      <c r="BD66" s="1206"/>
      <c r="BE66" s="1206"/>
      <c r="BF66" s="1206"/>
      <c r="BG66" s="1206"/>
      <c r="BH66" s="1206"/>
      <c r="BI66" s="1206"/>
      <c r="BJ66" s="1206"/>
      <c r="BK66" s="1206"/>
      <c r="BL66" s="1206"/>
      <c r="BM66" s="1206"/>
      <c r="BN66" s="1206"/>
      <c r="BO66" s="1206"/>
      <c r="BP66" s="1206"/>
      <c r="BQ66" s="1206"/>
      <c r="BR66" s="1206"/>
      <c r="BS66" s="1206"/>
      <c r="BT66" s="1206"/>
      <c r="BU66" s="1206"/>
      <c r="BV66" s="1206"/>
      <c r="BW66" s="1206"/>
      <c r="BX66" s="1206"/>
      <c r="BY66" s="1206"/>
      <c r="BZ66" s="1206"/>
      <c r="CA66" s="1206"/>
      <c r="CB66" s="1206"/>
      <c r="CC66" s="1206"/>
      <c r="CD66" s="1206"/>
      <c r="CE66" s="1206"/>
      <c r="CF66" s="1206"/>
      <c r="CG66" s="1206"/>
      <c r="CH66" s="1206"/>
      <c r="CI66" s="1206"/>
      <c r="CJ66" s="1206"/>
      <c r="CK66" s="1206"/>
      <c r="CL66" s="1206"/>
      <c r="CM66" s="1206"/>
      <c r="CN66" s="1206"/>
      <c r="CO66" s="1206"/>
      <c r="CP66" s="1206"/>
      <c r="CQ66" s="1206"/>
      <c r="CR66" s="1206"/>
      <c r="CS66" s="1206"/>
      <c r="CT66" s="1206"/>
      <c r="CU66" s="1206"/>
      <c r="CV66" s="1206"/>
      <c r="CW66" s="1206"/>
      <c r="CX66" s="1206"/>
      <c r="CY66" s="1206"/>
      <c r="CZ66" s="1206"/>
      <c r="DA66" s="1206"/>
      <c r="DB66" s="1206"/>
      <c r="DC66" s="1207"/>
    </row>
    <row r="67" spans="2:107" ht="12.9" x14ac:dyDescent="0.15">
      <c r="B67" s="251"/>
      <c r="AN67" s="1205"/>
      <c r="AO67" s="1206"/>
      <c r="AP67" s="1206"/>
      <c r="AQ67" s="1206"/>
      <c r="AR67" s="1206"/>
      <c r="AS67" s="1206"/>
      <c r="AT67" s="1206"/>
      <c r="AU67" s="1206"/>
      <c r="AV67" s="1206"/>
      <c r="AW67" s="1206"/>
      <c r="AX67" s="1206"/>
      <c r="AY67" s="1206"/>
      <c r="AZ67" s="1206"/>
      <c r="BA67" s="1206"/>
      <c r="BB67" s="1206"/>
      <c r="BC67" s="1206"/>
      <c r="BD67" s="1206"/>
      <c r="BE67" s="1206"/>
      <c r="BF67" s="1206"/>
      <c r="BG67" s="1206"/>
      <c r="BH67" s="1206"/>
      <c r="BI67" s="1206"/>
      <c r="BJ67" s="1206"/>
      <c r="BK67" s="1206"/>
      <c r="BL67" s="1206"/>
      <c r="BM67" s="1206"/>
      <c r="BN67" s="1206"/>
      <c r="BO67" s="1206"/>
      <c r="BP67" s="1206"/>
      <c r="BQ67" s="1206"/>
      <c r="BR67" s="1206"/>
      <c r="BS67" s="1206"/>
      <c r="BT67" s="1206"/>
      <c r="BU67" s="1206"/>
      <c r="BV67" s="1206"/>
      <c r="BW67" s="1206"/>
      <c r="BX67" s="1206"/>
      <c r="BY67" s="1206"/>
      <c r="BZ67" s="1206"/>
      <c r="CA67" s="1206"/>
      <c r="CB67" s="1206"/>
      <c r="CC67" s="1206"/>
      <c r="CD67" s="1206"/>
      <c r="CE67" s="1206"/>
      <c r="CF67" s="1206"/>
      <c r="CG67" s="1206"/>
      <c r="CH67" s="1206"/>
      <c r="CI67" s="1206"/>
      <c r="CJ67" s="1206"/>
      <c r="CK67" s="1206"/>
      <c r="CL67" s="1206"/>
      <c r="CM67" s="1206"/>
      <c r="CN67" s="1206"/>
      <c r="CO67" s="1206"/>
      <c r="CP67" s="1206"/>
      <c r="CQ67" s="1206"/>
      <c r="CR67" s="1206"/>
      <c r="CS67" s="1206"/>
      <c r="CT67" s="1206"/>
      <c r="CU67" s="1206"/>
      <c r="CV67" s="1206"/>
      <c r="CW67" s="1206"/>
      <c r="CX67" s="1206"/>
      <c r="CY67" s="1206"/>
      <c r="CZ67" s="1206"/>
      <c r="DA67" s="1206"/>
      <c r="DB67" s="1206"/>
      <c r="DC67" s="1207"/>
    </row>
    <row r="68" spans="2:107" ht="12.9" x14ac:dyDescent="0.15">
      <c r="B68" s="251"/>
      <c r="AN68" s="1205"/>
      <c r="AO68" s="1206"/>
      <c r="AP68" s="1206"/>
      <c r="AQ68" s="1206"/>
      <c r="AR68" s="1206"/>
      <c r="AS68" s="1206"/>
      <c r="AT68" s="1206"/>
      <c r="AU68" s="1206"/>
      <c r="AV68" s="1206"/>
      <c r="AW68" s="1206"/>
      <c r="AX68" s="1206"/>
      <c r="AY68" s="1206"/>
      <c r="AZ68" s="1206"/>
      <c r="BA68" s="1206"/>
      <c r="BB68" s="1206"/>
      <c r="BC68" s="1206"/>
      <c r="BD68" s="1206"/>
      <c r="BE68" s="1206"/>
      <c r="BF68" s="1206"/>
      <c r="BG68" s="1206"/>
      <c r="BH68" s="1206"/>
      <c r="BI68" s="1206"/>
      <c r="BJ68" s="1206"/>
      <c r="BK68" s="1206"/>
      <c r="BL68" s="1206"/>
      <c r="BM68" s="1206"/>
      <c r="BN68" s="1206"/>
      <c r="BO68" s="1206"/>
      <c r="BP68" s="1206"/>
      <c r="BQ68" s="1206"/>
      <c r="BR68" s="1206"/>
      <c r="BS68" s="1206"/>
      <c r="BT68" s="1206"/>
      <c r="BU68" s="1206"/>
      <c r="BV68" s="1206"/>
      <c r="BW68" s="1206"/>
      <c r="BX68" s="1206"/>
      <c r="BY68" s="1206"/>
      <c r="BZ68" s="1206"/>
      <c r="CA68" s="1206"/>
      <c r="CB68" s="1206"/>
      <c r="CC68" s="1206"/>
      <c r="CD68" s="1206"/>
      <c r="CE68" s="1206"/>
      <c r="CF68" s="1206"/>
      <c r="CG68" s="1206"/>
      <c r="CH68" s="1206"/>
      <c r="CI68" s="1206"/>
      <c r="CJ68" s="1206"/>
      <c r="CK68" s="1206"/>
      <c r="CL68" s="1206"/>
      <c r="CM68" s="1206"/>
      <c r="CN68" s="1206"/>
      <c r="CO68" s="1206"/>
      <c r="CP68" s="1206"/>
      <c r="CQ68" s="1206"/>
      <c r="CR68" s="1206"/>
      <c r="CS68" s="1206"/>
      <c r="CT68" s="1206"/>
      <c r="CU68" s="1206"/>
      <c r="CV68" s="1206"/>
      <c r="CW68" s="1206"/>
      <c r="CX68" s="1206"/>
      <c r="CY68" s="1206"/>
      <c r="CZ68" s="1206"/>
      <c r="DA68" s="1206"/>
      <c r="DB68" s="1206"/>
      <c r="DC68" s="1207"/>
    </row>
    <row r="69" spans="2:107" ht="12.9" x14ac:dyDescent="0.15">
      <c r="B69" s="251"/>
      <c r="AN69" s="1208"/>
      <c r="AO69" s="1209"/>
      <c r="AP69" s="1209"/>
      <c r="AQ69" s="1209"/>
      <c r="AR69" s="1209"/>
      <c r="AS69" s="1209"/>
      <c r="AT69" s="1209"/>
      <c r="AU69" s="1209"/>
      <c r="AV69" s="1209"/>
      <c r="AW69" s="1209"/>
      <c r="AX69" s="1209"/>
      <c r="AY69" s="1209"/>
      <c r="AZ69" s="1209"/>
      <c r="BA69" s="1209"/>
      <c r="BB69" s="1209"/>
      <c r="BC69" s="1209"/>
      <c r="BD69" s="1209"/>
      <c r="BE69" s="1209"/>
      <c r="BF69" s="1209"/>
      <c r="BG69" s="1209"/>
      <c r="BH69" s="1209"/>
      <c r="BI69" s="1209"/>
      <c r="BJ69" s="1209"/>
      <c r="BK69" s="1209"/>
      <c r="BL69" s="1209"/>
      <c r="BM69" s="1209"/>
      <c r="BN69" s="1209"/>
      <c r="BO69" s="1209"/>
      <c r="BP69" s="1209"/>
      <c r="BQ69" s="1209"/>
      <c r="BR69" s="1209"/>
      <c r="BS69" s="1209"/>
      <c r="BT69" s="1209"/>
      <c r="BU69" s="1209"/>
      <c r="BV69" s="1209"/>
      <c r="BW69" s="1209"/>
      <c r="BX69" s="1209"/>
      <c r="BY69" s="1209"/>
      <c r="BZ69" s="1209"/>
      <c r="CA69" s="1209"/>
      <c r="CB69" s="1209"/>
      <c r="CC69" s="1209"/>
      <c r="CD69" s="1209"/>
      <c r="CE69" s="1209"/>
      <c r="CF69" s="1209"/>
      <c r="CG69" s="1209"/>
      <c r="CH69" s="1209"/>
      <c r="CI69" s="1209"/>
      <c r="CJ69" s="1209"/>
      <c r="CK69" s="1209"/>
      <c r="CL69" s="1209"/>
      <c r="CM69" s="1209"/>
      <c r="CN69" s="1209"/>
      <c r="CO69" s="1209"/>
      <c r="CP69" s="1209"/>
      <c r="CQ69" s="1209"/>
      <c r="CR69" s="1209"/>
      <c r="CS69" s="1209"/>
      <c r="CT69" s="1209"/>
      <c r="CU69" s="1209"/>
      <c r="CV69" s="1209"/>
      <c r="CW69" s="1209"/>
      <c r="CX69" s="1209"/>
      <c r="CY69" s="1209"/>
      <c r="CZ69" s="1209"/>
      <c r="DA69" s="1209"/>
      <c r="DB69" s="1209"/>
      <c r="DC69" s="1210"/>
    </row>
    <row r="70" spans="2:107" ht="12.9" x14ac:dyDescent="0.15">
      <c r="B70" s="251"/>
      <c r="H70" s="1234"/>
      <c r="I70" s="1234"/>
      <c r="J70" s="1235"/>
      <c r="K70" s="1235"/>
      <c r="L70" s="1236"/>
      <c r="M70" s="1235"/>
      <c r="N70" s="1236"/>
      <c r="AN70" s="1211"/>
      <c r="AO70" s="1211"/>
      <c r="AP70" s="1211"/>
      <c r="AZ70" s="1211"/>
      <c r="BA70" s="1211"/>
      <c r="BB70" s="1211"/>
      <c r="BL70" s="1211"/>
      <c r="BM70" s="1211"/>
      <c r="BN70" s="1211"/>
      <c r="BX70" s="1211"/>
      <c r="BY70" s="1211"/>
      <c r="BZ70" s="1211"/>
      <c r="CJ70" s="1211"/>
      <c r="CK70" s="1211"/>
      <c r="CL70" s="1211"/>
      <c r="CV70" s="1211"/>
      <c r="CW70" s="1211"/>
      <c r="CX70" s="1211"/>
    </row>
    <row r="71" spans="2:107" ht="12.9" x14ac:dyDescent="0.15">
      <c r="B71" s="251"/>
      <c r="G71" s="1237"/>
      <c r="I71" s="1238"/>
      <c r="J71" s="1235"/>
      <c r="K71" s="1235"/>
      <c r="L71" s="1236"/>
      <c r="M71" s="1235"/>
      <c r="N71" s="1236"/>
      <c r="AM71" s="1237"/>
      <c r="AN71" s="247" t="s">
        <v>604</v>
      </c>
    </row>
    <row r="72" spans="2:107" ht="12.9" x14ac:dyDescent="0.15">
      <c r="B72" s="251"/>
      <c r="G72" s="1212"/>
      <c r="H72" s="1212"/>
      <c r="I72" s="1212"/>
      <c r="J72" s="1212"/>
      <c r="K72" s="1213"/>
      <c r="L72" s="1213"/>
      <c r="M72" s="1214"/>
      <c r="N72" s="1214"/>
      <c r="AN72" s="1215"/>
      <c r="AO72" s="1216"/>
      <c r="AP72" s="1216"/>
      <c r="AQ72" s="1216"/>
      <c r="AR72" s="1216"/>
      <c r="AS72" s="1216"/>
      <c r="AT72" s="1216"/>
      <c r="AU72" s="1216"/>
      <c r="AV72" s="1216"/>
      <c r="AW72" s="1216"/>
      <c r="AX72" s="1216"/>
      <c r="AY72" s="1216"/>
      <c r="AZ72" s="1216"/>
      <c r="BA72" s="1216"/>
      <c r="BB72" s="1216"/>
      <c r="BC72" s="1216"/>
      <c r="BD72" s="1216"/>
      <c r="BE72" s="1216"/>
      <c r="BF72" s="1216"/>
      <c r="BG72" s="1216"/>
      <c r="BH72" s="1216"/>
      <c r="BI72" s="1216"/>
      <c r="BJ72" s="1216"/>
      <c r="BK72" s="1216"/>
      <c r="BL72" s="1216"/>
      <c r="BM72" s="1216"/>
      <c r="BN72" s="1216"/>
      <c r="BO72" s="1217"/>
      <c r="BP72" s="1218" t="s">
        <v>566</v>
      </c>
      <c r="BQ72" s="1218"/>
      <c r="BR72" s="1218"/>
      <c r="BS72" s="1218"/>
      <c r="BT72" s="1218"/>
      <c r="BU72" s="1218"/>
      <c r="BV72" s="1218"/>
      <c r="BW72" s="1218"/>
      <c r="BX72" s="1218" t="s">
        <v>567</v>
      </c>
      <c r="BY72" s="1218"/>
      <c r="BZ72" s="1218"/>
      <c r="CA72" s="1218"/>
      <c r="CB72" s="1218"/>
      <c r="CC72" s="1218"/>
      <c r="CD72" s="1218"/>
      <c r="CE72" s="1218"/>
      <c r="CF72" s="1218" t="s">
        <v>568</v>
      </c>
      <c r="CG72" s="1218"/>
      <c r="CH72" s="1218"/>
      <c r="CI72" s="1218"/>
      <c r="CJ72" s="1218"/>
      <c r="CK72" s="1218"/>
      <c r="CL72" s="1218"/>
      <c r="CM72" s="1218"/>
      <c r="CN72" s="1218" t="s">
        <v>569</v>
      </c>
      <c r="CO72" s="1218"/>
      <c r="CP72" s="1218"/>
      <c r="CQ72" s="1218"/>
      <c r="CR72" s="1218"/>
      <c r="CS72" s="1218"/>
      <c r="CT72" s="1218"/>
      <c r="CU72" s="1218"/>
      <c r="CV72" s="1218" t="s">
        <v>570</v>
      </c>
      <c r="CW72" s="1218"/>
      <c r="CX72" s="1218"/>
      <c r="CY72" s="1218"/>
      <c r="CZ72" s="1218"/>
      <c r="DA72" s="1218"/>
      <c r="DB72" s="1218"/>
      <c r="DC72" s="1218"/>
    </row>
    <row r="73" spans="2:107" ht="12.9" x14ac:dyDescent="0.15">
      <c r="B73" s="251"/>
      <c r="G73" s="1219"/>
      <c r="H73" s="1219"/>
      <c r="I73" s="1219"/>
      <c r="J73" s="1219"/>
      <c r="K73" s="1239"/>
      <c r="L73" s="1239"/>
      <c r="M73" s="1239"/>
      <c r="N73" s="1239"/>
      <c r="AM73" s="1211"/>
      <c r="AN73" s="1222" t="s">
        <v>605</v>
      </c>
      <c r="AO73" s="1222"/>
      <c r="AP73" s="1222"/>
      <c r="AQ73" s="1222"/>
      <c r="AR73" s="1222"/>
      <c r="AS73" s="1222"/>
      <c r="AT73" s="1222"/>
      <c r="AU73" s="1222"/>
      <c r="AV73" s="1222"/>
      <c r="AW73" s="1222"/>
      <c r="AX73" s="1222"/>
      <c r="AY73" s="1222"/>
      <c r="AZ73" s="1222"/>
      <c r="BA73" s="1222"/>
      <c r="BB73" s="1222" t="s">
        <v>606</v>
      </c>
      <c r="BC73" s="1222"/>
      <c r="BD73" s="1222"/>
      <c r="BE73" s="1222"/>
      <c r="BF73" s="1222"/>
      <c r="BG73" s="1222"/>
      <c r="BH73" s="1222"/>
      <c r="BI73" s="1222"/>
      <c r="BJ73" s="1222"/>
      <c r="BK73" s="1222"/>
      <c r="BL73" s="1222"/>
      <c r="BM73" s="1222"/>
      <c r="BN73" s="1222"/>
      <c r="BO73" s="1222"/>
      <c r="BP73" s="1223">
        <v>73.099999999999994</v>
      </c>
      <c r="BQ73" s="1223"/>
      <c r="BR73" s="1223"/>
      <c r="BS73" s="1223"/>
      <c r="BT73" s="1223"/>
      <c r="BU73" s="1223"/>
      <c r="BV73" s="1223"/>
      <c r="BW73" s="1223"/>
      <c r="BX73" s="1223">
        <v>45.4</v>
      </c>
      <c r="BY73" s="1223"/>
      <c r="BZ73" s="1223"/>
      <c r="CA73" s="1223"/>
      <c r="CB73" s="1223"/>
      <c r="CC73" s="1223"/>
      <c r="CD73" s="1223"/>
      <c r="CE73" s="1223"/>
      <c r="CF73" s="1223">
        <v>50</v>
      </c>
      <c r="CG73" s="1223"/>
      <c r="CH73" s="1223"/>
      <c r="CI73" s="1223"/>
      <c r="CJ73" s="1223"/>
      <c r="CK73" s="1223"/>
      <c r="CL73" s="1223"/>
      <c r="CM73" s="1223"/>
      <c r="CN73" s="1223">
        <v>29.6</v>
      </c>
      <c r="CO73" s="1223"/>
      <c r="CP73" s="1223"/>
      <c r="CQ73" s="1223"/>
      <c r="CR73" s="1223"/>
      <c r="CS73" s="1223"/>
      <c r="CT73" s="1223"/>
      <c r="CU73" s="1223"/>
      <c r="CV73" s="1223"/>
      <c r="CW73" s="1223"/>
      <c r="CX73" s="1223"/>
      <c r="CY73" s="1223"/>
      <c r="CZ73" s="1223"/>
      <c r="DA73" s="1223"/>
      <c r="DB73" s="1223"/>
      <c r="DC73" s="1223"/>
    </row>
    <row r="74" spans="2:107" ht="12.9" x14ac:dyDescent="0.15">
      <c r="B74" s="251"/>
      <c r="G74" s="1219"/>
      <c r="H74" s="1219"/>
      <c r="I74" s="1219"/>
      <c r="J74" s="1219"/>
      <c r="K74" s="1239"/>
      <c r="L74" s="1239"/>
      <c r="M74" s="1239"/>
      <c r="N74" s="1239"/>
      <c r="AM74" s="1211"/>
      <c r="AN74" s="1222"/>
      <c r="AO74" s="1222"/>
      <c r="AP74" s="1222"/>
      <c r="AQ74" s="1222"/>
      <c r="AR74" s="1222"/>
      <c r="AS74" s="1222"/>
      <c r="AT74" s="1222"/>
      <c r="AU74" s="1222"/>
      <c r="AV74" s="1222"/>
      <c r="AW74" s="1222"/>
      <c r="AX74" s="1222"/>
      <c r="AY74" s="1222"/>
      <c r="AZ74" s="1222"/>
      <c r="BA74" s="1222"/>
      <c r="BB74" s="1222"/>
      <c r="BC74" s="1222"/>
      <c r="BD74" s="1222"/>
      <c r="BE74" s="1222"/>
      <c r="BF74" s="1222"/>
      <c r="BG74" s="1222"/>
      <c r="BH74" s="1222"/>
      <c r="BI74" s="1222"/>
      <c r="BJ74" s="1222"/>
      <c r="BK74" s="1222"/>
      <c r="BL74" s="1222"/>
      <c r="BM74" s="1222"/>
      <c r="BN74" s="1222"/>
      <c r="BO74" s="1222"/>
      <c r="BP74" s="1223"/>
      <c r="BQ74" s="1223"/>
      <c r="BR74" s="1223"/>
      <c r="BS74" s="1223"/>
      <c r="BT74" s="1223"/>
      <c r="BU74" s="1223"/>
      <c r="BV74" s="1223"/>
      <c r="BW74" s="1223"/>
      <c r="BX74" s="1223"/>
      <c r="BY74" s="1223"/>
      <c r="BZ74" s="1223"/>
      <c r="CA74" s="1223"/>
      <c r="CB74" s="1223"/>
      <c r="CC74" s="1223"/>
      <c r="CD74" s="1223"/>
      <c r="CE74" s="1223"/>
      <c r="CF74" s="1223"/>
      <c r="CG74" s="1223"/>
      <c r="CH74" s="1223"/>
      <c r="CI74" s="1223"/>
      <c r="CJ74" s="1223"/>
      <c r="CK74" s="1223"/>
      <c r="CL74" s="1223"/>
      <c r="CM74" s="1223"/>
      <c r="CN74" s="1223"/>
      <c r="CO74" s="1223"/>
      <c r="CP74" s="1223"/>
      <c r="CQ74" s="1223"/>
      <c r="CR74" s="1223"/>
      <c r="CS74" s="1223"/>
      <c r="CT74" s="1223"/>
      <c r="CU74" s="1223"/>
      <c r="CV74" s="1223"/>
      <c r="CW74" s="1223"/>
      <c r="CX74" s="1223"/>
      <c r="CY74" s="1223"/>
      <c r="CZ74" s="1223"/>
      <c r="DA74" s="1223"/>
      <c r="DB74" s="1223"/>
      <c r="DC74" s="1223"/>
    </row>
    <row r="75" spans="2:107" ht="12.9" x14ac:dyDescent="0.15">
      <c r="B75" s="251"/>
      <c r="G75" s="1219"/>
      <c r="H75" s="1219"/>
      <c r="I75" s="1212"/>
      <c r="J75" s="1212"/>
      <c r="K75" s="1221"/>
      <c r="L75" s="1221"/>
      <c r="M75" s="1221"/>
      <c r="N75" s="1221"/>
      <c r="AM75" s="1211"/>
      <c r="AN75" s="1222"/>
      <c r="AO75" s="1222"/>
      <c r="AP75" s="1222"/>
      <c r="AQ75" s="1222"/>
      <c r="AR75" s="1222"/>
      <c r="AS75" s="1222"/>
      <c r="AT75" s="1222"/>
      <c r="AU75" s="1222"/>
      <c r="AV75" s="1222"/>
      <c r="AW75" s="1222"/>
      <c r="AX75" s="1222"/>
      <c r="AY75" s="1222"/>
      <c r="AZ75" s="1222"/>
      <c r="BA75" s="1222"/>
      <c r="BB75" s="1222" t="s">
        <v>611</v>
      </c>
      <c r="BC75" s="1222"/>
      <c r="BD75" s="1222"/>
      <c r="BE75" s="1222"/>
      <c r="BF75" s="1222"/>
      <c r="BG75" s="1222"/>
      <c r="BH75" s="1222"/>
      <c r="BI75" s="1222"/>
      <c r="BJ75" s="1222"/>
      <c r="BK75" s="1222"/>
      <c r="BL75" s="1222"/>
      <c r="BM75" s="1222"/>
      <c r="BN75" s="1222"/>
      <c r="BO75" s="1222"/>
      <c r="BP75" s="1223">
        <v>14.2</v>
      </c>
      <c r="BQ75" s="1223"/>
      <c r="BR75" s="1223"/>
      <c r="BS75" s="1223"/>
      <c r="BT75" s="1223"/>
      <c r="BU75" s="1223"/>
      <c r="BV75" s="1223"/>
      <c r="BW75" s="1223"/>
      <c r="BX75" s="1223">
        <v>14.2</v>
      </c>
      <c r="BY75" s="1223"/>
      <c r="BZ75" s="1223"/>
      <c r="CA75" s="1223"/>
      <c r="CB75" s="1223"/>
      <c r="CC75" s="1223"/>
      <c r="CD75" s="1223"/>
      <c r="CE75" s="1223"/>
      <c r="CF75" s="1223">
        <v>14.3</v>
      </c>
      <c r="CG75" s="1223"/>
      <c r="CH75" s="1223"/>
      <c r="CI75" s="1223"/>
      <c r="CJ75" s="1223"/>
      <c r="CK75" s="1223"/>
      <c r="CL75" s="1223"/>
      <c r="CM75" s="1223"/>
      <c r="CN75" s="1223">
        <v>13.8</v>
      </c>
      <c r="CO75" s="1223"/>
      <c r="CP75" s="1223"/>
      <c r="CQ75" s="1223"/>
      <c r="CR75" s="1223"/>
      <c r="CS75" s="1223"/>
      <c r="CT75" s="1223"/>
      <c r="CU75" s="1223"/>
      <c r="CV75" s="1223">
        <v>12.2</v>
      </c>
      <c r="CW75" s="1223"/>
      <c r="CX75" s="1223"/>
      <c r="CY75" s="1223"/>
      <c r="CZ75" s="1223"/>
      <c r="DA75" s="1223"/>
      <c r="DB75" s="1223"/>
      <c r="DC75" s="1223"/>
    </row>
    <row r="76" spans="2:107" ht="12.9" x14ac:dyDescent="0.15">
      <c r="B76" s="251"/>
      <c r="G76" s="1219"/>
      <c r="H76" s="1219"/>
      <c r="I76" s="1212"/>
      <c r="J76" s="1212"/>
      <c r="K76" s="1221"/>
      <c r="L76" s="1221"/>
      <c r="M76" s="1221"/>
      <c r="N76" s="1221"/>
      <c r="AM76" s="1211"/>
      <c r="AN76" s="1222"/>
      <c r="AO76" s="1222"/>
      <c r="AP76" s="1222"/>
      <c r="AQ76" s="1222"/>
      <c r="AR76" s="1222"/>
      <c r="AS76" s="1222"/>
      <c r="AT76" s="1222"/>
      <c r="AU76" s="1222"/>
      <c r="AV76" s="1222"/>
      <c r="AW76" s="1222"/>
      <c r="AX76" s="1222"/>
      <c r="AY76" s="1222"/>
      <c r="AZ76" s="1222"/>
      <c r="BA76" s="1222"/>
      <c r="BB76" s="1222"/>
      <c r="BC76" s="1222"/>
      <c r="BD76" s="1222"/>
      <c r="BE76" s="1222"/>
      <c r="BF76" s="1222"/>
      <c r="BG76" s="1222"/>
      <c r="BH76" s="1222"/>
      <c r="BI76" s="1222"/>
      <c r="BJ76" s="1222"/>
      <c r="BK76" s="1222"/>
      <c r="BL76" s="1222"/>
      <c r="BM76" s="1222"/>
      <c r="BN76" s="1222"/>
      <c r="BO76" s="1222"/>
      <c r="BP76" s="1223"/>
      <c r="BQ76" s="1223"/>
      <c r="BR76" s="1223"/>
      <c r="BS76" s="1223"/>
      <c r="BT76" s="1223"/>
      <c r="BU76" s="1223"/>
      <c r="BV76" s="1223"/>
      <c r="BW76" s="1223"/>
      <c r="BX76" s="1223"/>
      <c r="BY76" s="1223"/>
      <c r="BZ76" s="1223"/>
      <c r="CA76" s="1223"/>
      <c r="CB76" s="1223"/>
      <c r="CC76" s="1223"/>
      <c r="CD76" s="1223"/>
      <c r="CE76" s="1223"/>
      <c r="CF76" s="1223"/>
      <c r="CG76" s="1223"/>
      <c r="CH76" s="1223"/>
      <c r="CI76" s="1223"/>
      <c r="CJ76" s="1223"/>
      <c r="CK76" s="1223"/>
      <c r="CL76" s="1223"/>
      <c r="CM76" s="1223"/>
      <c r="CN76" s="1223"/>
      <c r="CO76" s="1223"/>
      <c r="CP76" s="1223"/>
      <c r="CQ76" s="1223"/>
      <c r="CR76" s="1223"/>
      <c r="CS76" s="1223"/>
      <c r="CT76" s="1223"/>
      <c r="CU76" s="1223"/>
      <c r="CV76" s="1223"/>
      <c r="CW76" s="1223"/>
      <c r="CX76" s="1223"/>
      <c r="CY76" s="1223"/>
      <c r="CZ76" s="1223"/>
      <c r="DA76" s="1223"/>
      <c r="DB76" s="1223"/>
      <c r="DC76" s="1223"/>
    </row>
    <row r="77" spans="2:107" ht="12.9" x14ac:dyDescent="0.15">
      <c r="B77" s="251"/>
      <c r="G77" s="1212"/>
      <c r="H77" s="1212"/>
      <c r="I77" s="1212"/>
      <c r="J77" s="1212"/>
      <c r="K77" s="1239"/>
      <c r="L77" s="1239"/>
      <c r="M77" s="1239"/>
      <c r="N77" s="1239"/>
      <c r="AN77" s="1218" t="s">
        <v>608</v>
      </c>
      <c r="AO77" s="1218"/>
      <c r="AP77" s="1218"/>
      <c r="AQ77" s="1218"/>
      <c r="AR77" s="1218"/>
      <c r="AS77" s="1218"/>
      <c r="AT77" s="1218"/>
      <c r="AU77" s="1218"/>
      <c r="AV77" s="1218"/>
      <c r="AW77" s="1218"/>
      <c r="AX77" s="1218"/>
      <c r="AY77" s="1218"/>
      <c r="AZ77" s="1218"/>
      <c r="BA77" s="1218"/>
      <c r="BB77" s="1222" t="s">
        <v>606</v>
      </c>
      <c r="BC77" s="1222"/>
      <c r="BD77" s="1222"/>
      <c r="BE77" s="1222"/>
      <c r="BF77" s="1222"/>
      <c r="BG77" s="1222"/>
      <c r="BH77" s="1222"/>
      <c r="BI77" s="1222"/>
      <c r="BJ77" s="1222"/>
      <c r="BK77" s="1222"/>
      <c r="BL77" s="1222"/>
      <c r="BM77" s="1222"/>
      <c r="BN77" s="1222"/>
      <c r="BO77" s="1222"/>
      <c r="BP77" s="1223">
        <v>19.8</v>
      </c>
      <c r="BQ77" s="1223"/>
      <c r="BR77" s="1223"/>
      <c r="BS77" s="1223"/>
      <c r="BT77" s="1223"/>
      <c r="BU77" s="1223"/>
      <c r="BV77" s="1223"/>
      <c r="BW77" s="1223"/>
      <c r="BX77" s="1223">
        <v>19.8</v>
      </c>
      <c r="BY77" s="1223"/>
      <c r="BZ77" s="1223"/>
      <c r="CA77" s="1223"/>
      <c r="CB77" s="1223"/>
      <c r="CC77" s="1223"/>
      <c r="CD77" s="1223"/>
      <c r="CE77" s="1223"/>
      <c r="CF77" s="1223">
        <v>20</v>
      </c>
      <c r="CG77" s="1223"/>
      <c r="CH77" s="1223"/>
      <c r="CI77" s="1223"/>
      <c r="CJ77" s="1223"/>
      <c r="CK77" s="1223"/>
      <c r="CL77" s="1223"/>
      <c r="CM77" s="1223"/>
      <c r="CN77" s="1223">
        <v>32.4</v>
      </c>
      <c r="CO77" s="1223"/>
      <c r="CP77" s="1223"/>
      <c r="CQ77" s="1223"/>
      <c r="CR77" s="1223"/>
      <c r="CS77" s="1223"/>
      <c r="CT77" s="1223"/>
      <c r="CU77" s="1223"/>
      <c r="CV77" s="1223">
        <v>20</v>
      </c>
      <c r="CW77" s="1223"/>
      <c r="CX77" s="1223"/>
      <c r="CY77" s="1223"/>
      <c r="CZ77" s="1223"/>
      <c r="DA77" s="1223"/>
      <c r="DB77" s="1223"/>
      <c r="DC77" s="1223"/>
    </row>
    <row r="78" spans="2:107" ht="12.9" x14ac:dyDescent="0.15">
      <c r="B78" s="251"/>
      <c r="G78" s="1212"/>
      <c r="H78" s="1212"/>
      <c r="I78" s="1212"/>
      <c r="J78" s="1212"/>
      <c r="K78" s="1239"/>
      <c r="L78" s="1239"/>
      <c r="M78" s="1239"/>
      <c r="N78" s="1239"/>
      <c r="AN78" s="1218"/>
      <c r="AO78" s="1218"/>
      <c r="AP78" s="1218"/>
      <c r="AQ78" s="1218"/>
      <c r="AR78" s="1218"/>
      <c r="AS78" s="1218"/>
      <c r="AT78" s="1218"/>
      <c r="AU78" s="1218"/>
      <c r="AV78" s="1218"/>
      <c r="AW78" s="1218"/>
      <c r="AX78" s="1218"/>
      <c r="AY78" s="1218"/>
      <c r="AZ78" s="1218"/>
      <c r="BA78" s="1218"/>
      <c r="BB78" s="1222"/>
      <c r="BC78" s="1222"/>
      <c r="BD78" s="1222"/>
      <c r="BE78" s="1222"/>
      <c r="BF78" s="1222"/>
      <c r="BG78" s="1222"/>
      <c r="BH78" s="1222"/>
      <c r="BI78" s="1222"/>
      <c r="BJ78" s="1222"/>
      <c r="BK78" s="1222"/>
      <c r="BL78" s="1222"/>
      <c r="BM78" s="1222"/>
      <c r="BN78" s="1222"/>
      <c r="BO78" s="1222"/>
      <c r="BP78" s="1223"/>
      <c r="BQ78" s="1223"/>
      <c r="BR78" s="1223"/>
      <c r="BS78" s="1223"/>
      <c r="BT78" s="1223"/>
      <c r="BU78" s="1223"/>
      <c r="BV78" s="1223"/>
      <c r="BW78" s="1223"/>
      <c r="BX78" s="1223"/>
      <c r="BY78" s="1223"/>
      <c r="BZ78" s="1223"/>
      <c r="CA78" s="1223"/>
      <c r="CB78" s="1223"/>
      <c r="CC78" s="1223"/>
      <c r="CD78" s="1223"/>
      <c r="CE78" s="1223"/>
      <c r="CF78" s="1223"/>
      <c r="CG78" s="1223"/>
      <c r="CH78" s="1223"/>
      <c r="CI78" s="1223"/>
      <c r="CJ78" s="1223"/>
      <c r="CK78" s="1223"/>
      <c r="CL78" s="1223"/>
      <c r="CM78" s="1223"/>
      <c r="CN78" s="1223"/>
      <c r="CO78" s="1223"/>
      <c r="CP78" s="1223"/>
      <c r="CQ78" s="1223"/>
      <c r="CR78" s="1223"/>
      <c r="CS78" s="1223"/>
      <c r="CT78" s="1223"/>
      <c r="CU78" s="1223"/>
      <c r="CV78" s="1223"/>
      <c r="CW78" s="1223"/>
      <c r="CX78" s="1223"/>
      <c r="CY78" s="1223"/>
      <c r="CZ78" s="1223"/>
      <c r="DA78" s="1223"/>
      <c r="DB78" s="1223"/>
      <c r="DC78" s="1223"/>
    </row>
    <row r="79" spans="2:107" ht="12.9" x14ac:dyDescent="0.15">
      <c r="B79" s="251"/>
      <c r="G79" s="1212"/>
      <c r="H79" s="1212"/>
      <c r="I79" s="1225"/>
      <c r="J79" s="1225"/>
      <c r="K79" s="1240"/>
      <c r="L79" s="1240"/>
      <c r="M79" s="1240"/>
      <c r="N79" s="1240"/>
      <c r="AN79" s="1218"/>
      <c r="AO79" s="1218"/>
      <c r="AP79" s="1218"/>
      <c r="AQ79" s="1218"/>
      <c r="AR79" s="1218"/>
      <c r="AS79" s="1218"/>
      <c r="AT79" s="1218"/>
      <c r="AU79" s="1218"/>
      <c r="AV79" s="1218"/>
      <c r="AW79" s="1218"/>
      <c r="AX79" s="1218"/>
      <c r="AY79" s="1218"/>
      <c r="AZ79" s="1218"/>
      <c r="BA79" s="1218"/>
      <c r="BB79" s="1222" t="s">
        <v>611</v>
      </c>
      <c r="BC79" s="1222"/>
      <c r="BD79" s="1222"/>
      <c r="BE79" s="1222"/>
      <c r="BF79" s="1222"/>
      <c r="BG79" s="1222"/>
      <c r="BH79" s="1222"/>
      <c r="BI79" s="1222"/>
      <c r="BJ79" s="1222"/>
      <c r="BK79" s="1222"/>
      <c r="BL79" s="1222"/>
      <c r="BM79" s="1222"/>
      <c r="BN79" s="1222"/>
      <c r="BO79" s="1222"/>
      <c r="BP79" s="1223">
        <v>8.9</v>
      </c>
      <c r="BQ79" s="1223"/>
      <c r="BR79" s="1223"/>
      <c r="BS79" s="1223"/>
      <c r="BT79" s="1223"/>
      <c r="BU79" s="1223"/>
      <c r="BV79" s="1223"/>
      <c r="BW79" s="1223"/>
      <c r="BX79" s="1223">
        <v>8.8000000000000007</v>
      </c>
      <c r="BY79" s="1223"/>
      <c r="BZ79" s="1223"/>
      <c r="CA79" s="1223"/>
      <c r="CB79" s="1223"/>
      <c r="CC79" s="1223"/>
      <c r="CD79" s="1223"/>
      <c r="CE79" s="1223"/>
      <c r="CF79" s="1223">
        <v>8.9</v>
      </c>
      <c r="CG79" s="1223"/>
      <c r="CH79" s="1223"/>
      <c r="CI79" s="1223"/>
      <c r="CJ79" s="1223"/>
      <c r="CK79" s="1223"/>
      <c r="CL79" s="1223"/>
      <c r="CM79" s="1223"/>
      <c r="CN79" s="1223">
        <v>9.5</v>
      </c>
      <c r="CO79" s="1223"/>
      <c r="CP79" s="1223"/>
      <c r="CQ79" s="1223"/>
      <c r="CR79" s="1223"/>
      <c r="CS79" s="1223"/>
      <c r="CT79" s="1223"/>
      <c r="CU79" s="1223"/>
      <c r="CV79" s="1223">
        <v>9.5</v>
      </c>
      <c r="CW79" s="1223"/>
      <c r="CX79" s="1223"/>
      <c r="CY79" s="1223"/>
      <c r="CZ79" s="1223"/>
      <c r="DA79" s="1223"/>
      <c r="DB79" s="1223"/>
      <c r="DC79" s="1223"/>
    </row>
    <row r="80" spans="2:107" ht="12.9" x14ac:dyDescent="0.15">
      <c r="B80" s="251"/>
      <c r="G80" s="1212"/>
      <c r="H80" s="1212"/>
      <c r="I80" s="1225"/>
      <c r="J80" s="1225"/>
      <c r="K80" s="1240"/>
      <c r="L80" s="1240"/>
      <c r="M80" s="1240"/>
      <c r="N80" s="1240"/>
      <c r="AN80" s="1218"/>
      <c r="AO80" s="1218"/>
      <c r="AP80" s="1218"/>
      <c r="AQ80" s="1218"/>
      <c r="AR80" s="1218"/>
      <c r="AS80" s="1218"/>
      <c r="AT80" s="1218"/>
      <c r="AU80" s="1218"/>
      <c r="AV80" s="1218"/>
      <c r="AW80" s="1218"/>
      <c r="AX80" s="1218"/>
      <c r="AY80" s="1218"/>
      <c r="AZ80" s="1218"/>
      <c r="BA80" s="1218"/>
      <c r="BB80" s="1222"/>
      <c r="BC80" s="1222"/>
      <c r="BD80" s="1222"/>
      <c r="BE80" s="1222"/>
      <c r="BF80" s="1222"/>
      <c r="BG80" s="1222"/>
      <c r="BH80" s="1222"/>
      <c r="BI80" s="1222"/>
      <c r="BJ80" s="1222"/>
      <c r="BK80" s="1222"/>
      <c r="BL80" s="1222"/>
      <c r="BM80" s="1222"/>
      <c r="BN80" s="1222"/>
      <c r="BO80" s="1222"/>
      <c r="BP80" s="1223"/>
      <c r="BQ80" s="1223"/>
      <c r="BR80" s="1223"/>
      <c r="BS80" s="1223"/>
      <c r="BT80" s="1223"/>
      <c r="BU80" s="1223"/>
      <c r="BV80" s="1223"/>
      <c r="BW80" s="1223"/>
      <c r="BX80" s="1223"/>
      <c r="BY80" s="1223"/>
      <c r="BZ80" s="1223"/>
      <c r="CA80" s="1223"/>
      <c r="CB80" s="1223"/>
      <c r="CC80" s="1223"/>
      <c r="CD80" s="1223"/>
      <c r="CE80" s="1223"/>
      <c r="CF80" s="1223"/>
      <c r="CG80" s="1223"/>
      <c r="CH80" s="1223"/>
      <c r="CI80" s="1223"/>
      <c r="CJ80" s="1223"/>
      <c r="CK80" s="1223"/>
      <c r="CL80" s="1223"/>
      <c r="CM80" s="1223"/>
      <c r="CN80" s="1223"/>
      <c r="CO80" s="1223"/>
      <c r="CP80" s="1223"/>
      <c r="CQ80" s="1223"/>
      <c r="CR80" s="1223"/>
      <c r="CS80" s="1223"/>
      <c r="CT80" s="1223"/>
      <c r="CU80" s="1223"/>
      <c r="CV80" s="1223"/>
      <c r="CW80" s="1223"/>
      <c r="CX80" s="1223"/>
      <c r="CY80" s="1223"/>
      <c r="CZ80" s="1223"/>
      <c r="DA80" s="1223"/>
      <c r="DB80" s="1223"/>
      <c r="DC80" s="1223"/>
    </row>
    <row r="81" spans="2:109" ht="12.9" x14ac:dyDescent="0.15">
      <c r="B81" s="251"/>
    </row>
    <row r="82" spans="2:109" ht="17" x14ac:dyDescent="0.15">
      <c r="B82" s="251"/>
      <c r="K82" s="1241"/>
      <c r="L82" s="1241"/>
      <c r="M82" s="1241"/>
      <c r="N82" s="1241"/>
      <c r="AQ82" s="1241"/>
      <c r="AR82" s="1241"/>
      <c r="AS82" s="1241"/>
      <c r="AT82" s="1241"/>
      <c r="BC82" s="1241"/>
      <c r="BD82" s="1241"/>
      <c r="BE82" s="1241"/>
      <c r="BF82" s="1241"/>
      <c r="BO82" s="1241"/>
      <c r="BP82" s="1241"/>
      <c r="BQ82" s="1241"/>
      <c r="BR82" s="1241"/>
      <c r="CA82" s="1241"/>
      <c r="CB82" s="1241"/>
      <c r="CC82" s="1241"/>
      <c r="CD82" s="1241"/>
      <c r="CM82" s="1241"/>
      <c r="CN82" s="1241"/>
      <c r="CO82" s="1241"/>
      <c r="CP82" s="1241"/>
      <c r="CY82" s="1241"/>
      <c r="CZ82" s="1241"/>
      <c r="DA82" s="1241"/>
      <c r="DB82" s="1241"/>
      <c r="DC82" s="1241"/>
    </row>
    <row r="83" spans="2:109" ht="12.9" x14ac:dyDescent="0.15">
      <c r="B83" s="332"/>
      <c r="C83" s="303"/>
      <c r="D83" s="303"/>
      <c r="E83" s="303"/>
      <c r="F83" s="303"/>
      <c r="G83" s="303"/>
      <c r="H83" s="303"/>
      <c r="I83" s="303"/>
      <c r="J83" s="303"/>
      <c r="K83" s="303"/>
      <c r="L83" s="303"/>
      <c r="M83" s="303"/>
      <c r="N83" s="303"/>
      <c r="O83" s="303"/>
      <c r="P83" s="303"/>
      <c r="Q83" s="303"/>
      <c r="R83" s="303"/>
      <c r="S83" s="303"/>
      <c r="T83" s="303"/>
      <c r="U83" s="303"/>
      <c r="V83" s="303"/>
      <c r="W83" s="303"/>
      <c r="X83" s="303"/>
      <c r="Y83" s="303"/>
      <c r="Z83" s="303"/>
      <c r="AA83" s="303"/>
      <c r="AB83" s="303"/>
      <c r="AC83" s="303"/>
      <c r="AD83" s="303"/>
      <c r="AE83" s="303"/>
      <c r="AF83" s="303"/>
      <c r="AG83" s="303"/>
      <c r="AH83" s="303"/>
      <c r="AI83" s="303"/>
      <c r="AJ83" s="303"/>
      <c r="AK83" s="303"/>
      <c r="AL83" s="303"/>
      <c r="AM83" s="303"/>
      <c r="AN83" s="303"/>
      <c r="AO83" s="303"/>
      <c r="AP83" s="303"/>
      <c r="AQ83" s="303"/>
      <c r="AR83" s="303"/>
      <c r="AS83" s="303"/>
      <c r="AT83" s="303"/>
      <c r="AU83" s="303"/>
      <c r="AV83" s="303"/>
      <c r="AW83" s="303"/>
      <c r="AX83" s="303"/>
      <c r="AY83" s="303"/>
      <c r="AZ83" s="303"/>
      <c r="BA83" s="303"/>
      <c r="BB83" s="303"/>
      <c r="BC83" s="303"/>
      <c r="BD83" s="303"/>
      <c r="BE83" s="303"/>
      <c r="BF83" s="303"/>
      <c r="BG83" s="303"/>
      <c r="BH83" s="303"/>
      <c r="BI83" s="303"/>
      <c r="BJ83" s="303"/>
      <c r="BK83" s="303"/>
      <c r="BL83" s="303"/>
      <c r="BM83" s="303"/>
      <c r="BN83" s="303"/>
      <c r="BO83" s="303"/>
      <c r="BP83" s="303"/>
      <c r="BQ83" s="303"/>
      <c r="BR83" s="303"/>
      <c r="BS83" s="303"/>
      <c r="BT83" s="303"/>
      <c r="BU83" s="303"/>
      <c r="BV83" s="303"/>
      <c r="BW83" s="303"/>
      <c r="BX83" s="303"/>
      <c r="BY83" s="303"/>
      <c r="BZ83" s="303"/>
      <c r="CA83" s="303"/>
      <c r="CB83" s="303"/>
      <c r="CC83" s="303"/>
      <c r="CD83" s="303"/>
      <c r="CE83" s="303"/>
      <c r="CF83" s="303"/>
      <c r="CG83" s="303"/>
      <c r="CH83" s="303"/>
      <c r="CI83" s="303"/>
      <c r="CJ83" s="303"/>
      <c r="CK83" s="303"/>
      <c r="CL83" s="303"/>
      <c r="CM83" s="303"/>
      <c r="CN83" s="303"/>
      <c r="CO83" s="303"/>
      <c r="CP83" s="303"/>
      <c r="CQ83" s="303"/>
      <c r="CR83" s="303"/>
      <c r="CS83" s="303"/>
      <c r="CT83" s="303"/>
      <c r="CU83" s="303"/>
      <c r="CV83" s="303"/>
      <c r="CW83" s="303"/>
      <c r="CX83" s="303"/>
      <c r="CY83" s="303"/>
      <c r="CZ83" s="303"/>
      <c r="DA83" s="303"/>
      <c r="DB83" s="303"/>
      <c r="DC83" s="303"/>
      <c r="DD83" s="333"/>
    </row>
    <row r="84" spans="2:109" ht="12.9" x14ac:dyDescent="0.15">
      <c r="DD84" s="247"/>
      <c r="DE84" s="247"/>
    </row>
    <row r="85" spans="2:109" ht="12.9" x14ac:dyDescent="0.15">
      <c r="DD85" s="247"/>
      <c r="DE85" s="247"/>
    </row>
  </sheetData>
  <sheetProtection algorithmName="SHA-512" hashValue="fMHLy25oNAHQmYuafiKT4YRtySLFIvELN7d/3LPSL5WbUA1pOLxt3uzRVD3WR2PPuGny9/qypxNNrgtmAaiVUA==" saltValue="NsmfTK6zs3kkhEGl7H4sXA==" spinCount="100000" sheet="1" objects="1" scenarios="1" formatCells="0"/>
  <dataConsolidate/>
  <mergeCells count="112">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BP75:BW76"/>
    <mergeCell ref="BX75:CE76"/>
    <mergeCell ref="CF75:CM76"/>
    <mergeCell ref="CN75:CU76"/>
    <mergeCell ref="CV75:DC76"/>
    <mergeCell ref="G77:H80"/>
    <mergeCell ref="I77:J78"/>
    <mergeCell ref="K77:K78"/>
    <mergeCell ref="L77:L78"/>
    <mergeCell ref="M77:M78"/>
    <mergeCell ref="BX73:CE74"/>
    <mergeCell ref="CF73:CM74"/>
    <mergeCell ref="CN73:CU74"/>
    <mergeCell ref="CV73:DC74"/>
    <mergeCell ref="I75:J76"/>
    <mergeCell ref="K75:K76"/>
    <mergeCell ref="L75:L76"/>
    <mergeCell ref="M75:M76"/>
    <mergeCell ref="N75:N76"/>
    <mergeCell ref="BB75:BO7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P57:BW58"/>
    <mergeCell ref="BX57:CE58"/>
    <mergeCell ref="CF57:CM58"/>
    <mergeCell ref="CN57:CU58"/>
    <mergeCell ref="CV57:DC58"/>
    <mergeCell ref="AN65:DC69"/>
    <mergeCell ref="BX55:CE56"/>
    <mergeCell ref="CF55:CM56"/>
    <mergeCell ref="CN55:CU56"/>
    <mergeCell ref="CV55:DC56"/>
    <mergeCell ref="I57:J58"/>
    <mergeCell ref="K57:K58"/>
    <mergeCell ref="L57:L58"/>
    <mergeCell ref="M57:M58"/>
    <mergeCell ref="N57:N58"/>
    <mergeCell ref="BB57:BO58"/>
    <mergeCell ref="CV53:DC54"/>
    <mergeCell ref="G55:H58"/>
    <mergeCell ref="I55:J56"/>
    <mergeCell ref="K55:K56"/>
    <mergeCell ref="L55:L56"/>
    <mergeCell ref="M55:M56"/>
    <mergeCell ref="N55:N56"/>
    <mergeCell ref="AN55:BA58"/>
    <mergeCell ref="BB55:BO56"/>
    <mergeCell ref="BP55:BW56"/>
    <mergeCell ref="CV51:DC52"/>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CN51:CU52"/>
    <mergeCell ref="CN53:CU54"/>
    <mergeCell ref="G51:H54"/>
    <mergeCell ref="I51:J52"/>
    <mergeCell ref="K51:K52"/>
    <mergeCell ref="L51:L52"/>
    <mergeCell ref="M51:M52"/>
    <mergeCell ref="N51:N52"/>
    <mergeCell ref="AN43:DC47"/>
    <mergeCell ref="G50:J50"/>
    <mergeCell ref="AN50:BO50"/>
    <mergeCell ref="BP50:BW50"/>
    <mergeCell ref="BX50:CE50"/>
    <mergeCell ref="CF50:CM50"/>
    <mergeCell ref="CN50:CU50"/>
    <mergeCell ref="CV50:DC50"/>
  </mergeCells>
  <phoneticPr fontId="2"/>
  <printOptions horizontalCentered="1" verticalCentered="1"/>
  <pageMargins left="0" right="0" top="0.19685039370078741" bottom="0.31496062992125984" header="0.39370078740157483" footer="0"/>
  <pageSetup paperSize="9" scale="51"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01276B-0473-4468-93BE-5FCA0B005AEE}">
  <sheetPr>
    <pageSetUpPr fitToPage="1"/>
  </sheetPr>
  <dimension ref="A1:DR125"/>
  <sheetViews>
    <sheetView showGridLines="0" zoomScale="55" zoomScaleNormal="55" zoomScaleSheetLayoutView="70" workbookViewId="0"/>
  </sheetViews>
  <sheetFormatPr defaultColWidth="0" defaultRowHeight="13.6" customHeight="1" zeroHeight="1" x14ac:dyDescent="0.15"/>
  <cols>
    <col min="1" max="34" width="2.5" style="246" customWidth="1"/>
    <col min="35" max="122" width="2.5" style="245" customWidth="1"/>
    <col min="123" max="16384" width="2.5" style="245" hidden="1"/>
  </cols>
  <sheetData>
    <row r="1" spans="1:34" ht="13.6" customHeight="1" x14ac:dyDescent="0.15">
      <c r="A1" s="245"/>
      <c r="B1" s="245"/>
      <c r="C1" s="245"/>
      <c r="D1" s="245"/>
      <c r="E1" s="245"/>
      <c r="F1" s="245"/>
      <c r="G1" s="245"/>
      <c r="H1" s="245"/>
      <c r="I1" s="245"/>
      <c r="J1" s="245"/>
      <c r="K1" s="245"/>
      <c r="L1" s="245"/>
      <c r="M1" s="245"/>
      <c r="N1" s="245"/>
      <c r="O1" s="245"/>
      <c r="P1" s="245"/>
      <c r="Q1" s="245"/>
      <c r="R1" s="245"/>
      <c r="S1" s="245"/>
      <c r="T1" s="245"/>
      <c r="U1" s="245"/>
      <c r="V1" s="245"/>
      <c r="W1" s="245"/>
      <c r="X1" s="245"/>
      <c r="Y1" s="245"/>
      <c r="Z1" s="245"/>
      <c r="AA1" s="245"/>
      <c r="AB1" s="245"/>
      <c r="AC1" s="245"/>
      <c r="AD1" s="245"/>
      <c r="AE1" s="245"/>
      <c r="AF1" s="245"/>
      <c r="AG1" s="245"/>
      <c r="AH1" s="245"/>
    </row>
    <row r="2" spans="1:34" ht="12.9" x14ac:dyDescent="0.15">
      <c r="S2" s="245"/>
      <c r="AH2" s="245"/>
    </row>
    <row r="3" spans="1:34" ht="12.9" x14ac:dyDescent="0.15">
      <c r="C3" s="245"/>
      <c r="D3" s="245"/>
      <c r="E3" s="245"/>
      <c r="F3" s="245"/>
      <c r="G3" s="245"/>
      <c r="H3" s="245"/>
      <c r="I3" s="245"/>
      <c r="J3" s="245"/>
      <c r="K3" s="245"/>
      <c r="L3" s="245"/>
      <c r="M3" s="245"/>
      <c r="N3" s="245"/>
      <c r="O3" s="245"/>
      <c r="P3" s="245"/>
      <c r="Q3" s="245"/>
      <c r="R3" s="245"/>
      <c r="S3" s="245"/>
      <c r="U3" s="245"/>
      <c r="V3" s="245"/>
      <c r="W3" s="245"/>
      <c r="X3" s="245"/>
      <c r="Y3" s="245"/>
      <c r="Z3" s="245"/>
      <c r="AA3" s="245"/>
      <c r="AB3" s="245"/>
      <c r="AC3" s="245"/>
      <c r="AD3" s="245"/>
      <c r="AE3" s="245"/>
      <c r="AF3" s="245"/>
      <c r="AG3" s="245"/>
      <c r="AH3" s="245"/>
    </row>
    <row r="4" spans="1:34" ht="12.9" x14ac:dyDescent="0.15"/>
    <row r="5" spans="1:34" ht="12.9" x14ac:dyDescent="0.15"/>
    <row r="6" spans="1:34" ht="12.9" x14ac:dyDescent="0.15"/>
    <row r="7" spans="1:34" ht="12.9" x14ac:dyDescent="0.15"/>
    <row r="8" spans="1:34" ht="12.9" x14ac:dyDescent="0.15"/>
    <row r="9" spans="1:34" ht="12.9" x14ac:dyDescent="0.15">
      <c r="AH9" s="245"/>
    </row>
    <row r="10" spans="1:34" ht="12.9" x14ac:dyDescent="0.15"/>
    <row r="11" spans="1:34" ht="12.9" x14ac:dyDescent="0.15"/>
    <row r="12" spans="1:34" ht="12.9" x14ac:dyDescent="0.15"/>
    <row r="13" spans="1:34" ht="12.9" x14ac:dyDescent="0.15"/>
    <row r="14" spans="1:34" ht="12.9" x14ac:dyDescent="0.15"/>
    <row r="15" spans="1:34" ht="12.9" x14ac:dyDescent="0.15"/>
    <row r="16" spans="1:34" ht="12.9" x14ac:dyDescent="0.15"/>
    <row r="17" spans="12:34" ht="12.9" x14ac:dyDescent="0.15">
      <c r="AH17" s="245"/>
    </row>
    <row r="18" spans="12:34" ht="12.9" x14ac:dyDescent="0.15"/>
    <row r="19" spans="12:34" ht="12.9" x14ac:dyDescent="0.15"/>
    <row r="20" spans="12:34" ht="12.9" x14ac:dyDescent="0.15">
      <c r="AH20" s="245"/>
    </row>
    <row r="21" spans="12:34" ht="12.9" x14ac:dyDescent="0.15">
      <c r="AH21" s="245"/>
    </row>
    <row r="22" spans="12:34" ht="12.9" x14ac:dyDescent="0.15"/>
    <row r="23" spans="12:34" ht="12.9" x14ac:dyDescent="0.15"/>
    <row r="24" spans="12:34" ht="12.9" x14ac:dyDescent="0.15">
      <c r="Q24" s="245"/>
    </row>
    <row r="25" spans="12:34" ht="12.9" x14ac:dyDescent="0.15"/>
    <row r="26" spans="12:34" ht="12.9" x14ac:dyDescent="0.15"/>
    <row r="27" spans="12:34" ht="12.9" x14ac:dyDescent="0.15"/>
    <row r="28" spans="12:34" ht="12.9" x14ac:dyDescent="0.15">
      <c r="O28" s="245"/>
      <c r="T28" s="245"/>
      <c r="AH28" s="245"/>
    </row>
    <row r="29" spans="12:34" ht="12.9" x14ac:dyDescent="0.15"/>
    <row r="30" spans="12:34" ht="12.9" x14ac:dyDescent="0.15"/>
    <row r="31" spans="12:34" ht="12.9" x14ac:dyDescent="0.15">
      <c r="Q31" s="245"/>
    </row>
    <row r="32" spans="12:34" ht="12.9" x14ac:dyDescent="0.15">
      <c r="L32" s="245"/>
    </row>
    <row r="33" spans="2:34" ht="12.9" x14ac:dyDescent="0.15">
      <c r="C33" s="245"/>
      <c r="E33" s="245"/>
      <c r="G33" s="245"/>
      <c r="I33" s="245"/>
      <c r="X33" s="245"/>
    </row>
    <row r="34" spans="2:34" ht="12.9" x14ac:dyDescent="0.15">
      <c r="B34" s="245"/>
      <c r="P34" s="245"/>
      <c r="R34" s="245"/>
      <c r="T34" s="245"/>
    </row>
    <row r="35" spans="2:34" ht="12.9" x14ac:dyDescent="0.15">
      <c r="D35" s="245"/>
      <c r="W35" s="245"/>
      <c r="AC35" s="245"/>
      <c r="AD35" s="245"/>
      <c r="AE35" s="245"/>
      <c r="AF35" s="245"/>
      <c r="AG35" s="245"/>
      <c r="AH35" s="245"/>
    </row>
    <row r="36" spans="2:34" ht="12.9" x14ac:dyDescent="0.15">
      <c r="H36" s="245"/>
      <c r="J36" s="245"/>
      <c r="K36" s="245"/>
      <c r="M36" s="245"/>
      <c r="Y36" s="245"/>
      <c r="Z36" s="245"/>
      <c r="AA36" s="245"/>
      <c r="AB36" s="245"/>
      <c r="AC36" s="245"/>
      <c r="AD36" s="245"/>
      <c r="AE36" s="245"/>
      <c r="AF36" s="245"/>
      <c r="AG36" s="245"/>
      <c r="AH36" s="245"/>
    </row>
    <row r="37" spans="2:34" ht="12.9" x14ac:dyDescent="0.15">
      <c r="AH37" s="245"/>
    </row>
    <row r="38" spans="2:34" ht="12.9" x14ac:dyDescent="0.15">
      <c r="AG38" s="245"/>
      <c r="AH38" s="245"/>
    </row>
    <row r="39" spans="2:34" ht="12.9" x14ac:dyDescent="0.15"/>
    <row r="40" spans="2:34" ht="12.9" x14ac:dyDescent="0.15">
      <c r="X40" s="245"/>
    </row>
    <row r="41" spans="2:34" ht="12.9" x14ac:dyDescent="0.15">
      <c r="R41" s="245"/>
    </row>
    <row r="42" spans="2:34" ht="12.9" x14ac:dyDescent="0.15">
      <c r="W42" s="245"/>
    </row>
    <row r="43" spans="2:34" ht="12.9" x14ac:dyDescent="0.15">
      <c r="Y43" s="245"/>
      <c r="Z43" s="245"/>
      <c r="AA43" s="245"/>
      <c r="AB43" s="245"/>
      <c r="AC43" s="245"/>
      <c r="AD43" s="245"/>
      <c r="AE43" s="245"/>
      <c r="AF43" s="245"/>
      <c r="AG43" s="245"/>
      <c r="AH43" s="245"/>
    </row>
    <row r="44" spans="2:34" ht="12.9" x14ac:dyDescent="0.15">
      <c r="AH44" s="245"/>
    </row>
    <row r="45" spans="2:34" ht="12.9" x14ac:dyDescent="0.15">
      <c r="X45" s="245"/>
    </row>
    <row r="46" spans="2:34" ht="12.9" x14ac:dyDescent="0.15"/>
    <row r="47" spans="2:34" ht="12.9" x14ac:dyDescent="0.15"/>
    <row r="48" spans="2:34" ht="12.9" x14ac:dyDescent="0.15">
      <c r="W48" s="245"/>
      <c r="Y48" s="245"/>
      <c r="Z48" s="245"/>
      <c r="AA48" s="245"/>
      <c r="AB48" s="245"/>
      <c r="AC48" s="245"/>
      <c r="AD48" s="245"/>
      <c r="AE48" s="245"/>
      <c r="AF48" s="245"/>
      <c r="AG48" s="245"/>
      <c r="AH48" s="245"/>
    </row>
    <row r="49" spans="28:34" ht="12.9" x14ac:dyDescent="0.15"/>
    <row r="50" spans="28:34" ht="12.9" x14ac:dyDescent="0.15">
      <c r="AE50" s="245"/>
      <c r="AF50" s="245"/>
      <c r="AG50" s="245"/>
      <c r="AH50" s="245"/>
    </row>
    <row r="51" spans="28:34" ht="12.9" x14ac:dyDescent="0.15">
      <c r="AC51" s="245"/>
      <c r="AD51" s="245"/>
      <c r="AE51" s="245"/>
      <c r="AF51" s="245"/>
      <c r="AG51" s="245"/>
      <c r="AH51" s="245"/>
    </row>
    <row r="52" spans="28:34" ht="12.9" x14ac:dyDescent="0.15"/>
    <row r="53" spans="28:34" ht="12.9" x14ac:dyDescent="0.15">
      <c r="AF53" s="245"/>
      <c r="AG53" s="245"/>
      <c r="AH53" s="245"/>
    </row>
    <row r="54" spans="28:34" ht="12.9" x14ac:dyDescent="0.15">
      <c r="AH54" s="245"/>
    </row>
    <row r="55" spans="28:34" ht="12.9" x14ac:dyDescent="0.15"/>
    <row r="56" spans="28:34" ht="12.9" x14ac:dyDescent="0.15">
      <c r="AB56" s="245"/>
      <c r="AC56" s="245"/>
      <c r="AD56" s="245"/>
      <c r="AE56" s="245"/>
      <c r="AF56" s="245"/>
      <c r="AG56" s="245"/>
      <c r="AH56" s="245"/>
    </row>
    <row r="57" spans="28:34" ht="12.9" x14ac:dyDescent="0.15">
      <c r="AH57" s="245"/>
    </row>
    <row r="58" spans="28:34" ht="12.9" x14ac:dyDescent="0.15">
      <c r="AH58" s="245"/>
    </row>
    <row r="59" spans="28:34" ht="12.9" x14ac:dyDescent="0.15"/>
    <row r="60" spans="28:34" ht="12.9" x14ac:dyDescent="0.15"/>
    <row r="61" spans="28:34" ht="12.9" x14ac:dyDescent="0.15"/>
    <row r="62" spans="28:34" ht="12.9" x14ac:dyDescent="0.15"/>
    <row r="63" spans="28:34" ht="12.9" x14ac:dyDescent="0.15">
      <c r="AH63" s="245"/>
    </row>
    <row r="64" spans="28:34" ht="12.9" x14ac:dyDescent="0.15">
      <c r="AG64" s="245"/>
      <c r="AH64" s="245"/>
    </row>
    <row r="65" spans="28:34" ht="12.9" x14ac:dyDescent="0.15"/>
    <row r="66" spans="28:34" ht="12.9" x14ac:dyDescent="0.15"/>
    <row r="67" spans="28:34" ht="12.9" x14ac:dyDescent="0.15"/>
    <row r="68" spans="28:34" ht="12.9" x14ac:dyDescent="0.15">
      <c r="AB68" s="245"/>
      <c r="AC68" s="245"/>
      <c r="AD68" s="245"/>
      <c r="AE68" s="245"/>
      <c r="AF68" s="245"/>
      <c r="AG68" s="245"/>
      <c r="AH68" s="245"/>
    </row>
    <row r="69" spans="28:34" ht="12.9" x14ac:dyDescent="0.15">
      <c r="AF69" s="245"/>
      <c r="AG69" s="245"/>
      <c r="AH69" s="245"/>
    </row>
    <row r="70" spans="28:34" ht="12.9" x14ac:dyDescent="0.15"/>
    <row r="71" spans="28:34" ht="12.9" x14ac:dyDescent="0.15"/>
    <row r="72" spans="28:34" ht="12.9" x14ac:dyDescent="0.15"/>
    <row r="73" spans="28:34" ht="12.9" x14ac:dyDescent="0.15"/>
    <row r="74" spans="28:34" ht="12.9" x14ac:dyDescent="0.15"/>
    <row r="75" spans="28:34" ht="12.9" x14ac:dyDescent="0.15">
      <c r="AH75" s="245"/>
    </row>
    <row r="76" spans="28:34" ht="12.9" x14ac:dyDescent="0.15">
      <c r="AF76" s="245"/>
      <c r="AG76" s="245"/>
      <c r="AH76" s="245"/>
    </row>
    <row r="77" spans="28:34" ht="12.9" x14ac:dyDescent="0.15">
      <c r="AG77" s="245"/>
      <c r="AH77" s="245"/>
    </row>
    <row r="78" spans="28:34" ht="12.9" x14ac:dyDescent="0.15"/>
    <row r="79" spans="28:34" ht="12.9" x14ac:dyDescent="0.15"/>
    <row r="80" spans="28:34" ht="12.9" x14ac:dyDescent="0.15"/>
    <row r="81" spans="25:34" ht="12.9" x14ac:dyDescent="0.15"/>
    <row r="82" spans="25:34" ht="12.9" x14ac:dyDescent="0.15">
      <c r="Y82" s="245"/>
    </row>
    <row r="83" spans="25:34" ht="12.9" x14ac:dyDescent="0.15">
      <c r="Y83" s="245"/>
      <c r="Z83" s="245"/>
      <c r="AA83" s="245"/>
      <c r="AB83" s="245"/>
      <c r="AC83" s="245"/>
      <c r="AD83" s="245"/>
      <c r="AE83" s="245"/>
      <c r="AF83" s="245"/>
      <c r="AG83" s="245"/>
      <c r="AH83" s="245"/>
    </row>
    <row r="84" spans="25:34" ht="12.9" x14ac:dyDescent="0.15"/>
    <row r="85" spans="25:34" ht="12.9" x14ac:dyDescent="0.15"/>
    <row r="86" spans="25:34" ht="12.9" x14ac:dyDescent="0.15"/>
    <row r="87" spans="25:34" ht="12.9" x14ac:dyDescent="0.15"/>
    <row r="88" spans="25:34" ht="12.9" x14ac:dyDescent="0.15">
      <c r="AH88" s="245"/>
    </row>
    <row r="89" spans="25:34" ht="12.9" x14ac:dyDescent="0.15"/>
    <row r="90" spans="25:34" ht="12.9" x14ac:dyDescent="0.15"/>
    <row r="91" spans="25:34" ht="12.9" x14ac:dyDescent="0.15"/>
    <row r="92" spans="25:34" ht="13.6" customHeight="1" x14ac:dyDescent="0.15"/>
    <row r="93" spans="25:34" ht="13.6" customHeight="1" x14ac:dyDescent="0.15"/>
    <row r="94" spans="25:34" ht="13.6" customHeight="1" x14ac:dyDescent="0.15">
      <c r="AF94" s="245"/>
      <c r="AG94" s="245"/>
      <c r="AH94" s="245"/>
    </row>
    <row r="95" spans="25:34" ht="13.6" customHeight="1" x14ac:dyDescent="0.15">
      <c r="AH95" s="245"/>
    </row>
    <row r="96" spans="25:34" ht="13.6" customHeight="1" x14ac:dyDescent="0.15"/>
    <row r="97" spans="33:34" ht="13.6" customHeight="1" x14ac:dyDescent="0.15"/>
    <row r="98" spans="33:34" ht="13.6" customHeight="1" x14ac:dyDescent="0.15"/>
    <row r="99" spans="33:34" ht="13.6" customHeight="1" x14ac:dyDescent="0.15"/>
    <row r="100" spans="33:34" ht="13.6" customHeight="1" x14ac:dyDescent="0.15"/>
    <row r="101" spans="33:34" ht="13.6" customHeight="1" x14ac:dyDescent="0.15">
      <c r="AH101" s="245"/>
    </row>
    <row r="102" spans="33:34" ht="13.6" customHeight="1" x14ac:dyDescent="0.15"/>
    <row r="103" spans="33:34" ht="13.6" customHeight="1" x14ac:dyDescent="0.15"/>
    <row r="104" spans="33:34" ht="13.6" customHeight="1" x14ac:dyDescent="0.15">
      <c r="AG104" s="245"/>
      <c r="AH104" s="245"/>
    </row>
    <row r="105" spans="33:34" ht="13.6" customHeight="1" x14ac:dyDescent="0.15"/>
    <row r="106" spans="33:34" ht="13.6" customHeight="1" x14ac:dyDescent="0.15"/>
    <row r="107" spans="33:34" ht="13.6" customHeight="1" x14ac:dyDescent="0.15"/>
    <row r="108" spans="33:34" ht="13.6" customHeight="1" x14ac:dyDescent="0.15"/>
    <row r="109" spans="33:34" ht="13.6" customHeight="1" x14ac:dyDescent="0.15"/>
    <row r="110" spans="33:34" ht="13.6" customHeight="1" x14ac:dyDescent="0.15"/>
    <row r="111" spans="33:34" ht="13.6" customHeight="1" x14ac:dyDescent="0.15"/>
    <row r="112" spans="33:34" ht="13.6" customHeight="1" x14ac:dyDescent="0.15"/>
    <row r="113" spans="34:122" ht="13.6" customHeight="1" x14ac:dyDescent="0.15"/>
    <row r="114" spans="34:122" ht="13.6" customHeight="1" x14ac:dyDescent="0.15"/>
    <row r="115" spans="34:122" ht="13.6" customHeight="1" x14ac:dyDescent="0.15"/>
    <row r="116" spans="34:122" ht="13.6" customHeight="1" x14ac:dyDescent="0.15">
      <c r="AH116" s="245"/>
    </row>
    <row r="117" spans="34:122" ht="13.6" customHeight="1" x14ac:dyDescent="0.15"/>
    <row r="118" spans="34:122" ht="13.6" customHeight="1" x14ac:dyDescent="0.15"/>
    <row r="119" spans="34:122" ht="13.6" customHeight="1" x14ac:dyDescent="0.15"/>
    <row r="120" spans="34:122" ht="13.6" customHeight="1" x14ac:dyDescent="0.15">
      <c r="AH120" s="245"/>
    </row>
    <row r="121" spans="34:122" ht="13.6" customHeight="1" x14ac:dyDescent="0.15">
      <c r="AH121" s="245"/>
    </row>
    <row r="122" spans="34:122" ht="13.6" customHeight="1" x14ac:dyDescent="0.15"/>
    <row r="123" spans="34:122" ht="13.6" customHeight="1" x14ac:dyDescent="0.15"/>
    <row r="124" spans="34:122" ht="13.6" customHeight="1" x14ac:dyDescent="0.15"/>
    <row r="125" spans="34:122" ht="13.6" customHeight="1" x14ac:dyDescent="0.15">
      <c r="DR125" s="245" t="s">
        <v>513</v>
      </c>
    </row>
  </sheetData>
  <sheetProtection algorithmName="SHA-512" hashValue="AMDxlJ3xuQ2cblwNtldN8gNxs4K+WP0Z2r3lPZzxfCG1OXA86ehjgVoAmfsj+pvUSQCgPYPAOV8C2f4FeJHvng==" saltValue="ciU6RfclBTkRtOHkIYV0EQ==" spinCount="100000"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586CEB-DBD2-4307-B1BA-203244A2FCBA}">
  <sheetPr>
    <pageSetUpPr fitToPage="1"/>
  </sheetPr>
  <dimension ref="A1:DR125"/>
  <sheetViews>
    <sheetView showGridLines="0" zoomScale="55" zoomScaleNormal="55" zoomScaleSheetLayoutView="55" workbookViewId="0"/>
  </sheetViews>
  <sheetFormatPr defaultColWidth="0" defaultRowHeight="13.6" customHeight="1" zeroHeight="1" x14ac:dyDescent="0.15"/>
  <cols>
    <col min="1" max="34" width="2.5" style="246" customWidth="1"/>
    <col min="35" max="122" width="2.5" style="245" customWidth="1"/>
    <col min="123" max="16384" width="2.5" style="245" hidden="1"/>
  </cols>
  <sheetData>
    <row r="1" spans="2:34" ht="13.6" customHeight="1" x14ac:dyDescent="0.15">
      <c r="B1" s="245"/>
      <c r="C1" s="245"/>
      <c r="D1" s="245"/>
      <c r="E1" s="245"/>
      <c r="F1" s="245"/>
      <c r="G1" s="245"/>
      <c r="H1" s="245"/>
      <c r="I1" s="245"/>
      <c r="J1" s="245"/>
      <c r="K1" s="245"/>
      <c r="L1" s="245"/>
      <c r="M1" s="245"/>
      <c r="N1" s="245"/>
      <c r="O1" s="245"/>
      <c r="P1" s="245"/>
      <c r="Q1" s="245"/>
      <c r="R1" s="245"/>
      <c r="S1" s="245"/>
      <c r="T1" s="245"/>
      <c r="U1" s="245"/>
      <c r="V1" s="245"/>
      <c r="W1" s="245"/>
      <c r="X1" s="245"/>
      <c r="Y1" s="245"/>
      <c r="Z1" s="245"/>
      <c r="AA1" s="245"/>
      <c r="AB1" s="245"/>
      <c r="AC1" s="245"/>
      <c r="AD1" s="245"/>
      <c r="AE1" s="245"/>
      <c r="AF1" s="245"/>
      <c r="AG1" s="245"/>
      <c r="AH1" s="245"/>
    </row>
    <row r="2" spans="2:34" ht="12.9" x14ac:dyDescent="0.15">
      <c r="S2" s="245"/>
      <c r="AH2" s="245"/>
    </row>
    <row r="3" spans="2:34" ht="12.9" x14ac:dyDescent="0.15">
      <c r="C3" s="245"/>
      <c r="D3" s="245"/>
      <c r="E3" s="245"/>
      <c r="F3" s="245"/>
      <c r="G3" s="245"/>
      <c r="H3" s="245"/>
      <c r="I3" s="245"/>
      <c r="J3" s="245"/>
      <c r="K3" s="245"/>
      <c r="L3" s="245"/>
      <c r="M3" s="245"/>
      <c r="N3" s="245"/>
      <c r="O3" s="245"/>
      <c r="P3" s="245"/>
      <c r="Q3" s="245"/>
      <c r="R3" s="245"/>
      <c r="S3" s="245"/>
      <c r="U3" s="245"/>
      <c r="V3" s="245"/>
      <c r="W3" s="245"/>
      <c r="X3" s="245"/>
      <c r="Y3" s="245"/>
      <c r="Z3" s="245"/>
      <c r="AA3" s="245"/>
      <c r="AB3" s="245"/>
      <c r="AC3" s="245"/>
      <c r="AD3" s="245"/>
      <c r="AE3" s="245"/>
      <c r="AF3" s="245"/>
      <c r="AG3" s="245"/>
      <c r="AH3" s="245"/>
    </row>
    <row r="4" spans="2:34" ht="12.9" x14ac:dyDescent="0.15"/>
    <row r="5" spans="2:34" ht="12.9" x14ac:dyDescent="0.15"/>
    <row r="6" spans="2:34" ht="12.9" x14ac:dyDescent="0.15"/>
    <row r="7" spans="2:34" ht="12.9" x14ac:dyDescent="0.15"/>
    <row r="8" spans="2:34" ht="12.9" x14ac:dyDescent="0.15"/>
    <row r="9" spans="2:34" ht="12.9" x14ac:dyDescent="0.15">
      <c r="AH9" s="245"/>
    </row>
    <row r="10" spans="2:34" ht="12.9" x14ac:dyDescent="0.15"/>
    <row r="11" spans="2:34" ht="12.9" x14ac:dyDescent="0.15"/>
    <row r="12" spans="2:34" ht="12.9" x14ac:dyDescent="0.15"/>
    <row r="13" spans="2:34" ht="12.9" x14ac:dyDescent="0.15"/>
    <row r="14" spans="2:34" ht="12.9" x14ac:dyDescent="0.15"/>
    <row r="15" spans="2:34" ht="12.9" x14ac:dyDescent="0.15"/>
    <row r="16" spans="2:34" ht="12.9" x14ac:dyDescent="0.15"/>
    <row r="17" spans="12:34" ht="12.9" x14ac:dyDescent="0.15">
      <c r="AH17" s="245"/>
    </row>
    <row r="18" spans="12:34" ht="12.9" x14ac:dyDescent="0.15"/>
    <row r="19" spans="12:34" ht="12.9" x14ac:dyDescent="0.15"/>
    <row r="20" spans="12:34" ht="12.9" x14ac:dyDescent="0.15">
      <c r="AH20" s="245"/>
    </row>
    <row r="21" spans="12:34" ht="12.9" x14ac:dyDescent="0.15">
      <c r="AH21" s="245"/>
    </row>
    <row r="22" spans="12:34" ht="12.9" x14ac:dyDescent="0.15"/>
    <row r="23" spans="12:34" ht="12.9" x14ac:dyDescent="0.15"/>
    <row r="24" spans="12:34" ht="12.9" x14ac:dyDescent="0.15">
      <c r="Q24" s="245"/>
    </row>
    <row r="25" spans="12:34" ht="12.9" x14ac:dyDescent="0.15"/>
    <row r="26" spans="12:34" ht="12.9" x14ac:dyDescent="0.15"/>
    <row r="27" spans="12:34" ht="12.9" x14ac:dyDescent="0.15"/>
    <row r="28" spans="12:34" ht="12.9" x14ac:dyDescent="0.15">
      <c r="O28" s="245"/>
      <c r="T28" s="245"/>
      <c r="AH28" s="245"/>
    </row>
    <row r="29" spans="12:34" ht="12.9" x14ac:dyDescent="0.15"/>
    <row r="30" spans="12:34" ht="12.9" x14ac:dyDescent="0.15"/>
    <row r="31" spans="12:34" ht="12.9" x14ac:dyDescent="0.15">
      <c r="Q31" s="245"/>
    </row>
    <row r="32" spans="12:34" ht="12.9" x14ac:dyDescent="0.15">
      <c r="L32" s="245"/>
    </row>
    <row r="33" spans="2:34" ht="12.9" x14ac:dyDescent="0.15">
      <c r="C33" s="245"/>
      <c r="E33" s="245"/>
      <c r="G33" s="245"/>
      <c r="I33" s="245"/>
      <c r="X33" s="245"/>
    </row>
    <row r="34" spans="2:34" ht="12.9" x14ac:dyDescent="0.15">
      <c r="B34" s="245"/>
      <c r="P34" s="245"/>
      <c r="R34" s="245"/>
      <c r="T34" s="245"/>
    </row>
    <row r="35" spans="2:34" ht="12.9" x14ac:dyDescent="0.15">
      <c r="D35" s="245"/>
      <c r="W35" s="245"/>
      <c r="AC35" s="245"/>
      <c r="AD35" s="245"/>
      <c r="AE35" s="245"/>
      <c r="AF35" s="245"/>
      <c r="AG35" s="245"/>
      <c r="AH35" s="245"/>
    </row>
    <row r="36" spans="2:34" ht="12.9" x14ac:dyDescent="0.15">
      <c r="H36" s="245"/>
      <c r="J36" s="245"/>
      <c r="K36" s="245"/>
      <c r="M36" s="245"/>
      <c r="Y36" s="245"/>
      <c r="Z36" s="245"/>
      <c r="AA36" s="245"/>
      <c r="AB36" s="245"/>
      <c r="AC36" s="245"/>
      <c r="AD36" s="245"/>
      <c r="AE36" s="245"/>
      <c r="AF36" s="245"/>
      <c r="AG36" s="245"/>
      <c r="AH36" s="245"/>
    </row>
    <row r="37" spans="2:34" ht="12.9" x14ac:dyDescent="0.15">
      <c r="AH37" s="245"/>
    </row>
    <row r="38" spans="2:34" ht="12.9" x14ac:dyDescent="0.15">
      <c r="AG38" s="245"/>
      <c r="AH38" s="245"/>
    </row>
    <row r="39" spans="2:34" ht="12.9" x14ac:dyDescent="0.15"/>
    <row r="40" spans="2:34" ht="12.9" x14ac:dyDescent="0.15">
      <c r="X40" s="245"/>
    </row>
    <row r="41" spans="2:34" ht="12.9" x14ac:dyDescent="0.15">
      <c r="R41" s="245"/>
    </row>
    <row r="42" spans="2:34" ht="12.9" x14ac:dyDescent="0.15">
      <c r="W42" s="245"/>
    </row>
    <row r="43" spans="2:34" ht="12.9" x14ac:dyDescent="0.15">
      <c r="Y43" s="245"/>
      <c r="Z43" s="245"/>
      <c r="AA43" s="245"/>
      <c r="AB43" s="245"/>
      <c r="AC43" s="245"/>
      <c r="AD43" s="245"/>
      <c r="AE43" s="245"/>
      <c r="AF43" s="245"/>
      <c r="AG43" s="245"/>
      <c r="AH43" s="245"/>
    </row>
    <row r="44" spans="2:34" ht="12.9" x14ac:dyDescent="0.15">
      <c r="AH44" s="245"/>
    </row>
    <row r="45" spans="2:34" ht="12.9" x14ac:dyDescent="0.15">
      <c r="X45" s="245"/>
    </row>
    <row r="46" spans="2:34" ht="12.9" x14ac:dyDescent="0.15"/>
    <row r="47" spans="2:34" ht="12.9" x14ac:dyDescent="0.15"/>
    <row r="48" spans="2:34" ht="12.9" x14ac:dyDescent="0.15">
      <c r="W48" s="245"/>
      <c r="Y48" s="245"/>
      <c r="Z48" s="245"/>
      <c r="AA48" s="245"/>
      <c r="AB48" s="245"/>
      <c r="AC48" s="245"/>
      <c r="AD48" s="245"/>
      <c r="AE48" s="245"/>
      <c r="AF48" s="245"/>
      <c r="AG48" s="245"/>
      <c r="AH48" s="245"/>
    </row>
    <row r="49" spans="28:34" ht="12.9" x14ac:dyDescent="0.15"/>
    <row r="50" spans="28:34" ht="12.9" x14ac:dyDescent="0.15">
      <c r="AE50" s="245"/>
      <c r="AF50" s="245"/>
      <c r="AG50" s="245"/>
      <c r="AH50" s="245"/>
    </row>
    <row r="51" spans="28:34" ht="12.9" x14ac:dyDescent="0.15">
      <c r="AC51" s="245"/>
      <c r="AD51" s="245"/>
      <c r="AE51" s="245"/>
      <c r="AF51" s="245"/>
      <c r="AG51" s="245"/>
      <c r="AH51" s="245"/>
    </row>
    <row r="52" spans="28:34" ht="12.9" x14ac:dyDescent="0.15"/>
    <row r="53" spans="28:34" ht="12.9" x14ac:dyDescent="0.15">
      <c r="AF53" s="245"/>
      <c r="AG53" s="245"/>
      <c r="AH53" s="245"/>
    </row>
    <row r="54" spans="28:34" ht="12.9" x14ac:dyDescent="0.15">
      <c r="AH54" s="245"/>
    </row>
    <row r="55" spans="28:34" ht="12.9" x14ac:dyDescent="0.15"/>
    <row r="56" spans="28:34" ht="12.9" x14ac:dyDescent="0.15">
      <c r="AB56" s="245"/>
      <c r="AC56" s="245"/>
      <c r="AD56" s="245"/>
      <c r="AE56" s="245"/>
      <c r="AF56" s="245"/>
      <c r="AG56" s="245"/>
      <c r="AH56" s="245"/>
    </row>
    <row r="57" spans="28:34" ht="12.9" x14ac:dyDescent="0.15">
      <c r="AH57" s="245"/>
    </row>
    <row r="58" spans="28:34" ht="12.9" x14ac:dyDescent="0.15">
      <c r="AH58" s="245"/>
    </row>
    <row r="59" spans="28:34" ht="12.9" x14ac:dyDescent="0.15">
      <c r="AG59" s="245"/>
      <c r="AH59" s="245"/>
    </row>
    <row r="60" spans="28:34" ht="12.9" x14ac:dyDescent="0.15"/>
    <row r="61" spans="28:34" ht="12.9" x14ac:dyDescent="0.15"/>
    <row r="62" spans="28:34" ht="12.9" x14ac:dyDescent="0.15"/>
    <row r="63" spans="28:34" ht="12.9" x14ac:dyDescent="0.15">
      <c r="AH63" s="245"/>
    </row>
    <row r="64" spans="28:34" ht="12.9" x14ac:dyDescent="0.15">
      <c r="AG64" s="245"/>
      <c r="AH64" s="245"/>
    </row>
    <row r="65" spans="28:34" ht="12.9" x14ac:dyDescent="0.15"/>
    <row r="66" spans="28:34" ht="12.9" x14ac:dyDescent="0.15"/>
    <row r="67" spans="28:34" ht="12.9" x14ac:dyDescent="0.15"/>
    <row r="68" spans="28:34" ht="12.9" x14ac:dyDescent="0.15">
      <c r="AB68" s="245"/>
      <c r="AC68" s="245"/>
      <c r="AD68" s="245"/>
      <c r="AE68" s="245"/>
      <c r="AF68" s="245"/>
      <c r="AG68" s="245"/>
      <c r="AH68" s="245"/>
    </row>
    <row r="69" spans="28:34" ht="12.9" x14ac:dyDescent="0.15">
      <c r="AF69" s="245"/>
      <c r="AG69" s="245"/>
      <c r="AH69" s="245"/>
    </row>
    <row r="70" spans="28:34" ht="12.9" x14ac:dyDescent="0.15"/>
    <row r="71" spans="28:34" ht="12.9" x14ac:dyDescent="0.15"/>
    <row r="72" spans="28:34" ht="12.9" x14ac:dyDescent="0.15"/>
    <row r="73" spans="28:34" ht="12.9" x14ac:dyDescent="0.15"/>
    <row r="74" spans="28:34" ht="12.9" x14ac:dyDescent="0.15"/>
    <row r="75" spans="28:34" ht="12.9" x14ac:dyDescent="0.15">
      <c r="AH75" s="245"/>
    </row>
    <row r="76" spans="28:34" ht="12.9" x14ac:dyDescent="0.15">
      <c r="AF76" s="245"/>
      <c r="AG76" s="245"/>
      <c r="AH76" s="245"/>
    </row>
    <row r="77" spans="28:34" ht="12.9" x14ac:dyDescent="0.15">
      <c r="AG77" s="245"/>
      <c r="AH77" s="245"/>
    </row>
    <row r="78" spans="28:34" ht="12.9" x14ac:dyDescent="0.15"/>
    <row r="79" spans="28:34" ht="12.9" x14ac:dyDescent="0.15"/>
    <row r="80" spans="28:34" ht="12.9" x14ac:dyDescent="0.15"/>
    <row r="81" spans="25:34" ht="12.9" x14ac:dyDescent="0.15"/>
    <row r="82" spans="25:34" ht="12.9" x14ac:dyDescent="0.15">
      <c r="Y82" s="245"/>
    </row>
    <row r="83" spans="25:34" ht="12.9" x14ac:dyDescent="0.15">
      <c r="Y83" s="245"/>
      <c r="Z83" s="245"/>
      <c r="AA83" s="245"/>
      <c r="AB83" s="245"/>
      <c r="AC83" s="245"/>
      <c r="AD83" s="245"/>
      <c r="AE83" s="245"/>
      <c r="AF83" s="245"/>
      <c r="AG83" s="245"/>
      <c r="AH83" s="245"/>
    </row>
    <row r="84" spans="25:34" ht="12.9" x14ac:dyDescent="0.15"/>
    <row r="85" spans="25:34" ht="12.9" x14ac:dyDescent="0.15"/>
    <row r="86" spans="25:34" ht="12.9" x14ac:dyDescent="0.15"/>
    <row r="87" spans="25:34" ht="12.9" x14ac:dyDescent="0.15"/>
    <row r="88" spans="25:34" ht="12.9" x14ac:dyDescent="0.15">
      <c r="AH88" s="245"/>
    </row>
    <row r="89" spans="25:34" ht="12.9" x14ac:dyDescent="0.15"/>
    <row r="90" spans="25:34" ht="12.9" x14ac:dyDescent="0.15"/>
    <row r="91" spans="25:34" ht="12.9" x14ac:dyDescent="0.15"/>
    <row r="92" spans="25:34" ht="13.6" customHeight="1" x14ac:dyDescent="0.15"/>
    <row r="93" spans="25:34" ht="13.6" customHeight="1" x14ac:dyDescent="0.15"/>
    <row r="94" spans="25:34" ht="13.6" customHeight="1" x14ac:dyDescent="0.15">
      <c r="AF94" s="245"/>
      <c r="AG94" s="245"/>
      <c r="AH94" s="245"/>
    </row>
    <row r="95" spans="25:34" ht="13.6" customHeight="1" x14ac:dyDescent="0.15">
      <c r="AH95" s="245"/>
    </row>
    <row r="96" spans="25:34" ht="13.6" customHeight="1" x14ac:dyDescent="0.15"/>
    <row r="97" spans="33:34" ht="13.6" customHeight="1" x14ac:dyDescent="0.15"/>
    <row r="98" spans="33:34" ht="13.6" customHeight="1" x14ac:dyDescent="0.15"/>
    <row r="99" spans="33:34" ht="13.6" customHeight="1" x14ac:dyDescent="0.15"/>
    <row r="100" spans="33:34" ht="13.6" customHeight="1" x14ac:dyDescent="0.15"/>
    <row r="101" spans="33:34" ht="13.6" customHeight="1" x14ac:dyDescent="0.15">
      <c r="AH101" s="245"/>
    </row>
    <row r="102" spans="33:34" ht="13.6" customHeight="1" x14ac:dyDescent="0.15"/>
    <row r="103" spans="33:34" ht="13.6" customHeight="1" x14ac:dyDescent="0.15"/>
    <row r="104" spans="33:34" ht="13.6" customHeight="1" x14ac:dyDescent="0.15">
      <c r="AG104" s="245"/>
      <c r="AH104" s="245"/>
    </row>
    <row r="105" spans="33:34" ht="13.6" customHeight="1" x14ac:dyDescent="0.15"/>
    <row r="106" spans="33:34" ht="13.6" customHeight="1" x14ac:dyDescent="0.15"/>
    <row r="107" spans="33:34" ht="13.6" customHeight="1" x14ac:dyDescent="0.15"/>
    <row r="108" spans="33:34" ht="13.6" customHeight="1" x14ac:dyDescent="0.15"/>
    <row r="109" spans="33:34" ht="13.6" customHeight="1" x14ac:dyDescent="0.15"/>
    <row r="110" spans="33:34" ht="13.6" customHeight="1" x14ac:dyDescent="0.15"/>
    <row r="111" spans="33:34" ht="13.6" customHeight="1" x14ac:dyDescent="0.15"/>
    <row r="112" spans="33:34" ht="13.6" customHeight="1" x14ac:dyDescent="0.15"/>
    <row r="113" spans="34:122" ht="13.6" customHeight="1" x14ac:dyDescent="0.15"/>
    <row r="114" spans="34:122" ht="13.6" customHeight="1" x14ac:dyDescent="0.15"/>
    <row r="115" spans="34:122" ht="13.6" customHeight="1" x14ac:dyDescent="0.15"/>
    <row r="116" spans="34:122" ht="13.6" customHeight="1" x14ac:dyDescent="0.15">
      <c r="AH116" s="245"/>
    </row>
    <row r="117" spans="34:122" ht="13.6" customHeight="1" x14ac:dyDescent="0.15"/>
    <row r="118" spans="34:122" ht="13.6" customHeight="1" x14ac:dyDescent="0.15"/>
    <row r="119" spans="34:122" ht="13.6" customHeight="1" x14ac:dyDescent="0.15"/>
    <row r="120" spans="34:122" ht="13.6" customHeight="1" x14ac:dyDescent="0.15">
      <c r="AH120" s="245"/>
    </row>
    <row r="121" spans="34:122" ht="13.6" customHeight="1" x14ac:dyDescent="0.15">
      <c r="AH121" s="245"/>
    </row>
    <row r="122" spans="34:122" ht="13.6" customHeight="1" x14ac:dyDescent="0.15"/>
    <row r="123" spans="34:122" ht="13.6" customHeight="1" x14ac:dyDescent="0.15"/>
    <row r="124" spans="34:122" ht="13.6" customHeight="1" x14ac:dyDescent="0.15"/>
    <row r="125" spans="34:122" ht="13.6" customHeight="1" x14ac:dyDescent="0.15">
      <c r="DR125" s="245" t="s">
        <v>513</v>
      </c>
    </row>
  </sheetData>
  <sheetProtection algorithmName="SHA-512" hashValue="GsG2UituY/5KYXcR7pzEg8Z3VhmtXXm2cZjzhTmnhQLRSjN/veRHbSjRkTKrnJknZJq6BnVdl5dfyHz2jAGzlA==" saltValue="jVr06qqDujCsLu6S2jHx8Q=="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125" defaultRowHeight="12.9" x14ac:dyDescent="0.15"/>
  <cols>
    <col min="1" max="1" width="45.875" style="139" customWidth="1"/>
    <col min="2" max="8" width="13.375" style="139" customWidth="1"/>
    <col min="9" max="16384" width="11.125" style="139"/>
  </cols>
  <sheetData>
    <row r="1" spans="1:8" x14ac:dyDescent="0.15">
      <c r="A1" s="133"/>
      <c r="B1" s="134"/>
      <c r="C1" s="135"/>
      <c r="D1" s="136"/>
      <c r="E1" s="137"/>
      <c r="F1" s="137"/>
      <c r="G1" s="137"/>
      <c r="H1" s="138"/>
    </row>
    <row r="2" spans="1:8" x14ac:dyDescent="0.15">
      <c r="A2" s="140"/>
      <c r="B2" s="141"/>
      <c r="C2" s="142"/>
      <c r="D2" s="143" t="s">
        <v>51</v>
      </c>
      <c r="E2" s="144"/>
      <c r="F2" s="145" t="s">
        <v>563</v>
      </c>
      <c r="G2" s="146"/>
      <c r="H2" s="147"/>
    </row>
    <row r="3" spans="1:8" x14ac:dyDescent="0.15">
      <c r="A3" s="143" t="s">
        <v>556</v>
      </c>
      <c r="B3" s="148"/>
      <c r="C3" s="149"/>
      <c r="D3" s="150">
        <v>110742</v>
      </c>
      <c r="E3" s="151"/>
      <c r="F3" s="152">
        <v>106005</v>
      </c>
      <c r="G3" s="153"/>
      <c r="H3" s="154"/>
    </row>
    <row r="4" spans="1:8" x14ac:dyDescent="0.15">
      <c r="A4" s="155"/>
      <c r="B4" s="156"/>
      <c r="C4" s="157"/>
      <c r="D4" s="158">
        <v>40713</v>
      </c>
      <c r="E4" s="159"/>
      <c r="F4" s="160">
        <v>58359</v>
      </c>
      <c r="G4" s="161"/>
      <c r="H4" s="162"/>
    </row>
    <row r="5" spans="1:8" x14ac:dyDescent="0.15">
      <c r="A5" s="143" t="s">
        <v>558</v>
      </c>
      <c r="B5" s="148"/>
      <c r="C5" s="149"/>
      <c r="D5" s="150">
        <v>36833</v>
      </c>
      <c r="E5" s="151"/>
      <c r="F5" s="152">
        <v>98507</v>
      </c>
      <c r="G5" s="153"/>
      <c r="H5" s="154"/>
    </row>
    <row r="6" spans="1:8" x14ac:dyDescent="0.15">
      <c r="A6" s="155"/>
      <c r="B6" s="156"/>
      <c r="C6" s="157"/>
      <c r="D6" s="158">
        <v>21809</v>
      </c>
      <c r="E6" s="159"/>
      <c r="F6" s="160">
        <v>47567</v>
      </c>
      <c r="G6" s="161"/>
      <c r="H6" s="162"/>
    </row>
    <row r="7" spans="1:8" x14ac:dyDescent="0.15">
      <c r="A7" s="143" t="s">
        <v>559</v>
      </c>
      <c r="B7" s="148"/>
      <c r="C7" s="149"/>
      <c r="D7" s="150">
        <v>111891</v>
      </c>
      <c r="E7" s="151"/>
      <c r="F7" s="152">
        <v>113347</v>
      </c>
      <c r="G7" s="153"/>
      <c r="H7" s="154"/>
    </row>
    <row r="8" spans="1:8" x14ac:dyDescent="0.15">
      <c r="A8" s="155"/>
      <c r="B8" s="156"/>
      <c r="C8" s="157"/>
      <c r="D8" s="158">
        <v>19771</v>
      </c>
      <c r="E8" s="159"/>
      <c r="F8" s="160">
        <v>58728</v>
      </c>
      <c r="G8" s="161"/>
      <c r="H8" s="162"/>
    </row>
    <row r="9" spans="1:8" x14ac:dyDescent="0.15">
      <c r="A9" s="143" t="s">
        <v>560</v>
      </c>
      <c r="B9" s="148"/>
      <c r="C9" s="149"/>
      <c r="D9" s="150">
        <v>26611</v>
      </c>
      <c r="E9" s="151"/>
      <c r="F9" s="152">
        <v>120302</v>
      </c>
      <c r="G9" s="153"/>
      <c r="H9" s="154"/>
    </row>
    <row r="10" spans="1:8" x14ac:dyDescent="0.15">
      <c r="A10" s="155"/>
      <c r="B10" s="156"/>
      <c r="C10" s="157"/>
      <c r="D10" s="158">
        <v>10647</v>
      </c>
      <c r="E10" s="159"/>
      <c r="F10" s="160">
        <v>59328</v>
      </c>
      <c r="G10" s="161"/>
      <c r="H10" s="162"/>
    </row>
    <row r="11" spans="1:8" x14ac:dyDescent="0.15">
      <c r="A11" s="143" t="s">
        <v>561</v>
      </c>
      <c r="B11" s="148"/>
      <c r="C11" s="149"/>
      <c r="D11" s="150">
        <v>103476</v>
      </c>
      <c r="E11" s="151"/>
      <c r="F11" s="152">
        <v>114841</v>
      </c>
      <c r="G11" s="153"/>
      <c r="H11" s="154"/>
    </row>
    <row r="12" spans="1:8" x14ac:dyDescent="0.15">
      <c r="A12" s="155"/>
      <c r="B12" s="156"/>
      <c r="C12" s="163"/>
      <c r="D12" s="158">
        <v>20119</v>
      </c>
      <c r="E12" s="159"/>
      <c r="F12" s="160">
        <v>51589</v>
      </c>
      <c r="G12" s="161"/>
      <c r="H12" s="162"/>
    </row>
    <row r="13" spans="1:8" x14ac:dyDescent="0.15">
      <c r="A13" s="143"/>
      <c r="B13" s="148"/>
      <c r="C13" s="149"/>
      <c r="D13" s="150">
        <v>77911</v>
      </c>
      <c r="E13" s="151"/>
      <c r="F13" s="152">
        <v>110600</v>
      </c>
      <c r="G13" s="164"/>
      <c r="H13" s="154"/>
    </row>
    <row r="14" spans="1:8" x14ac:dyDescent="0.15">
      <c r="A14" s="155"/>
      <c r="B14" s="156"/>
      <c r="C14" s="157"/>
      <c r="D14" s="158">
        <v>22612</v>
      </c>
      <c r="E14" s="159"/>
      <c r="F14" s="160">
        <v>55114</v>
      </c>
      <c r="G14" s="161"/>
      <c r="H14" s="162"/>
    </row>
    <row r="17" spans="1:11" x14ac:dyDescent="0.15">
      <c r="A17" s="139" t="s">
        <v>52</v>
      </c>
    </row>
    <row r="18" spans="1:11" x14ac:dyDescent="0.15">
      <c r="A18" s="165"/>
      <c r="B18" s="165" t="str">
        <f>実質収支比率等に係る経年分析!F$46</f>
        <v>H29</v>
      </c>
      <c r="C18" s="165" t="str">
        <f>実質収支比率等に係る経年分析!G$46</f>
        <v>H30</v>
      </c>
      <c r="D18" s="165" t="str">
        <f>実質収支比率等に係る経年分析!H$46</f>
        <v>R01</v>
      </c>
      <c r="E18" s="165" t="str">
        <f>実質収支比率等に係る経年分析!I$46</f>
        <v>R02</v>
      </c>
      <c r="F18" s="165" t="str">
        <f>実質収支比率等に係る経年分析!J$46</f>
        <v>R03</v>
      </c>
    </row>
    <row r="19" spans="1:11" x14ac:dyDescent="0.15">
      <c r="A19" s="165" t="s">
        <v>53</v>
      </c>
      <c r="B19" s="165">
        <f>ROUND(VALUE(SUBSTITUTE(実質収支比率等に係る経年分析!F$48,"▲","-")),2)</f>
        <v>1.3</v>
      </c>
      <c r="C19" s="165">
        <f>ROUND(VALUE(SUBSTITUTE(実質収支比率等に係る経年分析!G$48,"▲","-")),2)</f>
        <v>1.31</v>
      </c>
      <c r="D19" s="165">
        <f>ROUND(VALUE(SUBSTITUTE(実質収支比率等に係る経年分析!H$48,"▲","-")),2)</f>
        <v>1.34</v>
      </c>
      <c r="E19" s="165">
        <f>ROUND(VALUE(SUBSTITUTE(実質収支比率等に係る経年分析!I$48,"▲","-")),2)</f>
        <v>1.28</v>
      </c>
      <c r="F19" s="165">
        <f>ROUND(VALUE(SUBSTITUTE(実質収支比率等に係る経年分析!J$48,"▲","-")),2)</f>
        <v>1.28</v>
      </c>
    </row>
    <row r="20" spans="1:11" x14ac:dyDescent="0.15">
      <c r="A20" s="165" t="s">
        <v>54</v>
      </c>
      <c r="B20" s="165">
        <f>ROUND(VALUE(SUBSTITUTE(実質収支比率等に係る経年分析!F$47,"▲","-")),2)</f>
        <v>22.71</v>
      </c>
      <c r="C20" s="165">
        <f>ROUND(VALUE(SUBSTITUTE(実質収支比率等に係る経年分析!G$47,"▲","-")),2)</f>
        <v>23.5</v>
      </c>
      <c r="D20" s="165">
        <f>ROUND(VALUE(SUBSTITUTE(実質収支比率等に係る経年分析!H$47,"▲","-")),2)</f>
        <v>24.02</v>
      </c>
      <c r="E20" s="165">
        <f>ROUND(VALUE(SUBSTITUTE(実質収支比率等に係る経年分析!I$47,"▲","-")),2)</f>
        <v>23.4</v>
      </c>
      <c r="F20" s="165">
        <f>ROUND(VALUE(SUBSTITUTE(実質収支比率等に係る経年分析!J$47,"▲","-")),2)</f>
        <v>25.16</v>
      </c>
    </row>
    <row r="21" spans="1:11" x14ac:dyDescent="0.15">
      <c r="A21" s="165" t="s">
        <v>55</v>
      </c>
      <c r="B21" s="165">
        <f>IF(ISNUMBER(VALUE(SUBSTITUTE(実質収支比率等に係る経年分析!F$49,"▲","-"))),ROUND(VALUE(SUBSTITUTE(実質収支比率等に係る経年分析!F$49,"▲","-")),2),NA())</f>
        <v>-5.75</v>
      </c>
      <c r="C21" s="165">
        <f>IF(ISNUMBER(VALUE(SUBSTITUTE(実質収支比率等に係る経年分析!G$49,"▲","-"))),ROUND(VALUE(SUBSTITUTE(実質収支比率等に係る経年分析!G$49,"▲","-")),2),NA())</f>
        <v>-0.02</v>
      </c>
      <c r="D21" s="165">
        <f>IF(ISNUMBER(VALUE(SUBSTITUTE(実質収支比率等に係る経年分析!H$49,"▲","-"))),ROUND(VALUE(SUBSTITUTE(実質収支比率等に係る経年分析!H$49,"▲","-")),2),NA())</f>
        <v>0.01</v>
      </c>
      <c r="E21" s="165">
        <f>IF(ISNUMBER(VALUE(SUBSTITUTE(実質収支比率等に係る経年分析!I$49,"▲","-"))),ROUND(VALUE(SUBSTITUTE(実質収支比率等に係る経年分析!I$49,"▲","-")),2),NA())</f>
        <v>-0.01</v>
      </c>
      <c r="F21" s="165">
        <f>IF(ISNUMBER(VALUE(SUBSTITUTE(実質収支比率等に係る経年分析!J$49,"▲","-"))),ROUND(VALUE(SUBSTITUTE(実質収支比率等に係る経年分析!J$49,"▲","-")),2),NA())</f>
        <v>2.12</v>
      </c>
    </row>
    <row r="24" spans="1:11" x14ac:dyDescent="0.15">
      <c r="A24" s="139" t="s">
        <v>56</v>
      </c>
    </row>
    <row r="25" spans="1:11" x14ac:dyDescent="0.15">
      <c r="A25" s="166"/>
      <c r="B25" s="166" t="str">
        <f>連結実質赤字比率に係る赤字・黒字の構成分析!F$33</f>
        <v>H29</v>
      </c>
      <c r="C25" s="166"/>
      <c r="D25" s="166" t="str">
        <f>連結実質赤字比率に係る赤字・黒字の構成分析!G$33</f>
        <v>H30</v>
      </c>
      <c r="E25" s="166"/>
      <c r="F25" s="166" t="str">
        <f>連結実質赤字比率に係る赤字・黒字の構成分析!H$33</f>
        <v>R01</v>
      </c>
      <c r="G25" s="166"/>
      <c r="H25" s="166" t="str">
        <f>連結実質赤字比率に係る赤字・黒字の構成分析!I$33</f>
        <v>R02</v>
      </c>
      <c r="I25" s="166"/>
      <c r="J25" s="166" t="str">
        <f>連結実質赤字比率に係る赤字・黒字の構成分析!J$33</f>
        <v>R03</v>
      </c>
      <c r="K25" s="166"/>
    </row>
    <row r="26" spans="1:11" x14ac:dyDescent="0.15">
      <c r="A26" s="166"/>
      <c r="B26" s="166" t="s">
        <v>57</v>
      </c>
      <c r="C26" s="166" t="s">
        <v>58</v>
      </c>
      <c r="D26" s="166" t="s">
        <v>57</v>
      </c>
      <c r="E26" s="166" t="s">
        <v>58</v>
      </c>
      <c r="F26" s="166" t="s">
        <v>57</v>
      </c>
      <c r="G26" s="166" t="s">
        <v>58</v>
      </c>
      <c r="H26" s="166" t="s">
        <v>57</v>
      </c>
      <c r="I26" s="166" t="s">
        <v>58</v>
      </c>
      <c r="J26" s="166" t="s">
        <v>57</v>
      </c>
      <c r="K26" s="166" t="s">
        <v>58</v>
      </c>
    </row>
    <row r="27" spans="1:11" x14ac:dyDescent="0.15">
      <c r="A27" s="166" t="str">
        <f>IF(連結実質赤字比率に係る赤字・黒字の構成分析!C$43="",NA(),連結実質赤字比率に係る赤字・黒字の構成分析!C$43)</f>
        <v>その他会計（黒字）</v>
      </c>
      <c r="B27" s="166" t="e">
        <f>IF(ROUND(VALUE(SUBSTITUTE(連結実質赤字比率に係る赤字・黒字の構成分析!F$43,"▲", "-")), 2) &lt; 0, ABS(ROUND(VALUE(SUBSTITUTE(連結実質赤字比率に係る赤字・黒字の構成分析!F$43,"▲", "-")), 2)), NA())</f>
        <v>#N/A</v>
      </c>
      <c r="C27" s="166">
        <f>IF(ROUND(VALUE(SUBSTITUTE(連結実質赤字比率に係る赤字・黒字の構成分析!F$43,"▲", "-")), 2) &gt;= 0, ABS(ROUND(VALUE(SUBSTITUTE(連結実質赤字比率に係る赤字・黒字の構成分析!F$43,"▲", "-")), 2)), NA())</f>
        <v>0</v>
      </c>
      <c r="D27" s="166" t="e">
        <f>IF(ROUND(VALUE(SUBSTITUTE(連結実質赤字比率に係る赤字・黒字の構成分析!G$43,"▲", "-")), 2) &lt; 0, ABS(ROUND(VALUE(SUBSTITUTE(連結実質赤字比率に係る赤字・黒字の構成分析!G$43,"▲", "-")), 2)), NA())</f>
        <v>#N/A</v>
      </c>
      <c r="E27" s="166">
        <f>IF(ROUND(VALUE(SUBSTITUTE(連結実質赤字比率に係る赤字・黒字の構成分析!G$43,"▲", "-")), 2) &gt;= 0, ABS(ROUND(VALUE(SUBSTITUTE(連結実質赤字比率に係る赤字・黒字の構成分析!G$43,"▲", "-")), 2)), NA())</f>
        <v>0</v>
      </c>
      <c r="F27" s="166" t="e">
        <f>IF(ROUND(VALUE(SUBSTITUTE(連結実質赤字比率に係る赤字・黒字の構成分析!H$43,"▲", "-")), 2) &lt; 0, ABS(ROUND(VALUE(SUBSTITUTE(連結実質赤字比率に係る赤字・黒字の構成分析!H$43,"▲", "-")), 2)), NA())</f>
        <v>#N/A</v>
      </c>
      <c r="G27" s="166">
        <f>IF(ROUND(VALUE(SUBSTITUTE(連結実質赤字比率に係る赤字・黒字の構成分析!H$43,"▲", "-")), 2) &gt;= 0, ABS(ROUND(VALUE(SUBSTITUTE(連結実質赤字比率に係る赤字・黒字の構成分析!H$43,"▲", "-")), 2)), NA())</f>
        <v>0</v>
      </c>
      <c r="H27" s="166" t="e">
        <f>IF(ROUND(VALUE(SUBSTITUTE(連結実質赤字比率に係る赤字・黒字の構成分析!I$43,"▲", "-")), 2) &lt; 0, ABS(ROUND(VALUE(SUBSTITUTE(連結実質赤字比率に係る赤字・黒字の構成分析!I$43,"▲", "-")), 2)), NA())</f>
        <v>#N/A</v>
      </c>
      <c r="I27" s="166">
        <f>IF(ROUND(VALUE(SUBSTITUTE(連結実質赤字比率に係る赤字・黒字の構成分析!I$43,"▲", "-")), 2) &gt;= 0, ABS(ROUND(VALUE(SUBSTITUTE(連結実質赤字比率に係る赤字・黒字の構成分析!I$43,"▲", "-")), 2)), NA())</f>
        <v>0</v>
      </c>
      <c r="J27" s="166" t="e">
        <f>IF(ROUND(VALUE(SUBSTITUTE(連結実質赤字比率に係る赤字・黒字の構成分析!J$43,"▲", "-")), 2) &lt; 0, ABS(ROUND(VALUE(SUBSTITUTE(連結実質赤字比率に係る赤字・黒字の構成分析!J$43,"▲", "-")), 2)), NA())</f>
        <v>#N/A</v>
      </c>
      <c r="K27" s="166">
        <f>IF(ROUND(VALUE(SUBSTITUTE(連結実質赤字比率に係る赤字・黒字の構成分析!J$43,"▲", "-")), 2) &gt;= 0, ABS(ROUND(VALUE(SUBSTITUTE(連結実質赤字比率に係る赤字・黒字の構成分析!J$43,"▲", "-")), 2)), NA())</f>
        <v>0</v>
      </c>
    </row>
    <row r="28" spans="1:11" x14ac:dyDescent="0.15">
      <c r="A28" s="166" t="str">
        <f>IF(連結実質赤字比率に係る赤字・黒字の構成分析!C$42="",NA(),連結実質赤字比率に係る赤字・黒字の構成分析!C$42)</f>
        <v>その他会計（赤字）</v>
      </c>
      <c r="B28" s="166" t="e">
        <f>IF(ROUND(VALUE(SUBSTITUTE(連結実質赤字比率に係る赤字・黒字の構成分析!F$42,"▲", "-")), 2) &lt; 0, ABS(ROUND(VALUE(SUBSTITUTE(連結実質赤字比率に係る赤字・黒字の構成分析!F$42,"▲", "-")), 2)), NA())</f>
        <v>#VALUE!</v>
      </c>
      <c r="C28" s="166" t="e">
        <f>IF(ROUND(VALUE(SUBSTITUTE(連結実質赤字比率に係る赤字・黒字の構成分析!F$42,"▲", "-")), 2) &gt;= 0, ABS(ROUND(VALUE(SUBSTITUTE(連結実質赤字比率に係る赤字・黒字の構成分析!F$42,"▲", "-")), 2)), NA())</f>
        <v>#VALUE!</v>
      </c>
      <c r="D28" s="166" t="e">
        <f>IF(ROUND(VALUE(SUBSTITUTE(連結実質赤字比率に係る赤字・黒字の構成分析!G$42,"▲", "-")), 2) &lt; 0, ABS(ROUND(VALUE(SUBSTITUTE(連結実質赤字比率に係る赤字・黒字の構成分析!G$42,"▲", "-")), 2)), NA())</f>
        <v>#VALUE!</v>
      </c>
      <c r="E28" s="166" t="e">
        <f>IF(ROUND(VALUE(SUBSTITUTE(連結実質赤字比率に係る赤字・黒字の構成分析!G$42,"▲", "-")), 2) &gt;= 0, ABS(ROUND(VALUE(SUBSTITUTE(連結実質赤字比率に係る赤字・黒字の構成分析!G$42,"▲", "-")), 2)), NA())</f>
        <v>#VALUE!</v>
      </c>
      <c r="F28" s="166" t="e">
        <f>IF(ROUND(VALUE(SUBSTITUTE(連結実質赤字比率に係る赤字・黒字の構成分析!H$42,"▲", "-")), 2) &lt; 0, ABS(ROUND(VALUE(SUBSTITUTE(連結実質赤字比率に係る赤字・黒字の構成分析!H$42,"▲", "-")), 2)), NA())</f>
        <v>#VALUE!</v>
      </c>
      <c r="G28" s="166" t="e">
        <f>IF(ROUND(VALUE(SUBSTITUTE(連結実質赤字比率に係る赤字・黒字の構成分析!H$42,"▲", "-")), 2) &gt;= 0, ABS(ROUND(VALUE(SUBSTITUTE(連結実質赤字比率に係る赤字・黒字の構成分析!H$42,"▲", "-")), 2)), NA())</f>
        <v>#VALUE!</v>
      </c>
      <c r="H28" s="166" t="e">
        <f>IF(ROUND(VALUE(SUBSTITUTE(連結実質赤字比率に係る赤字・黒字の構成分析!I$42,"▲", "-")), 2) &lt; 0, ABS(ROUND(VALUE(SUBSTITUTE(連結実質赤字比率に係る赤字・黒字の構成分析!I$42,"▲", "-")), 2)), NA())</f>
        <v>#VALUE!</v>
      </c>
      <c r="I28" s="166" t="e">
        <f>IF(ROUND(VALUE(SUBSTITUTE(連結実質赤字比率に係る赤字・黒字の構成分析!I$42,"▲", "-")), 2) &gt;= 0, ABS(ROUND(VALUE(SUBSTITUTE(連結実質赤字比率に係る赤字・黒字の構成分析!I$42,"▲", "-")), 2)), NA())</f>
        <v>#VALUE!</v>
      </c>
      <c r="J28" s="166" t="e">
        <f>IF(ROUND(VALUE(SUBSTITUTE(連結実質赤字比率に係る赤字・黒字の構成分析!J$42,"▲", "-")), 2) &lt; 0, ABS(ROUND(VALUE(SUBSTITUTE(連結実質赤字比率に係る赤字・黒字の構成分析!J$42,"▲", "-")), 2)), NA())</f>
        <v>#VALUE!</v>
      </c>
      <c r="K28" s="166" t="e">
        <f>IF(ROUND(VALUE(SUBSTITUTE(連結実質赤字比率に係る赤字・黒字の構成分析!J$42,"▲", "-")), 2) &gt;= 0, ABS(ROUND(VALUE(SUBSTITUTE(連結実質赤字比率に係る赤字・黒字の構成分析!J$42,"▲", "-")), 2)), NA())</f>
        <v>#VALUE!</v>
      </c>
    </row>
    <row r="29" spans="1:11" x14ac:dyDescent="0.15">
      <c r="A29" s="166" t="str">
        <f>IF(連結実質赤字比率に係る赤字・黒字の構成分析!C$41="",NA(),連結実質赤字比率に係る赤字・黒字の構成分析!C$41)</f>
        <v>森町介護サービス事業特別会計</v>
      </c>
      <c r="B29" s="166" t="e">
        <f>IF(ROUND(VALUE(SUBSTITUTE(連結実質赤字比率に係る赤字・黒字の構成分析!F$41,"▲", "-")), 2) &lt; 0, ABS(ROUND(VALUE(SUBSTITUTE(連結実質赤字比率に係る赤字・黒字の構成分析!F$41,"▲", "-")), 2)), NA())</f>
        <v>#N/A</v>
      </c>
      <c r="C29" s="166">
        <f>IF(ROUND(VALUE(SUBSTITUTE(連結実質赤字比率に係る赤字・黒字の構成分析!F$41,"▲", "-")), 2) &gt;= 0, ABS(ROUND(VALUE(SUBSTITUTE(連結実質赤字比率に係る赤字・黒字の構成分析!F$41,"▲", "-")), 2)), NA())</f>
        <v>0</v>
      </c>
      <c r="D29" s="166" t="e">
        <f>IF(ROUND(VALUE(SUBSTITUTE(連結実質赤字比率に係る赤字・黒字の構成分析!G$41,"▲", "-")), 2) &lt; 0, ABS(ROUND(VALUE(SUBSTITUTE(連結実質赤字比率に係る赤字・黒字の構成分析!G$41,"▲", "-")), 2)), NA())</f>
        <v>#N/A</v>
      </c>
      <c r="E29" s="166">
        <f>IF(ROUND(VALUE(SUBSTITUTE(連結実質赤字比率に係る赤字・黒字の構成分析!G$41,"▲", "-")), 2) &gt;= 0, ABS(ROUND(VALUE(SUBSTITUTE(連結実質赤字比率に係る赤字・黒字の構成分析!G$41,"▲", "-")), 2)), NA())</f>
        <v>0.01</v>
      </c>
      <c r="F29" s="166" t="e">
        <f>IF(ROUND(VALUE(SUBSTITUTE(連結実質赤字比率に係る赤字・黒字の構成分析!H$41,"▲", "-")), 2) &lt; 0, ABS(ROUND(VALUE(SUBSTITUTE(連結実質赤字比率に係る赤字・黒字の構成分析!H$41,"▲", "-")), 2)), NA())</f>
        <v>#N/A</v>
      </c>
      <c r="G29" s="166">
        <f>IF(ROUND(VALUE(SUBSTITUTE(連結実質赤字比率に係る赤字・黒字の構成分析!H$41,"▲", "-")), 2) &gt;= 0, ABS(ROUND(VALUE(SUBSTITUTE(連結実質赤字比率に係る赤字・黒字の構成分析!H$41,"▲", "-")), 2)), NA())</f>
        <v>0.01</v>
      </c>
      <c r="H29" s="166" t="e">
        <f>IF(ROUND(VALUE(SUBSTITUTE(連結実質赤字比率に係る赤字・黒字の構成分析!I$41,"▲", "-")), 2) &lt; 0, ABS(ROUND(VALUE(SUBSTITUTE(連結実質赤字比率に係る赤字・黒字の構成分析!I$41,"▲", "-")), 2)), NA())</f>
        <v>#N/A</v>
      </c>
      <c r="I29" s="166">
        <f>IF(ROUND(VALUE(SUBSTITUTE(連結実質赤字比率に係る赤字・黒字の構成分析!I$41,"▲", "-")), 2) &gt;= 0, ABS(ROUND(VALUE(SUBSTITUTE(連結実質赤字比率に係る赤字・黒字の構成分析!I$41,"▲", "-")), 2)), NA())</f>
        <v>0</v>
      </c>
      <c r="J29" s="166" t="e">
        <f>IF(ROUND(VALUE(SUBSTITUTE(連結実質赤字比率に係る赤字・黒字の構成分析!J$41,"▲", "-")), 2) &lt; 0, ABS(ROUND(VALUE(SUBSTITUTE(連結実質赤字比率に係る赤字・黒字の構成分析!J$41,"▲", "-")), 2)), NA())</f>
        <v>#N/A</v>
      </c>
      <c r="K29" s="166">
        <f>IF(ROUND(VALUE(SUBSTITUTE(連結実質赤字比率に係る赤字・黒字の構成分析!J$41,"▲", "-")), 2) &gt;= 0, ABS(ROUND(VALUE(SUBSTITUTE(連結実質赤字比率に係る赤字・黒字の構成分析!J$41,"▲", "-")), 2)), NA())</f>
        <v>0</v>
      </c>
    </row>
    <row r="30" spans="1:11" x14ac:dyDescent="0.15">
      <c r="A30" s="166" t="str">
        <f>IF(連結実質赤字比率に係る赤字・黒字の構成分析!C$40="",NA(),連結実質赤字比率に係る赤字・黒字の構成分析!C$40)</f>
        <v>森町後期高齢者医療特別会計</v>
      </c>
      <c r="B30" s="166" t="e">
        <f>IF(ROUND(VALUE(SUBSTITUTE(連結実質赤字比率に係る赤字・黒字の構成分析!F$40,"▲", "-")), 2) &lt; 0, ABS(ROUND(VALUE(SUBSTITUTE(連結実質赤字比率に係る赤字・黒字の構成分析!F$40,"▲", "-")), 2)), NA())</f>
        <v>#N/A</v>
      </c>
      <c r="C30" s="166">
        <f>IF(ROUND(VALUE(SUBSTITUTE(連結実質赤字比率に係る赤字・黒字の構成分析!F$40,"▲", "-")), 2) &gt;= 0, ABS(ROUND(VALUE(SUBSTITUTE(連結実質赤字比率に係る赤字・黒字の構成分析!F$40,"▲", "-")), 2)), NA())</f>
        <v>0.01</v>
      </c>
      <c r="D30" s="166" t="e">
        <f>IF(ROUND(VALUE(SUBSTITUTE(連結実質赤字比率に係る赤字・黒字の構成分析!G$40,"▲", "-")), 2) &lt; 0, ABS(ROUND(VALUE(SUBSTITUTE(連結実質赤字比率に係る赤字・黒字の構成分析!G$40,"▲", "-")), 2)), NA())</f>
        <v>#N/A</v>
      </c>
      <c r="E30" s="166">
        <f>IF(ROUND(VALUE(SUBSTITUTE(連結実質赤字比率に係る赤字・黒字の構成分析!G$40,"▲", "-")), 2) &gt;= 0, ABS(ROUND(VALUE(SUBSTITUTE(連結実質赤字比率に係る赤字・黒字の構成分析!G$40,"▲", "-")), 2)), NA())</f>
        <v>0</v>
      </c>
      <c r="F30" s="166" t="e">
        <f>IF(ROUND(VALUE(SUBSTITUTE(連結実質赤字比率に係る赤字・黒字の構成分析!H$40,"▲", "-")), 2) &lt; 0, ABS(ROUND(VALUE(SUBSTITUTE(連結実質赤字比率に係る赤字・黒字の構成分析!H$40,"▲", "-")), 2)), NA())</f>
        <v>#N/A</v>
      </c>
      <c r="G30" s="166">
        <f>IF(ROUND(VALUE(SUBSTITUTE(連結実質赤字比率に係る赤字・黒字の構成分析!H$40,"▲", "-")), 2) &gt;= 0, ABS(ROUND(VALUE(SUBSTITUTE(連結実質赤字比率に係る赤字・黒字の構成分析!H$40,"▲", "-")), 2)), NA())</f>
        <v>0.02</v>
      </c>
      <c r="H30" s="166" t="e">
        <f>IF(ROUND(VALUE(SUBSTITUTE(連結実質赤字比率に係る赤字・黒字の構成分析!I$40,"▲", "-")), 2) &lt; 0, ABS(ROUND(VALUE(SUBSTITUTE(連結実質赤字比率に係る赤字・黒字の構成分析!I$40,"▲", "-")), 2)), NA())</f>
        <v>#N/A</v>
      </c>
      <c r="I30" s="166">
        <f>IF(ROUND(VALUE(SUBSTITUTE(連結実質赤字比率に係る赤字・黒字の構成分析!I$40,"▲", "-")), 2) &gt;= 0, ABS(ROUND(VALUE(SUBSTITUTE(連結実質赤字比率に係る赤字・黒字の構成分析!I$40,"▲", "-")), 2)), NA())</f>
        <v>0</v>
      </c>
      <c r="J30" s="166" t="e">
        <f>IF(ROUND(VALUE(SUBSTITUTE(連結実質赤字比率に係る赤字・黒字の構成分析!J$40,"▲", "-")), 2) &lt; 0, ABS(ROUND(VALUE(SUBSTITUTE(連結実質赤字比率に係る赤字・黒字の構成分析!J$40,"▲", "-")), 2)), NA())</f>
        <v>#N/A</v>
      </c>
      <c r="K30" s="166">
        <f>IF(ROUND(VALUE(SUBSTITUTE(連結実質赤字比率に係る赤字・黒字の構成分析!J$40,"▲", "-")), 2) &gt;= 0, ABS(ROUND(VALUE(SUBSTITUTE(連結実質赤字比率に係る赤字・黒字の構成分析!J$40,"▲", "-")), 2)), NA())</f>
        <v>0.01</v>
      </c>
    </row>
    <row r="31" spans="1:11" x14ac:dyDescent="0.15">
      <c r="A31" s="166" t="str">
        <f>IF(連結実質赤字比率に係る赤字・黒字の構成分析!C$39="",NA(),連結実質赤字比率に係る赤字・黒字の構成分析!C$39)</f>
        <v>森町介護保険事業特別会計</v>
      </c>
      <c r="B31" s="166" t="e">
        <f>IF(ROUND(VALUE(SUBSTITUTE(連結実質赤字比率に係る赤字・黒字の構成分析!F$39,"▲", "-")), 2) &lt; 0, ABS(ROUND(VALUE(SUBSTITUTE(連結実質赤字比率に係る赤字・黒字の構成分析!F$39,"▲", "-")), 2)), NA())</f>
        <v>#N/A</v>
      </c>
      <c r="C31" s="166">
        <f>IF(ROUND(VALUE(SUBSTITUTE(連結実質赤字比率に係る赤字・黒字の構成分析!F$39,"▲", "-")), 2) &gt;= 0, ABS(ROUND(VALUE(SUBSTITUTE(連結実質赤字比率に係る赤字・黒字の構成分析!F$39,"▲", "-")), 2)), NA())</f>
        <v>0.01</v>
      </c>
      <c r="D31" s="166" t="e">
        <f>IF(ROUND(VALUE(SUBSTITUTE(連結実質赤字比率に係る赤字・黒字の構成分析!G$39,"▲", "-")), 2) &lt; 0, ABS(ROUND(VALUE(SUBSTITUTE(連結実質赤字比率に係る赤字・黒字の構成分析!G$39,"▲", "-")), 2)), NA())</f>
        <v>#N/A</v>
      </c>
      <c r="E31" s="166">
        <f>IF(ROUND(VALUE(SUBSTITUTE(連結実質赤字比率に係る赤字・黒字の構成分析!G$39,"▲", "-")), 2) &gt;= 0, ABS(ROUND(VALUE(SUBSTITUTE(連結実質赤字比率に係る赤字・黒字の構成分析!G$39,"▲", "-")), 2)), NA())</f>
        <v>0.01</v>
      </c>
      <c r="F31" s="166" t="e">
        <f>IF(ROUND(VALUE(SUBSTITUTE(連結実質赤字比率に係る赤字・黒字の構成分析!H$39,"▲", "-")), 2) &lt; 0, ABS(ROUND(VALUE(SUBSTITUTE(連結実質赤字比率に係る赤字・黒字の構成分析!H$39,"▲", "-")), 2)), NA())</f>
        <v>#N/A</v>
      </c>
      <c r="G31" s="166">
        <f>IF(ROUND(VALUE(SUBSTITUTE(連結実質赤字比率に係る赤字・黒字の構成分析!H$39,"▲", "-")), 2) &gt;= 0, ABS(ROUND(VALUE(SUBSTITUTE(連結実質赤字比率に係る赤字・黒字の構成分析!H$39,"▲", "-")), 2)), NA())</f>
        <v>0</v>
      </c>
      <c r="H31" s="166" t="e">
        <f>IF(ROUND(VALUE(SUBSTITUTE(連結実質赤字比率に係る赤字・黒字の構成分析!I$39,"▲", "-")), 2) &lt; 0, ABS(ROUND(VALUE(SUBSTITUTE(連結実質赤字比率に係る赤字・黒字の構成分析!I$39,"▲", "-")), 2)), NA())</f>
        <v>#N/A</v>
      </c>
      <c r="I31" s="166">
        <f>IF(ROUND(VALUE(SUBSTITUTE(連結実質赤字比率に係る赤字・黒字の構成分析!I$39,"▲", "-")), 2) &gt;= 0, ABS(ROUND(VALUE(SUBSTITUTE(連結実質赤字比率に係る赤字・黒字の構成分析!I$39,"▲", "-")), 2)), NA())</f>
        <v>0.03</v>
      </c>
      <c r="J31" s="166" t="e">
        <f>IF(ROUND(VALUE(SUBSTITUTE(連結実質赤字比率に係る赤字・黒字の構成分析!J$39,"▲", "-")), 2) &lt; 0, ABS(ROUND(VALUE(SUBSTITUTE(連結実質赤字比率に係る赤字・黒字の構成分析!J$39,"▲", "-")), 2)), NA())</f>
        <v>#N/A</v>
      </c>
      <c r="K31" s="166">
        <f>IF(ROUND(VALUE(SUBSTITUTE(連結実質赤字比率に係る赤字・黒字の構成分析!J$39,"▲", "-")), 2) &gt;= 0, ABS(ROUND(VALUE(SUBSTITUTE(連結実質赤字比率に係る赤字・黒字の構成分析!J$39,"▲", "-")), 2)), NA())</f>
        <v>0.02</v>
      </c>
    </row>
    <row r="32" spans="1:11" x14ac:dyDescent="0.15">
      <c r="A32" s="166" t="str">
        <f>IF(連結実質赤字比率に係る赤字・黒字の構成分析!C$38="",NA(),連結実質赤字比率に係る赤字・黒字の構成分析!C$38)</f>
        <v>森町国民健康保険特別会計</v>
      </c>
      <c r="B32" s="166" t="e">
        <f>IF(ROUND(VALUE(SUBSTITUTE(連結実質赤字比率に係る赤字・黒字の構成分析!F$38,"▲", "-")), 2) &lt; 0, ABS(ROUND(VALUE(SUBSTITUTE(連結実質赤字比率に係る赤字・黒字の構成分析!F$38,"▲", "-")), 2)), NA())</f>
        <v>#N/A</v>
      </c>
      <c r="C32" s="166">
        <f>IF(ROUND(VALUE(SUBSTITUTE(連結実質赤字比率に係る赤字・黒字の構成分析!F$38,"▲", "-")), 2) &gt;= 0, ABS(ROUND(VALUE(SUBSTITUTE(連結実質赤字比率に係る赤字・黒字の構成分析!F$38,"▲", "-")), 2)), NA())</f>
        <v>0.09</v>
      </c>
      <c r="D32" s="166" t="e">
        <f>IF(ROUND(VALUE(SUBSTITUTE(連結実質赤字比率に係る赤字・黒字の構成分析!G$38,"▲", "-")), 2) &lt; 0, ABS(ROUND(VALUE(SUBSTITUTE(連結実質赤字比率に係る赤字・黒字の構成分析!G$38,"▲", "-")), 2)), NA())</f>
        <v>#N/A</v>
      </c>
      <c r="E32" s="166">
        <f>IF(ROUND(VALUE(SUBSTITUTE(連結実質赤字比率に係る赤字・黒字の構成分析!G$38,"▲", "-")), 2) &gt;= 0, ABS(ROUND(VALUE(SUBSTITUTE(連結実質赤字比率に係る赤字・黒字の構成分析!G$38,"▲", "-")), 2)), NA())</f>
        <v>0.04</v>
      </c>
      <c r="F32" s="166" t="e">
        <f>IF(ROUND(VALUE(SUBSTITUTE(連結実質赤字比率に係る赤字・黒字の構成分析!H$38,"▲", "-")), 2) &lt; 0, ABS(ROUND(VALUE(SUBSTITUTE(連結実質赤字比率に係る赤字・黒字の構成分析!H$38,"▲", "-")), 2)), NA())</f>
        <v>#N/A</v>
      </c>
      <c r="G32" s="166">
        <f>IF(ROUND(VALUE(SUBSTITUTE(連結実質赤字比率に係る赤字・黒字の構成分析!H$38,"▲", "-")), 2) &gt;= 0, ABS(ROUND(VALUE(SUBSTITUTE(連結実質赤字比率に係る赤字・黒字の構成分析!H$38,"▲", "-")), 2)), NA())</f>
        <v>0.18</v>
      </c>
      <c r="H32" s="166" t="e">
        <f>IF(ROUND(VALUE(SUBSTITUTE(連結実質赤字比率に係る赤字・黒字の構成分析!I$38,"▲", "-")), 2) &lt; 0, ABS(ROUND(VALUE(SUBSTITUTE(連結実質赤字比率に係る赤字・黒字の構成分析!I$38,"▲", "-")), 2)), NA())</f>
        <v>#N/A</v>
      </c>
      <c r="I32" s="166">
        <f>IF(ROUND(VALUE(SUBSTITUTE(連結実質赤字比率に係る赤字・黒字の構成分析!I$38,"▲", "-")), 2) &gt;= 0, ABS(ROUND(VALUE(SUBSTITUTE(連結実質赤字比率に係る赤字・黒字の構成分析!I$38,"▲", "-")), 2)), NA())</f>
        <v>7.0000000000000007E-2</v>
      </c>
      <c r="J32" s="166" t="e">
        <f>IF(ROUND(VALUE(SUBSTITUTE(連結実質赤字比率に係る赤字・黒字の構成分析!J$38,"▲", "-")), 2) &lt; 0, ABS(ROUND(VALUE(SUBSTITUTE(連結実質赤字比率に係る赤字・黒字の構成分析!J$38,"▲", "-")), 2)), NA())</f>
        <v>#N/A</v>
      </c>
      <c r="K32" s="166">
        <f>IF(ROUND(VALUE(SUBSTITUTE(連結実質赤字比率に係る赤字・黒字の構成分析!J$38,"▲", "-")), 2) &gt;= 0, ABS(ROUND(VALUE(SUBSTITUTE(連結実質赤字比率に係る赤字・黒字の構成分析!J$38,"▲", "-")), 2)), NA())</f>
        <v>0.15</v>
      </c>
    </row>
    <row r="33" spans="1:16" x14ac:dyDescent="0.15">
      <c r="A33" s="166" t="str">
        <f>IF(連結実質赤字比率に係る赤字・黒字の構成分析!C$37="",NA(),連結実質赤字比率に係る赤字・黒字の構成分析!C$37)</f>
        <v>一般会計</v>
      </c>
      <c r="B33" s="166" t="e">
        <f>IF(ROUND(VALUE(SUBSTITUTE(連結実質赤字比率に係る赤字・黒字の構成分析!F$37,"▲", "-")), 2) &lt; 0, ABS(ROUND(VALUE(SUBSTITUTE(連結実質赤字比率に係る赤字・黒字の構成分析!F$37,"▲", "-")), 2)), NA())</f>
        <v>#N/A</v>
      </c>
      <c r="C33" s="166">
        <f>IF(ROUND(VALUE(SUBSTITUTE(連結実質赤字比率に係る赤字・黒字の構成分析!F$37,"▲", "-")), 2) &gt;= 0, ABS(ROUND(VALUE(SUBSTITUTE(連結実質赤字比率に係る赤字・黒字の構成分析!F$37,"▲", "-")), 2)), NA())</f>
        <v>1.3</v>
      </c>
      <c r="D33" s="166" t="e">
        <f>IF(ROUND(VALUE(SUBSTITUTE(連結実質赤字比率に係る赤字・黒字の構成分析!G$37,"▲", "-")), 2) &lt; 0, ABS(ROUND(VALUE(SUBSTITUTE(連結実質赤字比率に係る赤字・黒字の構成分析!G$37,"▲", "-")), 2)), NA())</f>
        <v>#N/A</v>
      </c>
      <c r="E33" s="166">
        <f>IF(ROUND(VALUE(SUBSTITUTE(連結実質赤字比率に係る赤字・黒字の構成分析!G$37,"▲", "-")), 2) &gt;= 0, ABS(ROUND(VALUE(SUBSTITUTE(連結実質赤字比率に係る赤字・黒字の構成分析!G$37,"▲", "-")), 2)), NA())</f>
        <v>1.31</v>
      </c>
      <c r="F33" s="166" t="e">
        <f>IF(ROUND(VALUE(SUBSTITUTE(連結実質赤字比率に係る赤字・黒字の構成分析!H$37,"▲", "-")), 2) &lt; 0, ABS(ROUND(VALUE(SUBSTITUTE(連結実質赤字比率に係る赤字・黒字の構成分析!H$37,"▲", "-")), 2)), NA())</f>
        <v>#N/A</v>
      </c>
      <c r="G33" s="166">
        <f>IF(ROUND(VALUE(SUBSTITUTE(連結実質赤字比率に係る赤字・黒字の構成分析!H$37,"▲", "-")), 2) &gt;= 0, ABS(ROUND(VALUE(SUBSTITUTE(連結実質赤字比率に係る赤字・黒字の構成分析!H$37,"▲", "-")), 2)), NA())</f>
        <v>1.33</v>
      </c>
      <c r="H33" s="166" t="e">
        <f>IF(ROUND(VALUE(SUBSTITUTE(連結実質赤字比率に係る赤字・黒字の構成分析!I$37,"▲", "-")), 2) &lt; 0, ABS(ROUND(VALUE(SUBSTITUTE(連結実質赤字比率に係る赤字・黒字の構成分析!I$37,"▲", "-")), 2)), NA())</f>
        <v>#N/A</v>
      </c>
      <c r="I33" s="166">
        <f>IF(ROUND(VALUE(SUBSTITUTE(連結実質赤字比率に係る赤字・黒字の構成分析!I$37,"▲", "-")), 2) &gt;= 0, ABS(ROUND(VALUE(SUBSTITUTE(連結実質赤字比率に係る赤字・黒字の構成分析!I$37,"▲", "-")), 2)), NA())</f>
        <v>1.27</v>
      </c>
      <c r="J33" s="166" t="e">
        <f>IF(ROUND(VALUE(SUBSTITUTE(連結実質赤字比率に係る赤字・黒字の構成分析!J$37,"▲", "-")), 2) &lt; 0, ABS(ROUND(VALUE(SUBSTITUTE(連結実質赤字比率に係る赤字・黒字の構成分析!J$37,"▲", "-")), 2)), NA())</f>
        <v>#N/A</v>
      </c>
      <c r="K33" s="166">
        <f>IF(ROUND(VALUE(SUBSTITUTE(連結実質赤字比率に係る赤字・黒字の構成分析!J$37,"▲", "-")), 2) &gt;= 0, ABS(ROUND(VALUE(SUBSTITUTE(連結実質赤字比率に係る赤字・黒字の構成分析!J$37,"▲", "-")), 2)), NA())</f>
        <v>1.28</v>
      </c>
    </row>
    <row r="34" spans="1:16" x14ac:dyDescent="0.15">
      <c r="A34" s="166" t="str">
        <f>IF(連結実質赤字比率に係る赤字・黒字の構成分析!C$36="",NA(),連結実質赤字比率に係る赤字・黒字の構成分析!C$36)</f>
        <v>森町公共下水道事業会計</v>
      </c>
      <c r="B34" s="166" t="e">
        <f>IF(ROUND(VALUE(SUBSTITUTE(連結実質赤字比率に係る赤字・黒字の構成分析!F$36,"▲", "-")), 2) &lt; 0, ABS(ROUND(VALUE(SUBSTITUTE(連結実質赤字比率に係る赤字・黒字の構成分析!F$36,"▲", "-")), 2)), NA())</f>
        <v>#N/A</v>
      </c>
      <c r="C34" s="166">
        <f>IF(ROUND(VALUE(SUBSTITUTE(連結実質赤字比率に係る赤字・黒字の構成分析!F$36,"▲", "-")), 2) &gt;= 0, ABS(ROUND(VALUE(SUBSTITUTE(連結実質赤字比率に係る赤字・黒字の構成分析!F$36,"▲", "-")), 2)), NA())</f>
        <v>3</v>
      </c>
      <c r="D34" s="166" t="e">
        <f>IF(ROUND(VALUE(SUBSTITUTE(連結実質赤字比率に係る赤字・黒字の構成分析!G$36,"▲", "-")), 2) &lt; 0, ABS(ROUND(VALUE(SUBSTITUTE(連結実質赤字比率に係る赤字・黒字の構成分析!G$36,"▲", "-")), 2)), NA())</f>
        <v>#N/A</v>
      </c>
      <c r="E34" s="166">
        <f>IF(ROUND(VALUE(SUBSTITUTE(連結実質赤字比率に係る赤字・黒字の構成分析!G$36,"▲", "-")), 2) &gt;= 0, ABS(ROUND(VALUE(SUBSTITUTE(連結実質赤字比率に係る赤字・黒字の構成分析!G$36,"▲", "-")), 2)), NA())</f>
        <v>3.2</v>
      </c>
      <c r="F34" s="166" t="e">
        <f>IF(ROUND(VALUE(SUBSTITUTE(連結実質赤字比率に係る赤字・黒字の構成分析!H$36,"▲", "-")), 2) &lt; 0, ABS(ROUND(VALUE(SUBSTITUTE(連結実質赤字比率に係る赤字・黒字の構成分析!H$36,"▲", "-")), 2)), NA())</f>
        <v>#N/A</v>
      </c>
      <c r="G34" s="166">
        <f>IF(ROUND(VALUE(SUBSTITUTE(連結実質赤字比率に係る赤字・黒字の構成分析!H$36,"▲", "-")), 2) &gt;= 0, ABS(ROUND(VALUE(SUBSTITUTE(連結実質赤字比率に係る赤字・黒字の構成分析!H$36,"▲", "-")), 2)), NA())</f>
        <v>3.4</v>
      </c>
      <c r="H34" s="166" t="e">
        <f>IF(ROUND(VALUE(SUBSTITUTE(連結実質赤字比率に係る赤字・黒字の構成分析!I$36,"▲", "-")), 2) &lt; 0, ABS(ROUND(VALUE(SUBSTITUTE(連結実質赤字比率に係る赤字・黒字の構成分析!I$36,"▲", "-")), 2)), NA())</f>
        <v>#N/A</v>
      </c>
      <c r="I34" s="166">
        <f>IF(ROUND(VALUE(SUBSTITUTE(連結実質赤字比率に係る赤字・黒字の構成分析!I$36,"▲", "-")), 2) &gt;= 0, ABS(ROUND(VALUE(SUBSTITUTE(連結実質赤字比率に係る赤字・黒字の構成分析!I$36,"▲", "-")), 2)), NA())</f>
        <v>3.39</v>
      </c>
      <c r="J34" s="166" t="e">
        <f>IF(ROUND(VALUE(SUBSTITUTE(連結実質赤字比率に係る赤字・黒字の構成分析!J$36,"▲", "-")), 2) &lt; 0, ABS(ROUND(VALUE(SUBSTITUTE(連結実質赤字比率に係る赤字・黒字の構成分析!J$36,"▲", "-")), 2)), NA())</f>
        <v>#N/A</v>
      </c>
      <c r="K34" s="166">
        <f>IF(ROUND(VALUE(SUBSTITUTE(連結実質赤字比率に係る赤字・黒字の構成分析!J$36,"▲", "-")), 2) &gt;= 0, ABS(ROUND(VALUE(SUBSTITUTE(連結実質赤字比率に係る赤字・黒字の構成分析!J$36,"▲", "-")), 2)), NA())</f>
        <v>2.72</v>
      </c>
    </row>
    <row r="35" spans="1:16" x14ac:dyDescent="0.15">
      <c r="A35" s="166" t="str">
        <f>IF(連結実質赤字比率に係る赤字・黒字の構成分析!C$35="",NA(),連結実質赤字比率に係る赤字・黒字の構成分析!C$35)</f>
        <v>森町国民健康保険病院事業会計</v>
      </c>
      <c r="B35" s="166" t="e">
        <f>IF(ROUND(VALUE(SUBSTITUTE(連結実質赤字比率に係る赤字・黒字の構成分析!F$35,"▲", "-")), 2) &lt; 0, ABS(ROUND(VALUE(SUBSTITUTE(連結実質赤字比率に係る赤字・黒字の構成分析!F$35,"▲", "-")), 2)), NA())</f>
        <v>#N/A</v>
      </c>
      <c r="C35" s="166">
        <f>IF(ROUND(VALUE(SUBSTITUTE(連結実質赤字比率に係る赤字・黒字の構成分析!F$35,"▲", "-")), 2) &gt;= 0, ABS(ROUND(VALUE(SUBSTITUTE(連結実質赤字比率に係る赤字・黒字の構成分析!F$35,"▲", "-")), 2)), NA())</f>
        <v>3.51</v>
      </c>
      <c r="D35" s="166" t="e">
        <f>IF(ROUND(VALUE(SUBSTITUTE(連結実質赤字比率に係る赤字・黒字の構成分析!G$35,"▲", "-")), 2) &lt; 0, ABS(ROUND(VALUE(SUBSTITUTE(連結実質赤字比率に係る赤字・黒字の構成分析!G$35,"▲", "-")), 2)), NA())</f>
        <v>#N/A</v>
      </c>
      <c r="E35" s="166">
        <f>IF(ROUND(VALUE(SUBSTITUTE(連結実質赤字比率に係る赤字・黒字の構成分析!G$35,"▲", "-")), 2) &gt;= 0, ABS(ROUND(VALUE(SUBSTITUTE(連結実質赤字比率に係る赤字・黒字の構成分析!G$35,"▲", "-")), 2)), NA())</f>
        <v>4.1500000000000004</v>
      </c>
      <c r="F35" s="166" t="e">
        <f>IF(ROUND(VALUE(SUBSTITUTE(連結実質赤字比率に係る赤字・黒字の構成分析!H$35,"▲", "-")), 2) &lt; 0, ABS(ROUND(VALUE(SUBSTITUTE(連結実質赤字比率に係る赤字・黒字の構成分析!H$35,"▲", "-")), 2)), NA())</f>
        <v>#N/A</v>
      </c>
      <c r="G35" s="166">
        <f>IF(ROUND(VALUE(SUBSTITUTE(連結実質赤字比率に係る赤字・黒字の構成分析!H$35,"▲", "-")), 2) &gt;= 0, ABS(ROUND(VALUE(SUBSTITUTE(連結実質赤字比率に係る赤字・黒字の構成分析!H$35,"▲", "-")), 2)), NA())</f>
        <v>4.5199999999999996</v>
      </c>
      <c r="H35" s="166" t="e">
        <f>IF(ROUND(VALUE(SUBSTITUTE(連結実質赤字比率に係る赤字・黒字の構成分析!I$35,"▲", "-")), 2) &lt; 0, ABS(ROUND(VALUE(SUBSTITUTE(連結実質赤字比率に係る赤字・黒字の構成分析!I$35,"▲", "-")), 2)), NA())</f>
        <v>#N/A</v>
      </c>
      <c r="I35" s="166">
        <f>IF(ROUND(VALUE(SUBSTITUTE(連結実質赤字比率に係る赤字・黒字の構成分析!I$35,"▲", "-")), 2) &gt;= 0, ABS(ROUND(VALUE(SUBSTITUTE(連結実質赤字比率に係る赤字・黒字の構成分析!I$35,"▲", "-")), 2)), NA())</f>
        <v>4.88</v>
      </c>
      <c r="J35" s="166" t="e">
        <f>IF(ROUND(VALUE(SUBSTITUTE(連結実質赤字比率に係る赤字・黒字の構成分析!J$35,"▲", "-")), 2) &lt; 0, ABS(ROUND(VALUE(SUBSTITUTE(連結実質赤字比率に係る赤字・黒字の構成分析!J$35,"▲", "-")), 2)), NA())</f>
        <v>#N/A</v>
      </c>
      <c r="K35" s="166">
        <f>IF(ROUND(VALUE(SUBSTITUTE(連結実質赤字比率に係る赤字・黒字の構成分析!J$35,"▲", "-")), 2) &gt;= 0, ABS(ROUND(VALUE(SUBSTITUTE(連結実質赤字比率に係る赤字・黒字の構成分析!J$35,"▲", "-")), 2)), NA())</f>
        <v>5.01</v>
      </c>
    </row>
    <row r="36" spans="1:16" x14ac:dyDescent="0.15">
      <c r="A36" s="166" t="str">
        <f>IF(連結実質赤字比率に係る赤字・黒字の構成分析!C$34="",NA(),連結実質赤字比率に係る赤字・黒字の構成分析!C$34)</f>
        <v>森町水道事業会計</v>
      </c>
      <c r="B36" s="166" t="e">
        <f>IF(ROUND(VALUE(SUBSTITUTE(連結実質赤字比率に係る赤字・黒字の構成分析!F$34,"▲", "-")), 2) &lt; 0, ABS(ROUND(VALUE(SUBSTITUTE(連結実質赤字比率に係る赤字・黒字の構成分析!F$34,"▲", "-")), 2)), NA())</f>
        <v>#N/A</v>
      </c>
      <c r="C36" s="166">
        <f>IF(ROUND(VALUE(SUBSTITUTE(連結実質赤字比率に係る赤字・黒字の構成分析!F$34,"▲", "-")), 2) &gt;= 0, ABS(ROUND(VALUE(SUBSTITUTE(連結実質赤字比率に係る赤字・黒字の構成分析!F$34,"▲", "-")), 2)), NA())</f>
        <v>5.18</v>
      </c>
      <c r="D36" s="166" t="e">
        <f>IF(ROUND(VALUE(SUBSTITUTE(連結実質赤字比率に係る赤字・黒字の構成分析!G$34,"▲", "-")), 2) &lt; 0, ABS(ROUND(VALUE(SUBSTITUTE(連結実質赤字比率に係る赤字・黒字の構成分析!G$34,"▲", "-")), 2)), NA())</f>
        <v>#N/A</v>
      </c>
      <c r="E36" s="166">
        <f>IF(ROUND(VALUE(SUBSTITUTE(連結実質赤字比率に係る赤字・黒字の構成分析!G$34,"▲", "-")), 2) &gt;= 0, ABS(ROUND(VALUE(SUBSTITUTE(連結実質赤字比率に係る赤字・黒字の構成分析!G$34,"▲", "-")), 2)), NA())</f>
        <v>5.92</v>
      </c>
      <c r="F36" s="166" t="e">
        <f>IF(ROUND(VALUE(SUBSTITUTE(連結実質赤字比率に係る赤字・黒字の構成分析!H$34,"▲", "-")), 2) &lt; 0, ABS(ROUND(VALUE(SUBSTITUTE(連結実質赤字比率に係る赤字・黒字の構成分析!H$34,"▲", "-")), 2)), NA())</f>
        <v>#N/A</v>
      </c>
      <c r="G36" s="166">
        <f>IF(ROUND(VALUE(SUBSTITUTE(連結実質赤字比率に係る赤字・黒字の構成分析!H$34,"▲", "-")), 2) &gt;= 0, ABS(ROUND(VALUE(SUBSTITUTE(連結実質赤字比率に係る赤字・黒字の構成分析!H$34,"▲", "-")), 2)), NA())</f>
        <v>5.78</v>
      </c>
      <c r="H36" s="166" t="e">
        <f>IF(ROUND(VALUE(SUBSTITUTE(連結実質赤字比率に係る赤字・黒字の構成分析!I$34,"▲", "-")), 2) &lt; 0, ABS(ROUND(VALUE(SUBSTITUTE(連結実質赤字比率に係る赤字・黒字の構成分析!I$34,"▲", "-")), 2)), NA())</f>
        <v>#N/A</v>
      </c>
      <c r="I36" s="166">
        <f>IF(ROUND(VALUE(SUBSTITUTE(連結実質赤字比率に係る赤字・黒字の構成分析!I$34,"▲", "-")), 2) &gt;= 0, ABS(ROUND(VALUE(SUBSTITUTE(連結実質赤字比率に係る赤字・黒字の構成分析!I$34,"▲", "-")), 2)), NA())</f>
        <v>5.94</v>
      </c>
      <c r="J36" s="166" t="e">
        <f>IF(ROUND(VALUE(SUBSTITUTE(連結実質赤字比率に係る赤字・黒字の構成分析!J$34,"▲", "-")), 2) &lt; 0, ABS(ROUND(VALUE(SUBSTITUTE(連結実質赤字比率に係る赤字・黒字の構成分析!J$34,"▲", "-")), 2)), NA())</f>
        <v>#N/A</v>
      </c>
      <c r="K36" s="166">
        <f>IF(ROUND(VALUE(SUBSTITUTE(連結実質赤字比率に係る赤字・黒字の構成分析!J$34,"▲", "-")), 2) &gt;= 0, ABS(ROUND(VALUE(SUBSTITUTE(連結実質赤字比率に係る赤字・黒字の構成分析!J$34,"▲", "-")), 2)), NA())</f>
        <v>5.85</v>
      </c>
    </row>
    <row r="39" spans="1:16" x14ac:dyDescent="0.15">
      <c r="A39" s="139" t="s">
        <v>59</v>
      </c>
    </row>
    <row r="40" spans="1:16" x14ac:dyDescent="0.15">
      <c r="A40" s="167"/>
      <c r="B40" s="167" t="str">
        <f>'実質公債費比率（分子）の構造'!K$44</f>
        <v>H29</v>
      </c>
      <c r="C40" s="167"/>
      <c r="D40" s="167"/>
      <c r="E40" s="167" t="str">
        <f>'実質公債費比率（分子）の構造'!L$44</f>
        <v>H30</v>
      </c>
      <c r="F40" s="167"/>
      <c r="G40" s="167"/>
      <c r="H40" s="167" t="str">
        <f>'実質公債費比率（分子）の構造'!M$44</f>
        <v>R01</v>
      </c>
      <c r="I40" s="167"/>
      <c r="J40" s="167"/>
      <c r="K40" s="167" t="str">
        <f>'実質公債費比率（分子）の構造'!N$44</f>
        <v>R02</v>
      </c>
      <c r="L40" s="167"/>
      <c r="M40" s="167"/>
      <c r="N40" s="167" t="str">
        <f>'実質公債費比率（分子）の構造'!O$44</f>
        <v>R03</v>
      </c>
      <c r="O40" s="167"/>
      <c r="P40" s="167"/>
    </row>
    <row r="41" spans="1:16" x14ac:dyDescent="0.15">
      <c r="A41" s="167"/>
      <c r="B41" s="167" t="s">
        <v>60</v>
      </c>
      <c r="C41" s="167"/>
      <c r="D41" s="167" t="s">
        <v>61</v>
      </c>
      <c r="E41" s="167" t="s">
        <v>60</v>
      </c>
      <c r="F41" s="167"/>
      <c r="G41" s="167" t="s">
        <v>61</v>
      </c>
      <c r="H41" s="167" t="s">
        <v>60</v>
      </c>
      <c r="I41" s="167"/>
      <c r="J41" s="167" t="s">
        <v>61</v>
      </c>
      <c r="K41" s="167" t="s">
        <v>60</v>
      </c>
      <c r="L41" s="167"/>
      <c r="M41" s="167" t="s">
        <v>61</v>
      </c>
      <c r="N41" s="167" t="s">
        <v>60</v>
      </c>
      <c r="O41" s="167"/>
      <c r="P41" s="167" t="s">
        <v>61</v>
      </c>
    </row>
    <row r="42" spans="1:16" x14ac:dyDescent="0.15">
      <c r="A42" s="167" t="s">
        <v>62</v>
      </c>
      <c r="B42" s="167"/>
      <c r="C42" s="167"/>
      <c r="D42" s="167">
        <f>'実質公債費比率（分子）の構造'!K$52</f>
        <v>1342</v>
      </c>
      <c r="E42" s="167"/>
      <c r="F42" s="167"/>
      <c r="G42" s="167">
        <f>'実質公債費比率（分子）の構造'!L$52</f>
        <v>1258</v>
      </c>
      <c r="H42" s="167"/>
      <c r="I42" s="167"/>
      <c r="J42" s="167">
        <f>'実質公債費比率（分子）の構造'!M$52</f>
        <v>1188</v>
      </c>
      <c r="K42" s="167"/>
      <c r="L42" s="167"/>
      <c r="M42" s="167">
        <f>'実質公債費比率（分子）の構造'!N$52</f>
        <v>1131</v>
      </c>
      <c r="N42" s="167"/>
      <c r="O42" s="167"/>
      <c r="P42" s="167">
        <f>'実質公債費比率（分子）の構造'!O$52</f>
        <v>1041</v>
      </c>
    </row>
    <row r="43" spans="1:16" x14ac:dyDescent="0.15">
      <c r="A43" s="167" t="s">
        <v>63</v>
      </c>
      <c r="B43" s="167" t="str">
        <f>'実質公債費比率（分子）の構造'!K$51</f>
        <v>-</v>
      </c>
      <c r="C43" s="167"/>
      <c r="D43" s="167"/>
      <c r="E43" s="167" t="str">
        <f>'実質公債費比率（分子）の構造'!L$51</f>
        <v>-</v>
      </c>
      <c r="F43" s="167"/>
      <c r="G43" s="167"/>
      <c r="H43" s="167" t="str">
        <f>'実質公債費比率（分子）の構造'!M$51</f>
        <v>-</v>
      </c>
      <c r="I43" s="167"/>
      <c r="J43" s="167"/>
      <c r="K43" s="167" t="str">
        <f>'実質公債費比率（分子）の構造'!N$51</f>
        <v>-</v>
      </c>
      <c r="L43" s="167"/>
      <c r="M43" s="167"/>
      <c r="N43" s="167" t="str">
        <f>'実質公債費比率（分子）の構造'!O$51</f>
        <v>-</v>
      </c>
      <c r="O43" s="167"/>
      <c r="P43" s="167"/>
    </row>
    <row r="44" spans="1:16" x14ac:dyDescent="0.15">
      <c r="A44" s="167" t="s">
        <v>64</v>
      </c>
      <c r="B44" s="167">
        <f>'実質公債費比率（分子）の構造'!K$50</f>
        <v>110</v>
      </c>
      <c r="C44" s="167"/>
      <c r="D44" s="167"/>
      <c r="E44" s="167">
        <f>'実質公債費比率（分子）の構造'!L$50</f>
        <v>114</v>
      </c>
      <c r="F44" s="167"/>
      <c r="G44" s="167"/>
      <c r="H44" s="167">
        <f>'実質公債費比率（分子）の構造'!M$50</f>
        <v>115</v>
      </c>
      <c r="I44" s="167"/>
      <c r="J44" s="167"/>
      <c r="K44" s="167">
        <f>'実質公債費比率（分子）の構造'!N$50</f>
        <v>111</v>
      </c>
      <c r="L44" s="167"/>
      <c r="M44" s="167"/>
      <c r="N44" s="167" t="str">
        <f>'実質公債費比率（分子）の構造'!O$50</f>
        <v>-</v>
      </c>
      <c r="O44" s="167"/>
      <c r="P44" s="167"/>
    </row>
    <row r="45" spans="1:16" x14ac:dyDescent="0.15">
      <c r="A45" s="167" t="s">
        <v>65</v>
      </c>
      <c r="B45" s="167">
        <f>'実質公債費比率（分子）の構造'!K$49</f>
        <v>43</v>
      </c>
      <c r="C45" s="167"/>
      <c r="D45" s="167"/>
      <c r="E45" s="167" t="str">
        <f>'実質公債費比率（分子）の構造'!L$49</f>
        <v>-</v>
      </c>
      <c r="F45" s="167"/>
      <c r="G45" s="167"/>
      <c r="H45" s="167">
        <f>'実質公債費比率（分子）の構造'!M$49</f>
        <v>0</v>
      </c>
      <c r="I45" s="167"/>
      <c r="J45" s="167"/>
      <c r="K45" s="167">
        <f>'実質公債費比率（分子）の構造'!N$49</f>
        <v>11</v>
      </c>
      <c r="L45" s="167"/>
      <c r="M45" s="167"/>
      <c r="N45" s="167">
        <f>'実質公債費比率（分子）の構造'!O$49</f>
        <v>29</v>
      </c>
      <c r="O45" s="167"/>
      <c r="P45" s="167"/>
    </row>
    <row r="46" spans="1:16" x14ac:dyDescent="0.15">
      <c r="A46" s="167" t="s">
        <v>66</v>
      </c>
      <c r="B46" s="167">
        <f>'実質公債費比率（分子）の構造'!K$48</f>
        <v>324</v>
      </c>
      <c r="C46" s="167"/>
      <c r="D46" s="167"/>
      <c r="E46" s="167">
        <f>'実質公債費比率（分子）の構造'!L$48</f>
        <v>328</v>
      </c>
      <c r="F46" s="167"/>
      <c r="G46" s="167"/>
      <c r="H46" s="167">
        <f>'実質公債費比率（分子）の構造'!M$48</f>
        <v>337</v>
      </c>
      <c r="I46" s="167"/>
      <c r="J46" s="167"/>
      <c r="K46" s="167">
        <f>'実質公債費比率（分子）の構造'!N$48</f>
        <v>340</v>
      </c>
      <c r="L46" s="167"/>
      <c r="M46" s="167"/>
      <c r="N46" s="167">
        <f>'実質公債費比率（分子）の構造'!O$48</f>
        <v>324</v>
      </c>
      <c r="O46" s="167"/>
      <c r="P46" s="167"/>
    </row>
    <row r="47" spans="1:16" x14ac:dyDescent="0.15">
      <c r="A47" s="167" t="s">
        <v>67</v>
      </c>
      <c r="B47" s="167" t="str">
        <f>'実質公債費比率（分子）の構造'!K$47</f>
        <v>-</v>
      </c>
      <c r="C47" s="167"/>
      <c r="D47" s="167"/>
      <c r="E47" s="167" t="str">
        <f>'実質公債費比率（分子）の構造'!L$47</f>
        <v>-</v>
      </c>
      <c r="F47" s="167"/>
      <c r="G47" s="167"/>
      <c r="H47" s="167" t="str">
        <f>'実質公債費比率（分子）の構造'!M$47</f>
        <v>-</v>
      </c>
      <c r="I47" s="167"/>
      <c r="J47" s="167"/>
      <c r="K47" s="167" t="str">
        <f>'実質公債費比率（分子）の構造'!N$47</f>
        <v>-</v>
      </c>
      <c r="L47" s="167"/>
      <c r="M47" s="167"/>
      <c r="N47" s="167" t="str">
        <f>'実質公債費比率（分子）の構造'!O$47</f>
        <v>-</v>
      </c>
      <c r="O47" s="167"/>
      <c r="P47" s="167"/>
    </row>
    <row r="48" spans="1:16" x14ac:dyDescent="0.15">
      <c r="A48" s="167" t="s">
        <v>68</v>
      </c>
      <c r="B48" s="167" t="str">
        <f>'実質公債費比率（分子）の構造'!K$46</f>
        <v>-</v>
      </c>
      <c r="C48" s="167"/>
      <c r="D48" s="167"/>
      <c r="E48" s="167" t="str">
        <f>'実質公債費比率（分子）の構造'!L$46</f>
        <v>-</v>
      </c>
      <c r="F48" s="167"/>
      <c r="G48" s="167"/>
      <c r="H48" s="167" t="str">
        <f>'実質公債費比率（分子）の構造'!M$46</f>
        <v>-</v>
      </c>
      <c r="I48" s="167"/>
      <c r="J48" s="167"/>
      <c r="K48" s="167" t="str">
        <f>'実質公債費比率（分子）の構造'!N$46</f>
        <v>-</v>
      </c>
      <c r="L48" s="167"/>
      <c r="M48" s="167"/>
      <c r="N48" s="167" t="str">
        <f>'実質公債費比率（分子）の構造'!O$46</f>
        <v>-</v>
      </c>
      <c r="O48" s="167"/>
      <c r="P48" s="167"/>
    </row>
    <row r="49" spans="1:16" x14ac:dyDescent="0.15">
      <c r="A49" s="167" t="s">
        <v>69</v>
      </c>
      <c r="B49" s="167">
        <f>'実質公債費比率（分子）の構造'!K$45</f>
        <v>1611</v>
      </c>
      <c r="C49" s="167"/>
      <c r="D49" s="167"/>
      <c r="E49" s="167">
        <f>'実質公債費比率（分子）の構造'!L$45</f>
        <v>1577</v>
      </c>
      <c r="F49" s="167"/>
      <c r="G49" s="167"/>
      <c r="H49" s="167">
        <f>'実質公債費比率（分子）の構造'!M$45</f>
        <v>1437</v>
      </c>
      <c r="I49" s="167"/>
      <c r="J49" s="167"/>
      <c r="K49" s="167">
        <f>'実質公債費比率（分子）の構造'!N$45</f>
        <v>1343</v>
      </c>
      <c r="L49" s="167"/>
      <c r="M49" s="167"/>
      <c r="N49" s="167">
        <f>'実質公債費比率（分子）の構造'!O$45</f>
        <v>1237</v>
      </c>
      <c r="O49" s="167"/>
      <c r="P49" s="167"/>
    </row>
    <row r="50" spans="1:16" x14ac:dyDescent="0.15">
      <c r="A50" s="167" t="s">
        <v>70</v>
      </c>
      <c r="B50" s="167" t="e">
        <f>NA()</f>
        <v>#N/A</v>
      </c>
      <c r="C50" s="167">
        <f>IF(ISNUMBER('実質公債費比率（分子）の構造'!K$53),'実質公債費比率（分子）の構造'!K$53,NA())</f>
        <v>746</v>
      </c>
      <c r="D50" s="167" t="e">
        <f>NA()</f>
        <v>#N/A</v>
      </c>
      <c r="E50" s="167" t="e">
        <f>NA()</f>
        <v>#N/A</v>
      </c>
      <c r="F50" s="167">
        <f>IF(ISNUMBER('実質公債費比率（分子）の構造'!L$53),'実質公債費比率（分子）の構造'!L$53,NA())</f>
        <v>761</v>
      </c>
      <c r="G50" s="167" t="e">
        <f>NA()</f>
        <v>#N/A</v>
      </c>
      <c r="H50" s="167" t="e">
        <f>NA()</f>
        <v>#N/A</v>
      </c>
      <c r="I50" s="167">
        <f>IF(ISNUMBER('実質公債費比率（分子）の構造'!M$53),'実質公債費比率（分子）の構造'!M$53,NA())</f>
        <v>701</v>
      </c>
      <c r="J50" s="167" t="e">
        <f>NA()</f>
        <v>#N/A</v>
      </c>
      <c r="K50" s="167" t="e">
        <f>NA()</f>
        <v>#N/A</v>
      </c>
      <c r="L50" s="167">
        <f>IF(ISNUMBER('実質公債費比率（分子）の構造'!N$53),'実質公債費比率（分子）の構造'!N$53,NA())</f>
        <v>674</v>
      </c>
      <c r="M50" s="167" t="e">
        <f>NA()</f>
        <v>#N/A</v>
      </c>
      <c r="N50" s="167" t="e">
        <f>NA()</f>
        <v>#N/A</v>
      </c>
      <c r="O50" s="167">
        <f>IF(ISNUMBER('実質公債費比率（分子）の構造'!O$53),'実質公債費比率（分子）の構造'!O$53,NA())</f>
        <v>549</v>
      </c>
      <c r="P50" s="167" t="e">
        <f>NA()</f>
        <v>#N/A</v>
      </c>
    </row>
    <row r="53" spans="1:16" x14ac:dyDescent="0.15">
      <c r="A53" s="139" t="s">
        <v>71</v>
      </c>
    </row>
    <row r="54" spans="1:16" x14ac:dyDescent="0.15">
      <c r="A54" s="166"/>
      <c r="B54" s="166" t="str">
        <f>'将来負担比率（分子）の構造'!I$40</f>
        <v>H29</v>
      </c>
      <c r="C54" s="166"/>
      <c r="D54" s="166"/>
      <c r="E54" s="166" t="str">
        <f>'将来負担比率（分子）の構造'!J$40</f>
        <v>H30</v>
      </c>
      <c r="F54" s="166"/>
      <c r="G54" s="166"/>
      <c r="H54" s="166" t="str">
        <f>'将来負担比率（分子）の構造'!K$40</f>
        <v>R01</v>
      </c>
      <c r="I54" s="166"/>
      <c r="J54" s="166"/>
      <c r="K54" s="166" t="str">
        <f>'将来負担比率（分子）の構造'!L$40</f>
        <v>R02</v>
      </c>
      <c r="L54" s="166"/>
      <c r="M54" s="166"/>
      <c r="N54" s="166" t="str">
        <f>'将来負担比率（分子）の構造'!M$40</f>
        <v>R03</v>
      </c>
      <c r="O54" s="166"/>
      <c r="P54" s="166"/>
    </row>
    <row r="55" spans="1:16" x14ac:dyDescent="0.15">
      <c r="A55" s="166"/>
      <c r="B55" s="166" t="s">
        <v>72</v>
      </c>
      <c r="C55" s="166"/>
      <c r="D55" s="166" t="s">
        <v>73</v>
      </c>
      <c r="E55" s="166" t="s">
        <v>72</v>
      </c>
      <c r="F55" s="166"/>
      <c r="G55" s="166" t="s">
        <v>73</v>
      </c>
      <c r="H55" s="166" t="s">
        <v>72</v>
      </c>
      <c r="I55" s="166"/>
      <c r="J55" s="166" t="s">
        <v>73</v>
      </c>
      <c r="K55" s="166" t="s">
        <v>72</v>
      </c>
      <c r="L55" s="166"/>
      <c r="M55" s="166" t="s">
        <v>73</v>
      </c>
      <c r="N55" s="166" t="s">
        <v>72</v>
      </c>
      <c r="O55" s="166"/>
      <c r="P55" s="166" t="s">
        <v>73</v>
      </c>
    </row>
    <row r="56" spans="1:16" x14ac:dyDescent="0.15">
      <c r="A56" s="166" t="s">
        <v>43</v>
      </c>
      <c r="B56" s="166"/>
      <c r="C56" s="166"/>
      <c r="D56" s="166">
        <f>'将来負担比率（分子）の構造'!I$52</f>
        <v>9892</v>
      </c>
      <c r="E56" s="166"/>
      <c r="F56" s="166"/>
      <c r="G56" s="166">
        <f>'将来負担比率（分子）の構造'!J$52</f>
        <v>9340</v>
      </c>
      <c r="H56" s="166"/>
      <c r="I56" s="166"/>
      <c r="J56" s="166">
        <f>'将来負担比率（分子）の構造'!K$52</f>
        <v>9499</v>
      </c>
      <c r="K56" s="166"/>
      <c r="L56" s="166"/>
      <c r="M56" s="166">
        <f>'将来負担比率（分子）の構造'!L$52</f>
        <v>8911</v>
      </c>
      <c r="N56" s="166"/>
      <c r="O56" s="166"/>
      <c r="P56" s="166">
        <f>'将来負担比率（分子）の構造'!M$52</f>
        <v>8750</v>
      </c>
    </row>
    <row r="57" spans="1:16" x14ac:dyDescent="0.15">
      <c r="A57" s="166" t="s">
        <v>42</v>
      </c>
      <c r="B57" s="166"/>
      <c r="C57" s="166"/>
      <c r="D57" s="166">
        <f>'将来負担比率（分子）の構造'!I$51</f>
        <v>634</v>
      </c>
      <c r="E57" s="166"/>
      <c r="F57" s="166"/>
      <c r="G57" s="166">
        <f>'将来負担比率（分子）の構造'!J$51</f>
        <v>521</v>
      </c>
      <c r="H57" s="166"/>
      <c r="I57" s="166"/>
      <c r="J57" s="166">
        <f>'将来負担比率（分子）の構造'!K$51</f>
        <v>394</v>
      </c>
      <c r="K57" s="166"/>
      <c r="L57" s="166"/>
      <c r="M57" s="166">
        <f>'将来負担比率（分子）の構造'!L$51</f>
        <v>290</v>
      </c>
      <c r="N57" s="166"/>
      <c r="O57" s="166"/>
      <c r="P57" s="166">
        <f>'将来負担比率（分子）の構造'!M$51</f>
        <v>208</v>
      </c>
    </row>
    <row r="58" spans="1:16" x14ac:dyDescent="0.15">
      <c r="A58" s="166" t="s">
        <v>41</v>
      </c>
      <c r="B58" s="166"/>
      <c r="C58" s="166"/>
      <c r="D58" s="166">
        <f>'将来負担比率（分子）の構造'!I$50</f>
        <v>2511</v>
      </c>
      <c r="E58" s="166"/>
      <c r="F58" s="166"/>
      <c r="G58" s="166">
        <f>'将来負担比率（分子）の構造'!J$50</f>
        <v>3205</v>
      </c>
      <c r="H58" s="166"/>
      <c r="I58" s="166"/>
      <c r="J58" s="166">
        <f>'将来負担比率（分子）の構造'!K$50</f>
        <v>2873</v>
      </c>
      <c r="K58" s="166"/>
      <c r="L58" s="166"/>
      <c r="M58" s="166">
        <f>'将来負担比率（分子）の構造'!L$50</f>
        <v>3375</v>
      </c>
      <c r="N58" s="166"/>
      <c r="O58" s="166"/>
      <c r="P58" s="166">
        <f>'将来負担比率（分子）の構造'!M$50</f>
        <v>4490</v>
      </c>
    </row>
    <row r="59" spans="1:16" x14ac:dyDescent="0.15">
      <c r="A59" s="166" t="s">
        <v>39</v>
      </c>
      <c r="B59" s="166" t="str">
        <f>'将来負担比率（分子）の構造'!I$49</f>
        <v>-</v>
      </c>
      <c r="C59" s="166"/>
      <c r="D59" s="166"/>
      <c r="E59" s="166" t="str">
        <f>'将来負担比率（分子）の構造'!J$49</f>
        <v>-</v>
      </c>
      <c r="F59" s="166"/>
      <c r="G59" s="166"/>
      <c r="H59" s="166" t="str">
        <f>'将来負担比率（分子）の構造'!K$49</f>
        <v>-</v>
      </c>
      <c r="I59" s="166"/>
      <c r="J59" s="166"/>
      <c r="K59" s="166" t="str">
        <f>'将来負担比率（分子）の構造'!L$49</f>
        <v>-</v>
      </c>
      <c r="L59" s="166"/>
      <c r="M59" s="166"/>
      <c r="N59" s="166" t="str">
        <f>'将来負担比率（分子）の構造'!M$49</f>
        <v>-</v>
      </c>
      <c r="O59" s="166"/>
      <c r="P59" s="166"/>
    </row>
    <row r="60" spans="1:16" x14ac:dyDescent="0.15">
      <c r="A60" s="166" t="s">
        <v>38</v>
      </c>
      <c r="B60" s="166" t="str">
        <f>'将来負担比率（分子）の構造'!I$48</f>
        <v>-</v>
      </c>
      <c r="C60" s="166"/>
      <c r="D60" s="166"/>
      <c r="E60" s="166" t="str">
        <f>'将来負担比率（分子）の構造'!J$48</f>
        <v>-</v>
      </c>
      <c r="F60" s="166"/>
      <c r="G60" s="166"/>
      <c r="H60" s="166" t="str">
        <f>'将来負担比率（分子）の構造'!K$48</f>
        <v>-</v>
      </c>
      <c r="I60" s="166"/>
      <c r="J60" s="166"/>
      <c r="K60" s="166" t="str">
        <f>'将来負担比率（分子）の構造'!L$48</f>
        <v>-</v>
      </c>
      <c r="L60" s="166"/>
      <c r="M60" s="166"/>
      <c r="N60" s="166" t="str">
        <f>'将来負担比率（分子）の構造'!M$48</f>
        <v>-</v>
      </c>
      <c r="O60" s="166"/>
      <c r="P60" s="166"/>
    </row>
    <row r="61" spans="1:16" x14ac:dyDescent="0.15">
      <c r="A61" s="166" t="s">
        <v>36</v>
      </c>
      <c r="B61" s="166" t="str">
        <f>'将来負担比率（分子）の構造'!I$46</f>
        <v>-</v>
      </c>
      <c r="C61" s="166"/>
      <c r="D61" s="166"/>
      <c r="E61" s="166" t="str">
        <f>'将来負担比率（分子）の構造'!J$46</f>
        <v>-</v>
      </c>
      <c r="F61" s="166"/>
      <c r="G61" s="166"/>
      <c r="H61" s="166" t="str">
        <f>'将来負担比率（分子）の構造'!K$46</f>
        <v>-</v>
      </c>
      <c r="I61" s="166"/>
      <c r="J61" s="166"/>
      <c r="K61" s="166" t="str">
        <f>'将来負担比率（分子）の構造'!L$46</f>
        <v>-</v>
      </c>
      <c r="L61" s="166"/>
      <c r="M61" s="166"/>
      <c r="N61" s="166" t="str">
        <f>'将来負担比率（分子）の構造'!M$46</f>
        <v>-</v>
      </c>
      <c r="O61" s="166"/>
      <c r="P61" s="166"/>
    </row>
    <row r="62" spans="1:16" x14ac:dyDescent="0.15">
      <c r="A62" s="166" t="s">
        <v>35</v>
      </c>
      <c r="B62" s="166">
        <f>'将来負担比率（分子）の構造'!I$45</f>
        <v>1891</v>
      </c>
      <c r="C62" s="166"/>
      <c r="D62" s="166"/>
      <c r="E62" s="166">
        <f>'将来負担比率（分子）の構造'!J$45</f>
        <v>1735</v>
      </c>
      <c r="F62" s="166"/>
      <c r="G62" s="166"/>
      <c r="H62" s="166">
        <f>'将来負担比率（分子）の構造'!K$45</f>
        <v>1774</v>
      </c>
      <c r="I62" s="166"/>
      <c r="J62" s="166"/>
      <c r="K62" s="166">
        <f>'将来負担比率（分子）の構造'!L$45</f>
        <v>1718</v>
      </c>
      <c r="L62" s="166"/>
      <c r="M62" s="166"/>
      <c r="N62" s="166">
        <f>'将来負担比率（分子）の構造'!M$45</f>
        <v>1650</v>
      </c>
      <c r="O62" s="166"/>
      <c r="P62" s="166"/>
    </row>
    <row r="63" spans="1:16" x14ac:dyDescent="0.15">
      <c r="A63" s="166" t="s">
        <v>34</v>
      </c>
      <c r="B63" s="166" t="str">
        <f>'将来負担比率（分子）の構造'!I$44</f>
        <v>-</v>
      </c>
      <c r="C63" s="166"/>
      <c r="D63" s="166"/>
      <c r="E63" s="166">
        <f>'将来負担比率（分子）の構造'!J$44</f>
        <v>25</v>
      </c>
      <c r="F63" s="166"/>
      <c r="G63" s="166"/>
      <c r="H63" s="166">
        <f>'将来負担比率（分子）の構造'!K$44</f>
        <v>141</v>
      </c>
      <c r="I63" s="166"/>
      <c r="J63" s="166"/>
      <c r="K63" s="166">
        <f>'将来負担比率（分子）の構造'!L$44</f>
        <v>339</v>
      </c>
      <c r="L63" s="166"/>
      <c r="M63" s="166"/>
      <c r="N63" s="166">
        <f>'将来負担比率（分子）の構造'!M$44</f>
        <v>311</v>
      </c>
      <c r="O63" s="166"/>
      <c r="P63" s="166"/>
    </row>
    <row r="64" spans="1:16" x14ac:dyDescent="0.15">
      <c r="A64" s="166" t="s">
        <v>33</v>
      </c>
      <c r="B64" s="166">
        <f>'将来負担比率（分子）の構造'!I$43</f>
        <v>3190</v>
      </c>
      <c r="C64" s="166"/>
      <c r="D64" s="166"/>
      <c r="E64" s="166">
        <f>'将来負担比率（分子）の構造'!J$43</f>
        <v>2860</v>
      </c>
      <c r="F64" s="166"/>
      <c r="G64" s="166"/>
      <c r="H64" s="166">
        <f>'将来負担比率（分子）の構造'!K$43</f>
        <v>2667</v>
      </c>
      <c r="I64" s="166"/>
      <c r="J64" s="166"/>
      <c r="K64" s="166">
        <f>'将来負担比率（分子）の構造'!L$43</f>
        <v>2337</v>
      </c>
      <c r="L64" s="166"/>
      <c r="M64" s="166"/>
      <c r="N64" s="166">
        <f>'将来負担比率（分子）の構造'!M$43</f>
        <v>2043</v>
      </c>
      <c r="O64" s="166"/>
      <c r="P64" s="166"/>
    </row>
    <row r="65" spans="1:16" x14ac:dyDescent="0.15">
      <c r="A65" s="166" t="s">
        <v>32</v>
      </c>
      <c r="B65" s="166">
        <f>'将来負担比率（分子）の構造'!I$42</f>
        <v>665</v>
      </c>
      <c r="C65" s="166"/>
      <c r="D65" s="166"/>
      <c r="E65" s="166">
        <f>'将来負担比率（分子）の構造'!J$42</f>
        <v>511</v>
      </c>
      <c r="F65" s="166"/>
      <c r="G65" s="166"/>
      <c r="H65" s="166">
        <f>'将来負担比率（分子）の構造'!K$42</f>
        <v>352</v>
      </c>
      <c r="I65" s="166"/>
      <c r="J65" s="166"/>
      <c r="K65" s="166">
        <f>'将来負担比率（分子）の構造'!L$42</f>
        <v>183</v>
      </c>
      <c r="L65" s="166"/>
      <c r="M65" s="166"/>
      <c r="N65" s="166">
        <f>'将来負担比率（分子）の構造'!M$42</f>
        <v>156</v>
      </c>
      <c r="O65" s="166"/>
      <c r="P65" s="166"/>
    </row>
    <row r="66" spans="1:16" x14ac:dyDescent="0.15">
      <c r="A66" s="166" t="s">
        <v>31</v>
      </c>
      <c r="B66" s="166">
        <f>'将来負担比率（分子）の構造'!I$41</f>
        <v>11144</v>
      </c>
      <c r="C66" s="166"/>
      <c r="D66" s="166"/>
      <c r="E66" s="166">
        <f>'将来負担比率（分子）の構造'!J$41</f>
        <v>10256</v>
      </c>
      <c r="F66" s="166"/>
      <c r="G66" s="166"/>
      <c r="H66" s="166">
        <f>'将来負担比率（分子）の構造'!K$41</f>
        <v>10355</v>
      </c>
      <c r="I66" s="166"/>
      <c r="J66" s="166"/>
      <c r="K66" s="166">
        <f>'将来負担比率（分子）の構造'!L$41</f>
        <v>9555</v>
      </c>
      <c r="L66" s="166"/>
      <c r="M66" s="166"/>
      <c r="N66" s="166">
        <f>'将来負担比率（分子）の構造'!M$41</f>
        <v>9286</v>
      </c>
      <c r="O66" s="166"/>
      <c r="P66" s="166"/>
    </row>
    <row r="67" spans="1:16" x14ac:dyDescent="0.15">
      <c r="A67" s="166" t="s">
        <v>74</v>
      </c>
      <c r="B67" s="166" t="e">
        <f>NA()</f>
        <v>#N/A</v>
      </c>
      <c r="C67" s="166">
        <f>IF(ISNUMBER('将来負担比率（分子）の構造'!I$53), IF('将来負担比率（分子）の構造'!I$53 &lt; 0, 0, '将来負担比率（分子）の構造'!I$53), NA())</f>
        <v>3851</v>
      </c>
      <c r="D67" s="166" t="e">
        <f>NA()</f>
        <v>#N/A</v>
      </c>
      <c r="E67" s="166" t="e">
        <f>NA()</f>
        <v>#N/A</v>
      </c>
      <c r="F67" s="166">
        <f>IF(ISNUMBER('将来負担比率（分子）の構造'!J$53), IF('将来負担比率（分子）の構造'!J$53 &lt; 0, 0, '将来負担比率（分子）の構造'!J$53), NA())</f>
        <v>2321</v>
      </c>
      <c r="G67" s="166" t="e">
        <f>NA()</f>
        <v>#N/A</v>
      </c>
      <c r="H67" s="166" t="e">
        <f>NA()</f>
        <v>#N/A</v>
      </c>
      <c r="I67" s="166">
        <f>IF(ISNUMBER('将来負担比率（分子）の構造'!K$53), IF('将来負担比率（分子）の構造'!K$53 &lt; 0, 0, '将来負担比率（分子）の構造'!K$53), NA())</f>
        <v>2523</v>
      </c>
      <c r="J67" s="166" t="e">
        <f>NA()</f>
        <v>#N/A</v>
      </c>
      <c r="K67" s="166" t="e">
        <f>NA()</f>
        <v>#N/A</v>
      </c>
      <c r="L67" s="166">
        <f>IF(ISNUMBER('将来負担比率（分子）の構造'!L$53), IF('将来負担比率（分子）の構造'!L$53 &lt; 0, 0, '将来負担比率（分子）の構造'!L$53), NA())</f>
        <v>1557</v>
      </c>
      <c r="M67" s="166" t="e">
        <f>NA()</f>
        <v>#N/A</v>
      </c>
      <c r="N67" s="166" t="e">
        <f>NA()</f>
        <v>#N/A</v>
      </c>
      <c r="O67" s="166">
        <f>IF(ISNUMBER('将来負担比率（分子）の構造'!M$53), IF('将来負担比率（分子）の構造'!M$53 &lt; 0, 0, '将来負担比率（分子）の構造'!M$53), NA())</f>
        <v>0</v>
      </c>
      <c r="P67" s="166" t="e">
        <f>NA()</f>
        <v>#N/A</v>
      </c>
    </row>
    <row r="70" spans="1:16" x14ac:dyDescent="0.15">
      <c r="A70" s="168" t="s">
        <v>75</v>
      </c>
      <c r="B70" s="168"/>
      <c r="C70" s="168"/>
      <c r="D70" s="168"/>
      <c r="E70" s="168"/>
      <c r="F70" s="168"/>
    </row>
    <row r="71" spans="1:16" x14ac:dyDescent="0.15">
      <c r="A71" s="169"/>
      <c r="B71" s="169" t="str">
        <f>基金残高に係る経年分析!F54</f>
        <v>R01</v>
      </c>
      <c r="C71" s="169" t="str">
        <f>基金残高に係る経年分析!G54</f>
        <v>R02</v>
      </c>
      <c r="D71" s="169" t="str">
        <f>基金残高に係る経年分析!H54</f>
        <v>R03</v>
      </c>
    </row>
    <row r="72" spans="1:16" x14ac:dyDescent="0.15">
      <c r="A72" s="169" t="s">
        <v>76</v>
      </c>
      <c r="B72" s="170">
        <f>基金残高に係る経年分析!F55</f>
        <v>1480</v>
      </c>
      <c r="C72" s="170">
        <f>基金残高に係る経年分析!G55</f>
        <v>1480</v>
      </c>
      <c r="D72" s="170">
        <f>基金残高に係る経年分析!H55</f>
        <v>1615</v>
      </c>
    </row>
    <row r="73" spans="1:16" x14ac:dyDescent="0.15">
      <c r="A73" s="169" t="s">
        <v>77</v>
      </c>
      <c r="B73" s="170">
        <f>基金残高に係る経年分析!F56</f>
        <v>0</v>
      </c>
      <c r="C73" s="170">
        <f>基金残高に係る経年分析!G56</f>
        <v>0</v>
      </c>
      <c r="D73" s="170">
        <f>基金残高に係る経年分析!H56</f>
        <v>66</v>
      </c>
    </row>
    <row r="74" spans="1:16" x14ac:dyDescent="0.15">
      <c r="A74" s="169" t="s">
        <v>78</v>
      </c>
      <c r="B74" s="170">
        <f>基金残高に係る経年分析!F57</f>
        <v>1634</v>
      </c>
      <c r="C74" s="170">
        <f>基金残高に係る経年分析!G57</f>
        <v>2054</v>
      </c>
      <c r="D74" s="170">
        <f>基金残高に係る経年分析!H57</f>
        <v>2935</v>
      </c>
    </row>
  </sheetData>
  <sheetProtection algorithmName="SHA-512" hashValue="oRhLmUY+bRXb2N7EEXsc25Yp6yiegsqlMNMvA1bAzu9djMMnOtjNTjs0+IbsvKrvox4/5KeBYDgggFZg3op+8w==" saltValue="epqMXTwW932+glkhqFjFXg=="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subject/>
  <cp:keywords/>
  <dc:description/>
  <cp:lastPrinted>2023-03-20T01:14:52Z</cp:lastPrinted>
  <dcterms:created xsi:type="dcterms:W3CDTF">2023-02-20T03:22:44Z</dcterms:created>
  <dcterms:modified xsi:type="dcterms:W3CDTF">2023-10-02T08:11:53Z</dcterms:modified>
  <cp:category/>
</cp:coreProperties>
</file>