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fl01\2014森町\002各課\115上下水道課\総務係\振興局及び企業局調査依頼の回答\R6\振興局\公営企業に係る経営比較分析表（令和5年度決算）\"/>
    </mc:Choice>
  </mc:AlternateContent>
  <xr:revisionPtr revIDLastSave="0" documentId="13_ncr:101_{3523E819-D7F1-420F-91C2-520D909074C3}" xr6:coauthVersionLast="47" xr6:coauthVersionMax="47" xr10:uidLastSave="{00000000-0000-0000-0000-000000000000}"/>
  <workbookProtection workbookAlgorithmName="SHA-512" workbookHashValue="ITZhRNokQrznRi857jEd9C1dwpj+KToz+UGhDEOq+bPwrBR1t3c5/3OVPIHi+WY6IlBGWNjm29oJiN9eAxJqSw==" workbookSaltValue="5RlIRaGMNiCkHaph4ZwzhQ==" workbookSpinCount="100000" lockStructure="1"/>
  <bookViews>
    <workbookView xWindow="-110" yWindow="-110" windowWidth="19420" windowHeight="1042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I10" i="4" s="1"/>
  <c r="N6" i="5"/>
  <c r="B10" i="4" s="1"/>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AT10" i="4"/>
  <c r="AL10" i="4"/>
  <c r="AL8" i="4"/>
  <c r="I8" i="4"/>
</calcChain>
</file>

<file path=xl/sharedStrings.xml><?xml version="1.0" encoding="utf-8"?>
<sst xmlns="http://schemas.openxmlformats.org/spreadsheetml/2006/main" count="237" uniqueCount="117">
  <si>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</si>
  <si>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</si>
  <si>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</si>
  <si>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</si>
  <si>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</si>
  <si>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</si>
  <si>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</si>
  <si>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</si>
  <si>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</si>
  <si>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</si>
  <si>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</si>
  <si>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</si>
  <si>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</si>
  <si>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</si>
  <si>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</si>
  <si>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</si>
  <si>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</si>
  <si>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</si>
  <si>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</si>
  <si>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</si>
  <si>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</si>
  <si>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</si>
  <si>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</si>
  <si>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</si>
  <si>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</si>
  <si>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</si>
  <si>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</si>
  <si>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</si>
  <si>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</si>
  <si>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</si>
  <si>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</si>
  <si>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</si>
  <si>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</si>
  <si>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</si>
  <si>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</si>
  <si>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</si>
  <si>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</si>
  <si>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</si>
  <si>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</si>
  <si>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</si>
  <si>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</si>
  <si>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</si>
  <si>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</si>
  <si>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</si>
  <si>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</si>
  <si>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</si>
  <si>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</si>
  <si>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</si>
  <si>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</si>
  <si>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</si>
  <si>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</si>
  <si>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</si>
  <si>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</si>
  <si>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</si>
  <si>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</si>
  <si>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</si>
  <si>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</si>
  <si>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</si>
  <si>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</si>
  <si>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</si>
  <si>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</si>
  <si>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</si>
  <si>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</si>
  <si>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</si>
  <si>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</si>
  <si>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</si>
  <si>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</si>
  <si>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</si>
  <si>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</si>
  <si>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</si>
  <si>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</si>
  <si>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</si>
  <si>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</si>
  <si>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</si>
  <si>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</si>
  <si>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</si>
  <si>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</si>
  <si>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</si>
  <si>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</si>
  <si>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</si>
  <si>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</si>
  <si>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</si>
  <si>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</si>
  <si>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</si>
  <si>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</si>
  <si>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</si>
  <si>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</si>
  <si>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</si>
  <si>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</si>
  <si>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</si>
  <si>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</si>
  <si>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</si>
  <si>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</si>
  <si>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</si>
  <si>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</si>
  <si>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</si>
  <si>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森町</t>
  </si>
  <si>
    <t>法適用</t>
  </si>
  <si>
    <t>下水道事業</t>
  </si>
  <si>
    <t>特定環境保全公共下水道</t>
  </si>
  <si>
    <t>D3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</si>
  <si>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</si>
  <si>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</si>
  <si>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</si>
  <si>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</si>
  <si>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</si>
  <si>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</si>
  <si>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</si>
  <si>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</si>
  <si>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</si>
  <si>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</si>
  <si>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</si>
  <si>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</si>
  <si>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←書式設定</t>
    <rPh sb="1" eb="3">
      <t>ショシキ</t>
    </rPh>
    <rPh sb="3" eb="5">
      <t>セッテイ</t>
    </rPh>
    <phoneticPr fontId="4"/>
  </si>
  <si>
    <t>①経常収支比率は、類似団体の平均値を上回っており、単年度収支も100％であり、収支バランスが保たれている。
②累積欠損金比率は、0％となっており、経営改善が図られている。
③流動比率は、類似団体の平均値を上回っているが、今後、企業債の償還が増加するため、注意する必要がある。
④企業債残高対事業規模比率は、供用開始から年数が浅いため、普及率が低く整備事業に費やされた企業債残高の割合が高いことから、類似団体の平均値を大きく上回っている。
⑤経費回収率は、接続件数が少なく、経費が賄われていないため、類似団体の平均値を下回っている。
⑥汚水処理原価は、地理的要因や供用開始年等の要因で有収水量が過少となり、コストが嵩んでいるため、類似団体の平均値を上回っている。
⑦施設利用率は、地理的要因から他自治体の処理施設を利用しているため、計上されていない。
⑧水洗化率は、前年に比べ減少しており、類似団体の平均値を下回っている。</t>
    <rPh sb="1" eb="7">
      <t>ケイジョウシュウシヒリツ</t>
    </rPh>
    <rPh sb="9" eb="13">
      <t>ルイジダンタイ</t>
    </rPh>
    <rPh sb="14" eb="17">
      <t>ヘイキンチ</t>
    </rPh>
    <rPh sb="18" eb="20">
      <t>ウワマワ</t>
    </rPh>
    <rPh sb="25" eb="30">
      <t>タンネンドシュウシ</t>
    </rPh>
    <rPh sb="39" eb="41">
      <t>シュウシ</t>
    </rPh>
    <rPh sb="46" eb="47">
      <t>タモ</t>
    </rPh>
    <rPh sb="56" eb="63">
      <t>ルイセキケッソンキンヒリツ</t>
    </rPh>
    <rPh sb="74" eb="76">
      <t>ケイエイ</t>
    </rPh>
    <rPh sb="76" eb="78">
      <t>カイゼン</t>
    </rPh>
    <rPh sb="79" eb="80">
      <t>ハカ</t>
    </rPh>
    <rPh sb="89" eb="91">
      <t>リュウドウ</t>
    </rPh>
    <rPh sb="91" eb="93">
      <t>ヒリツ</t>
    </rPh>
    <rPh sb="95" eb="99">
      <t>ルイジダンタイ</t>
    </rPh>
    <rPh sb="100" eb="103">
      <t>ヘイキンチ</t>
    </rPh>
    <rPh sb="104" eb="106">
      <t>ウワマワ</t>
    </rPh>
    <rPh sb="112" eb="114">
      <t>コンゴ</t>
    </rPh>
    <rPh sb="115" eb="117">
      <t>キギョウ</t>
    </rPh>
    <rPh sb="117" eb="118">
      <t>サイ</t>
    </rPh>
    <rPh sb="119" eb="121">
      <t>ショウカン</t>
    </rPh>
    <rPh sb="122" eb="124">
      <t>ゾウカ</t>
    </rPh>
    <rPh sb="129" eb="131">
      <t>チュウイ</t>
    </rPh>
    <rPh sb="133" eb="135">
      <t>ヒツヨウ</t>
    </rPh>
    <rPh sb="142" eb="144">
      <t>キギョウ</t>
    </rPh>
    <rPh sb="144" eb="145">
      <t>サイ</t>
    </rPh>
    <rPh sb="145" eb="148">
      <t>ザンダカタイ</t>
    </rPh>
    <rPh sb="148" eb="150">
      <t>ジギョウ</t>
    </rPh>
    <rPh sb="150" eb="152">
      <t>キボ</t>
    </rPh>
    <rPh sb="152" eb="154">
      <t>ヒリツ</t>
    </rPh>
    <rPh sb="156" eb="158">
      <t>キョウヨウ</t>
    </rPh>
    <rPh sb="158" eb="160">
      <t>カイシ</t>
    </rPh>
    <rPh sb="162" eb="164">
      <t>ネンスウ</t>
    </rPh>
    <rPh sb="165" eb="166">
      <t>アサ</t>
    </rPh>
    <rPh sb="170" eb="172">
      <t>フキュウ</t>
    </rPh>
    <rPh sb="172" eb="173">
      <t>リツ</t>
    </rPh>
    <rPh sb="174" eb="175">
      <t>ヒク</t>
    </rPh>
    <rPh sb="176" eb="178">
      <t>セイビ</t>
    </rPh>
    <rPh sb="178" eb="180">
      <t>ジギョウ</t>
    </rPh>
    <rPh sb="181" eb="182">
      <t>ツイ</t>
    </rPh>
    <rPh sb="186" eb="188">
      <t>キギョウ</t>
    </rPh>
    <rPh sb="188" eb="189">
      <t>サイ</t>
    </rPh>
    <rPh sb="189" eb="191">
      <t>ザンダカ</t>
    </rPh>
    <rPh sb="192" eb="194">
      <t>ワリアイ</t>
    </rPh>
    <rPh sb="195" eb="196">
      <t>タカ</t>
    </rPh>
    <rPh sb="202" eb="206">
      <t>ルイジダンタイ</t>
    </rPh>
    <rPh sb="207" eb="210">
      <t>ヘイキンチ</t>
    </rPh>
    <rPh sb="211" eb="212">
      <t>オオ</t>
    </rPh>
    <rPh sb="214" eb="216">
      <t>ウワマワ</t>
    </rPh>
    <rPh sb="224" eb="228">
      <t>ケイヒカイシュウ</t>
    </rPh>
    <rPh sb="228" eb="229">
      <t>リツ</t>
    </rPh>
    <rPh sb="231" eb="233">
      <t>セツゾク</t>
    </rPh>
    <rPh sb="233" eb="235">
      <t>ケンスウ</t>
    </rPh>
    <rPh sb="236" eb="237">
      <t>スク</t>
    </rPh>
    <rPh sb="240" eb="242">
      <t>ケイヒ</t>
    </rPh>
    <rPh sb="243" eb="244">
      <t>マカナ</t>
    </rPh>
    <rPh sb="253" eb="257">
      <t>ルイジダンタイ</t>
    </rPh>
    <rPh sb="258" eb="261">
      <t>ヘイキンチ</t>
    </rPh>
    <rPh sb="262" eb="264">
      <t>シタマワ</t>
    </rPh>
    <rPh sb="272" eb="274">
      <t>オスイ</t>
    </rPh>
    <rPh sb="274" eb="276">
      <t>ショリ</t>
    </rPh>
    <rPh sb="276" eb="278">
      <t>ゲンカ</t>
    </rPh>
    <rPh sb="280" eb="283">
      <t>チリテキ</t>
    </rPh>
    <rPh sb="283" eb="285">
      <t>ヨウイン</t>
    </rPh>
    <rPh sb="286" eb="288">
      <t>キョウヨウ</t>
    </rPh>
    <rPh sb="288" eb="290">
      <t>カイシ</t>
    </rPh>
    <rPh sb="290" eb="291">
      <t>ネン</t>
    </rPh>
    <rPh sb="291" eb="292">
      <t>トウ</t>
    </rPh>
    <rPh sb="293" eb="295">
      <t>ヨウイン</t>
    </rPh>
    <rPh sb="296" eb="298">
      <t>ユウシュウ</t>
    </rPh>
    <rPh sb="298" eb="300">
      <t>スイリョウ</t>
    </rPh>
    <rPh sb="301" eb="303">
      <t>カショウ</t>
    </rPh>
    <rPh sb="311" eb="312">
      <t>カサ</t>
    </rPh>
    <rPh sb="319" eb="323">
      <t>ルイジダンタイ</t>
    </rPh>
    <rPh sb="324" eb="327">
      <t>ヘイキンチ</t>
    </rPh>
    <rPh sb="338" eb="340">
      <t>シセツ</t>
    </rPh>
    <rPh sb="340" eb="343">
      <t>リヨウリツ</t>
    </rPh>
    <rPh sb="345" eb="348">
      <t>チリテキ</t>
    </rPh>
    <rPh sb="348" eb="350">
      <t>ヨウイン</t>
    </rPh>
    <rPh sb="352" eb="353">
      <t>タ</t>
    </rPh>
    <rPh sb="353" eb="356">
      <t>ジチタイ</t>
    </rPh>
    <rPh sb="357" eb="359">
      <t>ショリ</t>
    </rPh>
    <rPh sb="359" eb="361">
      <t>シセツ</t>
    </rPh>
    <rPh sb="362" eb="364">
      <t>リヨウ</t>
    </rPh>
    <rPh sb="371" eb="373">
      <t>ケイジョウ</t>
    </rPh>
    <rPh sb="383" eb="386">
      <t>スイセンカ</t>
    </rPh>
    <rPh sb="386" eb="387">
      <t>リツ</t>
    </rPh>
    <rPh sb="389" eb="391">
      <t>ゼンネン</t>
    </rPh>
    <rPh sb="392" eb="393">
      <t>クラ</t>
    </rPh>
    <rPh sb="394" eb="396">
      <t>ゲンショウ</t>
    </rPh>
    <rPh sb="401" eb="405">
      <t>ルイジダンタイ</t>
    </rPh>
    <rPh sb="406" eb="409">
      <t>ヘイキンチ</t>
    </rPh>
    <rPh sb="410" eb="412">
      <t>シタマワ</t>
    </rPh>
    <phoneticPr fontId="4"/>
  </si>
  <si>
    <t>①有形固定資産減価償却率は、供用開始から年数が浅いため、僅かな率となっている。
②管渠老朽化率は、新設管渠のため、0％となっている。
③管渠改善率は、更新した管渠がないため、0％となっている。</t>
    <rPh sb="1" eb="12">
      <t>ユウケイコテイシサンゲンカショウキャクリツ</t>
    </rPh>
    <rPh sb="14" eb="16">
      <t>キョウヨウ</t>
    </rPh>
    <rPh sb="16" eb="18">
      <t>カイシ</t>
    </rPh>
    <rPh sb="20" eb="22">
      <t>ネンスウ</t>
    </rPh>
    <rPh sb="23" eb="24">
      <t>アサ</t>
    </rPh>
    <rPh sb="28" eb="29">
      <t>ワズ</t>
    </rPh>
    <rPh sb="31" eb="32">
      <t>リツ</t>
    </rPh>
    <rPh sb="42" eb="44">
      <t>カンキョ</t>
    </rPh>
    <rPh sb="44" eb="47">
      <t>ロウキュウカ</t>
    </rPh>
    <rPh sb="47" eb="48">
      <t>リツ</t>
    </rPh>
    <rPh sb="50" eb="52">
      <t>シンセツ</t>
    </rPh>
    <rPh sb="52" eb="54">
      <t>カンキョ</t>
    </rPh>
    <rPh sb="70" eb="72">
      <t>カンキョ</t>
    </rPh>
    <rPh sb="72" eb="74">
      <t>カイゼン</t>
    </rPh>
    <rPh sb="74" eb="75">
      <t>リツ</t>
    </rPh>
    <rPh sb="77" eb="79">
      <t>コウシン</t>
    </rPh>
    <rPh sb="81" eb="83">
      <t>カンキョ</t>
    </rPh>
    <phoneticPr fontId="4"/>
  </si>
  <si>
    <t>下水道経営は、供用開始から年数が浅いため、普及率が低い状況にありますが、経営の効率化に努めるとともに、水洗化普及率の向上を目指し、経営の安定化を図りたい。</t>
    <rPh sb="0" eb="5">
      <t>ゲスイドウケイエイ</t>
    </rPh>
    <rPh sb="7" eb="9">
      <t>キョウヨウ</t>
    </rPh>
    <rPh sb="9" eb="11">
      <t>カイシ</t>
    </rPh>
    <rPh sb="13" eb="15">
      <t>ネンスウ</t>
    </rPh>
    <rPh sb="16" eb="17">
      <t>アサ</t>
    </rPh>
    <rPh sb="21" eb="23">
      <t>フキュウ</t>
    </rPh>
    <rPh sb="23" eb="24">
      <t>リツ</t>
    </rPh>
    <rPh sb="25" eb="26">
      <t>ヒク</t>
    </rPh>
    <rPh sb="27" eb="29">
      <t>ジョウキョウ</t>
    </rPh>
    <rPh sb="36" eb="38">
      <t>ケイエイ</t>
    </rPh>
    <rPh sb="39" eb="42">
      <t>コウリツカ</t>
    </rPh>
    <rPh sb="43" eb="44">
      <t>ツト</t>
    </rPh>
    <rPh sb="51" eb="54">
      <t>スイセンカ</t>
    </rPh>
    <rPh sb="54" eb="56">
      <t>フキュウ</t>
    </rPh>
    <rPh sb="56" eb="57">
      <t>リツ</t>
    </rPh>
    <rPh sb="58" eb="60">
      <t>コウジョウ</t>
    </rPh>
    <rPh sb="61" eb="63">
      <t>メザ</t>
    </rPh>
    <rPh sb="65" eb="67">
      <t>ケイエイ</t>
    </rPh>
    <rPh sb="68" eb="71">
      <t>アンテイカ</t>
    </rPh>
    <rPh sb="72" eb="73">
      <t>ハカ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</si>
</sst>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816-4EBC-9263-22FA52DFB238}"/>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0.06</c:v>
                </c:pt>
                <c:pt idx="1">
                  <c:v>0.02</c:v>
                </c:pt>
                <c:pt idx="2" formatCode="#,##0.00;&quot;△&quot;#,##0.00">
                  <c:v>0</c:v>
                </c:pt>
                <c:pt idx="3" formatCode="#,##0.00;&quot;△&quot;#,##0.00">
                  <c:v>0</c:v>
                </c:pt>
                <c:pt idx="4">
                  <c:v>0.08</c:v>
                </c:pt>
              </c:numCache>
            </c:numRef>
          </c:val>
          <c:smooth val="0"/>
          <c:extLst>
            <c:ext xmlns:c16="http://schemas.microsoft.com/office/drawing/2014/chart" uri="{C3380CC4-5D6E-409C-BE32-E72D297353CC}">
              <c16:uniqueId val="{00000001-9816-4EBC-9263-22FA52DFB238}"/>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E2B-40F8-9AD5-51B8BE68860F}"/>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37.65</c:v>
                </c:pt>
                <c:pt idx="1">
                  <c:v>36.71</c:v>
                </c:pt>
                <c:pt idx="2">
                  <c:v>33.799999999999997</c:v>
                </c:pt>
                <c:pt idx="3">
                  <c:v>32.380000000000003</c:v>
                </c:pt>
                <c:pt idx="4">
                  <c:v>36.03</c:v>
                </c:pt>
              </c:numCache>
            </c:numRef>
          </c:val>
          <c:smooth val="0"/>
          <c:extLst>
            <c:ext xmlns:c16="http://schemas.microsoft.com/office/drawing/2014/chart" uri="{C3380CC4-5D6E-409C-BE32-E72D297353CC}">
              <c16:uniqueId val="{00000001-7E2B-40F8-9AD5-51B8BE68860F}"/>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81.25</c:v>
                </c:pt>
                <c:pt idx="1">
                  <c:v>38.24</c:v>
                </c:pt>
                <c:pt idx="2">
                  <c:v>35.14</c:v>
                </c:pt>
                <c:pt idx="3">
                  <c:v>40.54</c:v>
                </c:pt>
                <c:pt idx="4">
                  <c:v>37.5</c:v>
                </c:pt>
              </c:numCache>
            </c:numRef>
          </c:val>
          <c:extLst>
            <c:ext xmlns:c16="http://schemas.microsoft.com/office/drawing/2014/chart" uri="{C3380CC4-5D6E-409C-BE32-E72D297353CC}">
              <c16:uniqueId val="{00000000-3CE9-47B0-B346-1B1A60CB6F3F}"/>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67.37</c:v>
                </c:pt>
                <c:pt idx="1">
                  <c:v>70.05</c:v>
                </c:pt>
                <c:pt idx="2">
                  <c:v>67.09</c:v>
                </c:pt>
                <c:pt idx="3">
                  <c:v>67.31</c:v>
                </c:pt>
                <c:pt idx="4">
                  <c:v>63.97</c:v>
                </c:pt>
              </c:numCache>
            </c:numRef>
          </c:val>
          <c:smooth val="0"/>
          <c:extLst>
            <c:ext xmlns:c16="http://schemas.microsoft.com/office/drawing/2014/chart" uri="{C3380CC4-5D6E-409C-BE32-E72D297353CC}">
              <c16:uniqueId val="{00000001-3CE9-47B0-B346-1B1A60CB6F3F}"/>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100.24</c:v>
                </c:pt>
                <c:pt idx="1">
                  <c:v>100.04</c:v>
                </c:pt>
                <c:pt idx="2">
                  <c:v>100.06</c:v>
                </c:pt>
                <c:pt idx="3">
                  <c:v>100.01</c:v>
                </c:pt>
                <c:pt idx="4">
                  <c:v>100.01</c:v>
                </c:pt>
              </c:numCache>
            </c:numRef>
          </c:val>
          <c:extLst>
            <c:ext xmlns:c16="http://schemas.microsoft.com/office/drawing/2014/chart" uri="{C3380CC4-5D6E-409C-BE32-E72D297353CC}">
              <c16:uniqueId val="{00000000-27CC-428C-BACE-7736D11BD186}"/>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101.38</c:v>
                </c:pt>
                <c:pt idx="1">
                  <c:v>100.3</c:v>
                </c:pt>
                <c:pt idx="2">
                  <c:v>99.59</c:v>
                </c:pt>
                <c:pt idx="3">
                  <c:v>95.51</c:v>
                </c:pt>
                <c:pt idx="4">
                  <c:v>98.85</c:v>
                </c:pt>
              </c:numCache>
            </c:numRef>
          </c:val>
          <c:smooth val="0"/>
          <c:extLst>
            <c:ext xmlns:c16="http://schemas.microsoft.com/office/drawing/2014/chart" uri="{C3380CC4-5D6E-409C-BE32-E72D297353CC}">
              <c16:uniqueId val="{00000001-27CC-428C-BACE-7736D11BD186}"/>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6.69</c:v>
                </c:pt>
                <c:pt idx="1">
                  <c:v>6.94</c:v>
                </c:pt>
                <c:pt idx="2">
                  <c:v>8.51</c:v>
                </c:pt>
                <c:pt idx="3">
                  <c:v>9.75</c:v>
                </c:pt>
                <c:pt idx="4">
                  <c:v>10.36</c:v>
                </c:pt>
              </c:numCache>
            </c:numRef>
          </c:val>
          <c:extLst>
            <c:ext xmlns:c16="http://schemas.microsoft.com/office/drawing/2014/chart" uri="{C3380CC4-5D6E-409C-BE32-E72D297353CC}">
              <c16:uniqueId val="{00000000-74CE-406F-A82E-E181433C059E}"/>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13.2</c:v>
                </c:pt>
                <c:pt idx="1">
                  <c:v>15.82</c:v>
                </c:pt>
                <c:pt idx="2">
                  <c:v>18.97</c:v>
                </c:pt>
                <c:pt idx="3">
                  <c:v>21.72</c:v>
                </c:pt>
                <c:pt idx="4">
                  <c:v>19.75</c:v>
                </c:pt>
              </c:numCache>
            </c:numRef>
          </c:val>
          <c:smooth val="0"/>
          <c:extLst>
            <c:ext xmlns:c16="http://schemas.microsoft.com/office/drawing/2014/chart" uri="{C3380CC4-5D6E-409C-BE32-E72D297353CC}">
              <c16:uniqueId val="{00000001-74CE-406F-A82E-E181433C059E}"/>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FEC-4002-85FC-CD7915EF3145}"/>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7FEC-4002-85FC-CD7915EF3145}"/>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40D-4658-ABB1-8EE168906A19}"/>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360.63</c:v>
                </c:pt>
                <c:pt idx="1">
                  <c:v>254.91</c:v>
                </c:pt>
                <c:pt idx="2">
                  <c:v>366.52</c:v>
                </c:pt>
                <c:pt idx="3">
                  <c:v>393.98</c:v>
                </c:pt>
                <c:pt idx="4">
                  <c:v>313.61</c:v>
                </c:pt>
              </c:numCache>
            </c:numRef>
          </c:val>
          <c:smooth val="0"/>
          <c:extLst>
            <c:ext xmlns:c16="http://schemas.microsoft.com/office/drawing/2014/chart" uri="{C3380CC4-5D6E-409C-BE32-E72D297353CC}">
              <c16:uniqueId val="{00000001-840D-4658-ABB1-8EE168906A19}"/>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1181.81</c:v>
                </c:pt>
                <c:pt idx="1">
                  <c:v>716.8</c:v>
                </c:pt>
                <c:pt idx="2">
                  <c:v>684.05</c:v>
                </c:pt>
                <c:pt idx="3">
                  <c:v>707.04</c:v>
                </c:pt>
                <c:pt idx="4">
                  <c:v>702.43</c:v>
                </c:pt>
              </c:numCache>
            </c:numRef>
          </c:val>
          <c:extLst>
            <c:ext xmlns:c16="http://schemas.microsoft.com/office/drawing/2014/chart" uri="{C3380CC4-5D6E-409C-BE32-E72D297353CC}">
              <c16:uniqueId val="{00000000-D05A-4D85-AD6C-B2C2715BF8D2}"/>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75.33</c:v>
                </c:pt>
                <c:pt idx="1">
                  <c:v>64.17</c:v>
                </c:pt>
                <c:pt idx="2">
                  <c:v>89.11</c:v>
                </c:pt>
                <c:pt idx="3">
                  <c:v>82.97</c:v>
                </c:pt>
                <c:pt idx="4">
                  <c:v>113.15</c:v>
                </c:pt>
              </c:numCache>
            </c:numRef>
          </c:val>
          <c:smooth val="0"/>
          <c:extLst>
            <c:ext xmlns:c16="http://schemas.microsoft.com/office/drawing/2014/chart" uri="{C3380CC4-5D6E-409C-BE32-E72D297353CC}">
              <c16:uniqueId val="{00000001-D05A-4D85-AD6C-B2C2715BF8D2}"/>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11196.51</c:v>
                </c:pt>
                <c:pt idx="1">
                  <c:v>14045.31</c:v>
                </c:pt>
                <c:pt idx="2">
                  <c:v>15757.14</c:v>
                </c:pt>
                <c:pt idx="3">
                  <c:v>17535.080000000002</c:v>
                </c:pt>
                <c:pt idx="4">
                  <c:v>21342.94</c:v>
                </c:pt>
              </c:numCache>
            </c:numRef>
          </c:val>
          <c:extLst>
            <c:ext xmlns:c16="http://schemas.microsoft.com/office/drawing/2014/chart" uri="{C3380CC4-5D6E-409C-BE32-E72D297353CC}">
              <c16:uniqueId val="{00000000-9A50-4C76-A5CF-E8468B3C8614}"/>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1087.96</c:v>
                </c:pt>
                <c:pt idx="1">
                  <c:v>1209.45</c:v>
                </c:pt>
                <c:pt idx="2">
                  <c:v>1042.6400000000001</c:v>
                </c:pt>
                <c:pt idx="3">
                  <c:v>1305.58</c:v>
                </c:pt>
                <c:pt idx="4">
                  <c:v>1219.99</c:v>
                </c:pt>
              </c:numCache>
            </c:numRef>
          </c:val>
          <c:smooth val="0"/>
          <c:extLst>
            <c:ext xmlns:c16="http://schemas.microsoft.com/office/drawing/2014/chart" uri="{C3380CC4-5D6E-409C-BE32-E72D297353CC}">
              <c16:uniqueId val="{00000001-9A50-4C76-A5CF-E8468B3C8614}"/>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22.54</c:v>
                </c:pt>
                <c:pt idx="1">
                  <c:v>20.41</c:v>
                </c:pt>
                <c:pt idx="2">
                  <c:v>17.48</c:v>
                </c:pt>
                <c:pt idx="3">
                  <c:v>16.170000000000002</c:v>
                </c:pt>
                <c:pt idx="4">
                  <c:v>14.92</c:v>
                </c:pt>
              </c:numCache>
            </c:numRef>
          </c:val>
          <c:extLst>
            <c:ext xmlns:c16="http://schemas.microsoft.com/office/drawing/2014/chart" uri="{C3380CC4-5D6E-409C-BE32-E72D297353CC}">
              <c16:uniqueId val="{00000000-A835-4D26-9AF1-BAE7622D5230}"/>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59.67</c:v>
                </c:pt>
                <c:pt idx="1">
                  <c:v>55.93</c:v>
                </c:pt>
                <c:pt idx="2">
                  <c:v>55.76</c:v>
                </c:pt>
                <c:pt idx="3">
                  <c:v>51.73</c:v>
                </c:pt>
                <c:pt idx="4">
                  <c:v>48.61</c:v>
                </c:pt>
              </c:numCache>
            </c:numRef>
          </c:val>
          <c:smooth val="0"/>
          <c:extLst>
            <c:ext xmlns:c16="http://schemas.microsoft.com/office/drawing/2014/chart" uri="{C3380CC4-5D6E-409C-BE32-E72D297353CC}">
              <c16:uniqueId val="{00000001-A835-4D26-9AF1-BAE7622D5230}"/>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856.03</c:v>
                </c:pt>
                <c:pt idx="1">
                  <c:v>868.77</c:v>
                </c:pt>
                <c:pt idx="2">
                  <c:v>1013.02</c:v>
                </c:pt>
                <c:pt idx="3">
                  <c:v>1089.8900000000001</c:v>
                </c:pt>
                <c:pt idx="4">
                  <c:v>1158.48</c:v>
                </c:pt>
              </c:numCache>
            </c:numRef>
          </c:val>
          <c:extLst>
            <c:ext xmlns:c16="http://schemas.microsoft.com/office/drawing/2014/chart" uri="{C3380CC4-5D6E-409C-BE32-E72D297353CC}">
              <c16:uniqueId val="{00000000-E3F1-4838-9BF1-D993C1F4EF30}"/>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270.60000000000002</c:v>
                </c:pt>
                <c:pt idx="1">
                  <c:v>289.60000000000002</c:v>
                </c:pt>
                <c:pt idx="2">
                  <c:v>296.14999999999998</c:v>
                </c:pt>
                <c:pt idx="3">
                  <c:v>290.54000000000002</c:v>
                </c:pt>
                <c:pt idx="4">
                  <c:v>319.42</c:v>
                </c:pt>
              </c:numCache>
            </c:numRef>
          </c:val>
          <c:smooth val="0"/>
          <c:extLst>
            <c:ext xmlns:c16="http://schemas.microsoft.com/office/drawing/2014/chart" uri="{C3380CC4-5D6E-409C-BE32-E72D297353CC}">
              <c16:uniqueId val="{00000001-E3F1-4838-9BF1-D993C1F4EF30}"/>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【48.91】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【1,156.82】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【215.73】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election activeCell="BL66" sqref="BL66:BZ82"/>
    </sheetView>
  </sheetViews>
  <sheetFormatPr defaultColWidth="2.6328125" defaultRowHeight="13" x14ac:dyDescent="0.2"/>
  <cols>
    <col min="1" max="1" width="2.6328125" customWidth="1"/>
    <col min="2" max="62" width="3.81640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row>
    <row r="3" spans="1:78" ht="9.75" customHeight="1" x14ac:dyDescent="0.2">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row>
    <row r="4" spans="1:78" ht="9.75" customHeight="1" x14ac:dyDescent="0.2">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0" t="str">
        <f>データ!H6</f>
        <v>北海道　森町</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9" t="s">
        <v>1</v>
      </c>
      <c r="C7" s="59"/>
      <c r="D7" s="59"/>
      <c r="E7" s="59"/>
      <c r="F7" s="59"/>
      <c r="G7" s="59"/>
      <c r="H7" s="59"/>
      <c r="I7" s="59" t="s">
        <v>2</v>
      </c>
      <c r="J7" s="59"/>
      <c r="K7" s="59"/>
      <c r="L7" s="59"/>
      <c r="M7" s="59"/>
      <c r="N7" s="59"/>
      <c r="O7" s="59"/>
      <c r="P7" s="59" t="s">
        <v>3</v>
      </c>
      <c r="Q7" s="59"/>
      <c r="R7" s="59"/>
      <c r="S7" s="59"/>
      <c r="T7" s="59"/>
      <c r="U7" s="59"/>
      <c r="V7" s="59"/>
      <c r="W7" s="59" t="s">
        <v>4</v>
      </c>
      <c r="X7" s="59"/>
      <c r="Y7" s="59"/>
      <c r="Z7" s="59"/>
      <c r="AA7" s="59"/>
      <c r="AB7" s="59"/>
      <c r="AC7" s="59"/>
      <c r="AD7" s="59" t="s">
        <v>5</v>
      </c>
      <c r="AE7" s="59"/>
      <c r="AF7" s="59"/>
      <c r="AG7" s="59"/>
      <c r="AH7" s="59"/>
      <c r="AI7" s="59"/>
      <c r="AJ7" s="59"/>
      <c r="AK7" s="3"/>
      <c r="AL7" s="59" t="s">
        <v>6</v>
      </c>
      <c r="AM7" s="59"/>
      <c r="AN7" s="59"/>
      <c r="AO7" s="59"/>
      <c r="AP7" s="59"/>
      <c r="AQ7" s="59"/>
      <c r="AR7" s="59"/>
      <c r="AS7" s="59"/>
      <c r="AT7" s="59" t="s">
        <v>7</v>
      </c>
      <c r="AU7" s="59"/>
      <c r="AV7" s="59"/>
      <c r="AW7" s="59"/>
      <c r="AX7" s="59"/>
      <c r="AY7" s="59"/>
      <c r="AZ7" s="59"/>
      <c r="BA7" s="59"/>
      <c r="BB7" s="59" t="s">
        <v>8</v>
      </c>
      <c r="BC7" s="59"/>
      <c r="BD7" s="59"/>
      <c r="BE7" s="59"/>
      <c r="BF7" s="59"/>
      <c r="BG7" s="59"/>
      <c r="BH7" s="59"/>
      <c r="BI7" s="59"/>
      <c r="BJ7" s="3"/>
      <c r="BK7" s="3"/>
      <c r="BL7" s="62" t="s">
        <v>9</v>
      </c>
      <c r="BM7" s="63"/>
      <c r="BN7" s="63"/>
      <c r="BO7" s="63"/>
      <c r="BP7" s="63"/>
      <c r="BQ7" s="63"/>
      <c r="BR7" s="63"/>
      <c r="BS7" s="63"/>
      <c r="BT7" s="63"/>
      <c r="BU7" s="63"/>
      <c r="BV7" s="63"/>
      <c r="BW7" s="63"/>
      <c r="BX7" s="63"/>
      <c r="BY7" s="64"/>
    </row>
    <row r="8" spans="1:78" ht="18.75" customHeight="1" x14ac:dyDescent="0.2">
      <c r="A8" s="2"/>
      <c r="B8" s="65" t="str">
        <f>データ!I6</f>
        <v>法適用</v>
      </c>
      <c r="C8" s="65"/>
      <c r="D8" s="65"/>
      <c r="E8" s="65"/>
      <c r="F8" s="65"/>
      <c r="G8" s="65"/>
      <c r="H8" s="65"/>
      <c r="I8" s="65" t="str">
        <f>データ!J6</f>
        <v>下水道事業</v>
      </c>
      <c r="J8" s="65"/>
      <c r="K8" s="65"/>
      <c r="L8" s="65"/>
      <c r="M8" s="65"/>
      <c r="N8" s="65"/>
      <c r="O8" s="65"/>
      <c r="P8" s="65" t="str">
        <f>データ!K6</f>
        <v>特定環境保全公共下水道</v>
      </c>
      <c r="Q8" s="65"/>
      <c r="R8" s="65"/>
      <c r="S8" s="65"/>
      <c r="T8" s="65"/>
      <c r="U8" s="65"/>
      <c r="V8" s="65"/>
      <c r="W8" s="65" t="str">
        <f>データ!L6</f>
        <v>D3</v>
      </c>
      <c r="X8" s="65"/>
      <c r="Y8" s="65"/>
      <c r="Z8" s="65"/>
      <c r="AA8" s="65"/>
      <c r="AB8" s="65"/>
      <c r="AC8" s="65"/>
      <c r="AD8" s="66" t="str">
        <f>データ!$M$6</f>
        <v>非設置</v>
      </c>
      <c r="AE8" s="66"/>
      <c r="AF8" s="66"/>
      <c r="AG8" s="66"/>
      <c r="AH8" s="66"/>
      <c r="AI8" s="66"/>
      <c r="AJ8" s="66"/>
      <c r="AK8" s="3"/>
      <c r="AL8" s="54">
        <f>データ!S6</f>
        <v>13865</v>
      </c>
      <c r="AM8" s="54"/>
      <c r="AN8" s="54"/>
      <c r="AO8" s="54"/>
      <c r="AP8" s="54"/>
      <c r="AQ8" s="54"/>
      <c r="AR8" s="54"/>
      <c r="AS8" s="54"/>
      <c r="AT8" s="53">
        <f>データ!T6</f>
        <v>368.79</v>
      </c>
      <c r="AU8" s="53"/>
      <c r="AV8" s="53"/>
      <c r="AW8" s="53"/>
      <c r="AX8" s="53"/>
      <c r="AY8" s="53"/>
      <c r="AZ8" s="53"/>
      <c r="BA8" s="53"/>
      <c r="BB8" s="53">
        <f>データ!U6</f>
        <v>37.6</v>
      </c>
      <c r="BC8" s="53"/>
      <c r="BD8" s="53"/>
      <c r="BE8" s="53"/>
      <c r="BF8" s="53"/>
      <c r="BG8" s="53"/>
      <c r="BH8" s="53"/>
      <c r="BI8" s="53"/>
      <c r="BJ8" s="3"/>
      <c r="BK8" s="3"/>
      <c r="BL8" s="67" t="s">
        <v>10</v>
      </c>
      <c r="BM8" s="68"/>
      <c r="BN8" s="57" t="s">
        <v>11</v>
      </c>
      <c r="BO8" s="57"/>
      <c r="BP8" s="57"/>
      <c r="BQ8" s="57"/>
      <c r="BR8" s="57"/>
      <c r="BS8" s="57"/>
      <c r="BT8" s="57"/>
      <c r="BU8" s="57"/>
      <c r="BV8" s="57"/>
      <c r="BW8" s="57"/>
      <c r="BX8" s="57"/>
      <c r="BY8" s="58"/>
    </row>
    <row r="9" spans="1:78" ht="18.75" customHeight="1" x14ac:dyDescent="0.2">
      <c r="A9" s="2"/>
      <c r="B9" s="59" t="s">
        <v>12</v>
      </c>
      <c r="C9" s="59"/>
      <c r="D9" s="59"/>
      <c r="E9" s="59"/>
      <c r="F9" s="59"/>
      <c r="G9" s="59"/>
      <c r="H9" s="59"/>
      <c r="I9" s="59" t="s">
        <v>13</v>
      </c>
      <c r="J9" s="59"/>
      <c r="K9" s="59"/>
      <c r="L9" s="59"/>
      <c r="M9" s="59"/>
      <c r="N9" s="59"/>
      <c r="O9" s="59"/>
      <c r="P9" s="59" t="s">
        <v>14</v>
      </c>
      <c r="Q9" s="59"/>
      <c r="R9" s="59"/>
      <c r="S9" s="59"/>
      <c r="T9" s="59"/>
      <c r="U9" s="59"/>
      <c r="V9" s="59"/>
      <c r="W9" s="59" t="s">
        <v>15</v>
      </c>
      <c r="X9" s="59"/>
      <c r="Y9" s="59"/>
      <c r="Z9" s="59"/>
      <c r="AA9" s="59"/>
      <c r="AB9" s="59"/>
      <c r="AC9" s="59"/>
      <c r="AD9" s="59" t="s">
        <v>16</v>
      </c>
      <c r="AE9" s="59"/>
      <c r="AF9" s="59"/>
      <c r="AG9" s="59"/>
      <c r="AH9" s="59"/>
      <c r="AI9" s="59"/>
      <c r="AJ9" s="59"/>
      <c r="AK9" s="3"/>
      <c r="AL9" s="59" t="s">
        <v>17</v>
      </c>
      <c r="AM9" s="59"/>
      <c r="AN9" s="59"/>
      <c r="AO9" s="59"/>
      <c r="AP9" s="59"/>
      <c r="AQ9" s="59"/>
      <c r="AR9" s="59"/>
      <c r="AS9" s="59"/>
      <c r="AT9" s="59" t="s">
        <v>18</v>
      </c>
      <c r="AU9" s="59"/>
      <c r="AV9" s="59"/>
      <c r="AW9" s="59"/>
      <c r="AX9" s="59"/>
      <c r="AY9" s="59"/>
      <c r="AZ9" s="59"/>
      <c r="BA9" s="59"/>
      <c r="BB9" s="59" t="s">
        <v>19</v>
      </c>
      <c r="BC9" s="59"/>
      <c r="BD9" s="59"/>
      <c r="BE9" s="59"/>
      <c r="BF9" s="59"/>
      <c r="BG9" s="59"/>
      <c r="BH9" s="59"/>
      <c r="BI9" s="59"/>
      <c r="BJ9" s="3"/>
      <c r="BK9" s="3"/>
      <c r="BL9" s="60" t="s">
        <v>20</v>
      </c>
      <c r="BM9" s="61"/>
      <c r="BN9" s="51" t="s">
        <v>21</v>
      </c>
      <c r="BO9" s="51"/>
      <c r="BP9" s="51"/>
      <c r="BQ9" s="51"/>
      <c r="BR9" s="51"/>
      <c r="BS9" s="51"/>
      <c r="BT9" s="51"/>
      <c r="BU9" s="51"/>
      <c r="BV9" s="51"/>
      <c r="BW9" s="51"/>
      <c r="BX9" s="51"/>
      <c r="BY9" s="52"/>
    </row>
    <row r="10" spans="1:78" ht="18.75" customHeight="1" x14ac:dyDescent="0.2">
      <c r="A10" s="2"/>
      <c r="B10" s="53" t="str">
        <f>データ!N6</f>
        <v>-</v>
      </c>
      <c r="C10" s="53"/>
      <c r="D10" s="53"/>
      <c r="E10" s="53"/>
      <c r="F10" s="53"/>
      <c r="G10" s="53"/>
      <c r="H10" s="53"/>
      <c r="I10" s="53">
        <f>データ!O6</f>
        <v>54.73</v>
      </c>
      <c r="J10" s="53"/>
      <c r="K10" s="53"/>
      <c r="L10" s="53"/>
      <c r="M10" s="53"/>
      <c r="N10" s="53"/>
      <c r="O10" s="53"/>
      <c r="P10" s="53">
        <f>データ!P6</f>
        <v>0.28999999999999998</v>
      </c>
      <c r="Q10" s="53"/>
      <c r="R10" s="53"/>
      <c r="S10" s="53"/>
      <c r="T10" s="53"/>
      <c r="U10" s="53"/>
      <c r="V10" s="53"/>
      <c r="W10" s="53" t="str">
        <f>データ!Q6</f>
        <v>-</v>
      </c>
      <c r="X10" s="53"/>
      <c r="Y10" s="53"/>
      <c r="Z10" s="53"/>
      <c r="AA10" s="53"/>
      <c r="AB10" s="53"/>
      <c r="AC10" s="53"/>
      <c r="AD10" s="54">
        <f>データ!R6</f>
        <v>3400</v>
      </c>
      <c r="AE10" s="54"/>
      <c r="AF10" s="54"/>
      <c r="AG10" s="54"/>
      <c r="AH10" s="54"/>
      <c r="AI10" s="54"/>
      <c r="AJ10" s="54"/>
      <c r="AK10" s="2"/>
      <c r="AL10" s="54">
        <f>データ!V6</f>
        <v>40</v>
      </c>
      <c r="AM10" s="54"/>
      <c r="AN10" s="54"/>
      <c r="AO10" s="54"/>
      <c r="AP10" s="54"/>
      <c r="AQ10" s="54"/>
      <c r="AR10" s="54"/>
      <c r="AS10" s="54"/>
      <c r="AT10" s="53">
        <f>データ!W6</f>
        <v>0.16</v>
      </c>
      <c r="AU10" s="53"/>
      <c r="AV10" s="53"/>
      <c r="AW10" s="53"/>
      <c r="AX10" s="53"/>
      <c r="AY10" s="53"/>
      <c r="AZ10" s="53"/>
      <c r="BA10" s="53"/>
      <c r="BB10" s="53">
        <f>データ!X6</f>
        <v>250</v>
      </c>
      <c r="BC10" s="53"/>
      <c r="BD10" s="53"/>
      <c r="BE10" s="53"/>
      <c r="BF10" s="53"/>
      <c r="BG10" s="53"/>
      <c r="BH10" s="53"/>
      <c r="BI10" s="53"/>
      <c r="BJ10" s="2"/>
      <c r="BK10" s="2"/>
      <c r="BL10" s="55" t="s">
        <v>22</v>
      </c>
      <c r="BM10" s="56"/>
      <c r="BN10" s="44" t="s">
        <v>23</v>
      </c>
      <c r="BO10" s="44"/>
      <c r="BP10" s="44"/>
      <c r="BQ10" s="44"/>
      <c r="BR10" s="44"/>
      <c r="BS10" s="44"/>
      <c r="BT10" s="44"/>
      <c r="BU10" s="44"/>
      <c r="BV10" s="44"/>
      <c r="BW10" s="44"/>
      <c r="BX10" s="44"/>
      <c r="BY10" s="4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6" t="s">
        <v>24</v>
      </c>
      <c r="BM11" s="46"/>
      <c r="BN11" s="46"/>
      <c r="BO11" s="46"/>
      <c r="BP11" s="46"/>
      <c r="BQ11" s="46"/>
      <c r="BR11" s="46"/>
      <c r="BS11" s="46"/>
      <c r="BT11" s="46"/>
      <c r="BU11" s="46"/>
      <c r="BV11" s="46"/>
      <c r="BW11" s="46"/>
      <c r="BX11" s="46"/>
      <c r="BY11" s="46"/>
      <c r="BZ11" s="4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6"/>
      <c r="BM12" s="46"/>
      <c r="BN12" s="46"/>
      <c r="BO12" s="46"/>
      <c r="BP12" s="46"/>
      <c r="BQ12" s="46"/>
      <c r="BR12" s="46"/>
      <c r="BS12" s="46"/>
      <c r="BT12" s="46"/>
      <c r="BU12" s="46"/>
      <c r="BV12" s="46"/>
      <c r="BW12" s="46"/>
      <c r="BX12" s="46"/>
      <c r="BY12" s="46"/>
      <c r="BZ12" s="4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7"/>
      <c r="BM13" s="47"/>
      <c r="BN13" s="47"/>
      <c r="BO13" s="47"/>
      <c r="BP13" s="47"/>
      <c r="BQ13" s="47"/>
      <c r="BR13" s="47"/>
      <c r="BS13" s="47"/>
      <c r="BT13" s="47"/>
      <c r="BU13" s="47"/>
      <c r="BV13" s="47"/>
      <c r="BW13" s="47"/>
      <c r="BX13" s="47"/>
      <c r="BY13" s="47"/>
      <c r="BZ13" s="47"/>
    </row>
    <row r="14" spans="1:78" ht="13.5" customHeight="1" x14ac:dyDescent="0.2">
      <c r="A14" s="2"/>
      <c r="B14" s="48" t="s">
        <v>25</v>
      </c>
      <c r="C14" s="49"/>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C14" s="49"/>
      <c r="BD14" s="49"/>
      <c r="BE14" s="49"/>
      <c r="BF14" s="49"/>
      <c r="BG14" s="49"/>
      <c r="BH14" s="49"/>
      <c r="BI14" s="49"/>
      <c r="BJ14" s="50"/>
      <c r="BK14" s="2"/>
      <c r="BL14" s="37" t="s">
        <v>26</v>
      </c>
      <c r="BM14" s="38"/>
      <c r="BN14" s="38"/>
      <c r="BO14" s="38"/>
      <c r="BP14" s="38"/>
      <c r="BQ14" s="38"/>
      <c r="BR14" s="38"/>
      <c r="BS14" s="38"/>
      <c r="BT14" s="38"/>
      <c r="BU14" s="38"/>
      <c r="BV14" s="38"/>
      <c r="BW14" s="38"/>
      <c r="BX14" s="38"/>
      <c r="BY14" s="38"/>
      <c r="BZ14" s="39"/>
    </row>
    <row r="15" spans="1:78" ht="13.5" customHeight="1" x14ac:dyDescent="0.2">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114</v>
      </c>
      <c r="BM16" s="29"/>
      <c r="BN16" s="29"/>
      <c r="BO16" s="29"/>
      <c r="BP16" s="29"/>
      <c r="BQ16" s="29"/>
      <c r="BR16" s="29"/>
      <c r="BS16" s="29"/>
      <c r="BT16" s="29"/>
      <c r="BU16" s="29"/>
      <c r="BV16" s="29"/>
      <c r="BW16" s="29"/>
      <c r="BX16" s="29"/>
      <c r="BY16" s="29"/>
      <c r="BZ16" s="30"/>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115</v>
      </c>
      <c r="BM47" s="29"/>
      <c r="BN47" s="29"/>
      <c r="BO47" s="29"/>
      <c r="BP47" s="29"/>
      <c r="BQ47" s="29"/>
      <c r="BR47" s="29"/>
      <c r="BS47" s="29"/>
      <c r="BT47" s="29"/>
      <c r="BU47" s="29"/>
      <c r="BV47" s="29"/>
      <c r="BW47" s="29"/>
      <c r="BX47" s="29"/>
      <c r="BY47" s="29"/>
      <c r="BZ47" s="30"/>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2">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2">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116</v>
      </c>
      <c r="BM66" s="29"/>
      <c r="BN66" s="29"/>
      <c r="BO66" s="29"/>
      <c r="BP66" s="29"/>
      <c r="BQ66" s="29"/>
      <c r="BR66" s="29"/>
      <c r="BS66" s="29"/>
      <c r="BT66" s="29"/>
      <c r="BU66" s="29"/>
      <c r="BV66" s="29"/>
      <c r="BW66" s="29"/>
      <c r="BX66" s="29"/>
      <c r="BY66" s="29"/>
      <c r="BZ66" s="30"/>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2">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【105.09】</v>
      </c>
      <c r="F85" s="12" t="str">
        <f>データ!AT6</f>
        <v>【65.73】</v>
      </c>
      <c r="G85" s="12" t="str">
        <f>データ!BE6</f>
        <v>【48.91】</v>
      </c>
      <c r="H85" s="12" t="str">
        <f>データ!BP6</f>
        <v>【1,156.82】</v>
      </c>
      <c r="I85" s="12" t="str">
        <f>データ!CA6</f>
        <v>【75.33】</v>
      </c>
      <c r="J85" s="12" t="str">
        <f>データ!CL6</f>
        <v>【215.73】</v>
      </c>
      <c r="K85" s="12" t="str">
        <f>データ!CW6</f>
        <v>【43.28】</v>
      </c>
      <c r="L85" s="12" t="str">
        <f>データ!DH6</f>
        <v>【86.21】</v>
      </c>
      <c r="M85" s="12" t="str">
        <f>データ!DS6</f>
        <v>【29.62】</v>
      </c>
      <c r="N85" s="12" t="str">
        <f>データ!ED6</f>
        <v>【0.09】</v>
      </c>
      <c r="O85" s="12" t="str">
        <f>データ!EO6</f>
        <v>【0.11】</v>
      </c>
    </row>
  </sheetData>
  <sheetProtection algorithmName="SHA-512" hashValue="1DkX70jegDfRX7MkZGAh+xUR1K092EA/aDD/fHHv7T+/V5xfLjFKX2MlR44gURyqzIMpcFM/CafA5xv+k+2wgw==" saltValue="hf5DUo/J9/AJIvGvrp/vf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 x14ac:dyDescent="0.2"/>
  <cols>
    <col min="2" max="144" width="11.9062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2">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2023</v>
      </c>
      <c r="C6" s="19">
        <f t="shared" ref="C6:X6" si="3">C7</f>
        <v>13455</v>
      </c>
      <c r="D6" s="19">
        <f t="shared" si="3"/>
        <v>46</v>
      </c>
      <c r="E6" s="19">
        <f t="shared" si="3"/>
        <v>17</v>
      </c>
      <c r="F6" s="19">
        <f t="shared" si="3"/>
        <v>4</v>
      </c>
      <c r="G6" s="19">
        <f t="shared" si="3"/>
        <v>0</v>
      </c>
      <c r="H6" s="19" t="str">
        <f t="shared" si="3"/>
        <v>北海道　森町</v>
      </c>
      <c r="I6" s="19" t="str">
        <f t="shared" si="3"/>
        <v>法適用</v>
      </c>
      <c r="J6" s="19" t="str">
        <f t="shared" si="3"/>
        <v>下水道事業</v>
      </c>
      <c r="K6" s="19" t="str">
        <f t="shared" si="3"/>
        <v>特定環境保全公共下水道</v>
      </c>
      <c r="L6" s="19" t="str">
        <f t="shared" si="3"/>
        <v>D3</v>
      </c>
      <c r="M6" s="19" t="str">
        <f t="shared" si="3"/>
        <v>非設置</v>
      </c>
      <c r="N6" s="20" t="str">
        <f t="shared" si="3"/>
        <v>-</v>
      </c>
      <c r="O6" s="20">
        <f t="shared" si="3"/>
        <v>54.73</v>
      </c>
      <c r="P6" s="20">
        <f t="shared" si="3"/>
        <v>0.28999999999999998</v>
      </c>
      <c r="Q6" s="20" t="str">
        <f t="shared" si="3"/>
        <v>-</v>
      </c>
      <c r="R6" s="20">
        <f t="shared" si="3"/>
        <v>3400</v>
      </c>
      <c r="S6" s="20">
        <f t="shared" si="3"/>
        <v>13865</v>
      </c>
      <c r="T6" s="20">
        <f t="shared" si="3"/>
        <v>368.79</v>
      </c>
      <c r="U6" s="20">
        <f t="shared" si="3"/>
        <v>37.6</v>
      </c>
      <c r="V6" s="20">
        <f t="shared" si="3"/>
        <v>40</v>
      </c>
      <c r="W6" s="20">
        <f t="shared" si="3"/>
        <v>0.16</v>
      </c>
      <c r="X6" s="20">
        <f t="shared" si="3"/>
        <v>250</v>
      </c>
      <c r="Y6" s="21">
        <f>IF(Y7="",NA(),Y7)</f>
        <v>100.24</v>
      </c>
      <c r="Z6" s="21">
        <f t="shared" ref="Z6:AH6" si="4">IF(Z7="",NA(),Z7)</f>
        <v>100.04</v>
      </c>
      <c r="AA6" s="21">
        <f t="shared" si="4"/>
        <v>100.06</v>
      </c>
      <c r="AB6" s="21">
        <f t="shared" si="4"/>
        <v>100.01</v>
      </c>
      <c r="AC6" s="21">
        <f t="shared" si="4"/>
        <v>100.01</v>
      </c>
      <c r="AD6" s="21">
        <f t="shared" si="4"/>
        <v>101.38</v>
      </c>
      <c r="AE6" s="21">
        <f t="shared" si="4"/>
        <v>100.3</v>
      </c>
      <c r="AF6" s="21">
        <f t="shared" si="4"/>
        <v>99.59</v>
      </c>
      <c r="AG6" s="21">
        <f t="shared" si="4"/>
        <v>95.51</v>
      </c>
      <c r="AH6" s="21">
        <f t="shared" si="4"/>
        <v>98.85</v>
      </c>
      <c r="AI6" s="20" t="str">
        <f>IF(AI7="","",IF(AI7="-","【-】","【"&amp;SUBSTITUTE(TEXT(AI7,"#,##0.00"),"-","△")&amp;"】"))</f>
        <v>【105.09】</v>
      </c>
      <c r="AJ6" s="20">
        <f>IF(AJ7="",NA(),AJ7)</f>
        <v>0</v>
      </c>
      <c r="AK6" s="20">
        <f t="shared" ref="AK6:AS6" si="5">IF(AK7="",NA(),AK7)</f>
        <v>0</v>
      </c>
      <c r="AL6" s="20">
        <f t="shared" si="5"/>
        <v>0</v>
      </c>
      <c r="AM6" s="20">
        <f t="shared" si="5"/>
        <v>0</v>
      </c>
      <c r="AN6" s="20">
        <f t="shared" si="5"/>
        <v>0</v>
      </c>
      <c r="AO6" s="21">
        <f t="shared" si="5"/>
        <v>360.63</v>
      </c>
      <c r="AP6" s="21">
        <f t="shared" si="5"/>
        <v>254.91</v>
      </c>
      <c r="AQ6" s="21">
        <f t="shared" si="5"/>
        <v>366.52</v>
      </c>
      <c r="AR6" s="21">
        <f t="shared" si="5"/>
        <v>393.98</v>
      </c>
      <c r="AS6" s="21">
        <f t="shared" si="5"/>
        <v>313.61</v>
      </c>
      <c r="AT6" s="20" t="str">
        <f>IF(AT7="","",IF(AT7="-","【-】","【"&amp;SUBSTITUTE(TEXT(AT7,"#,##0.00"),"-","△")&amp;"】"))</f>
        <v>【65.73】</v>
      </c>
      <c r="AU6" s="21">
        <f>IF(AU7="",NA(),AU7)</f>
        <v>1181.81</v>
      </c>
      <c r="AV6" s="21">
        <f t="shared" ref="AV6:BD6" si="6">IF(AV7="",NA(),AV7)</f>
        <v>716.8</v>
      </c>
      <c r="AW6" s="21">
        <f t="shared" si="6"/>
        <v>684.05</v>
      </c>
      <c r="AX6" s="21">
        <f t="shared" si="6"/>
        <v>707.04</v>
      </c>
      <c r="AY6" s="21">
        <f t="shared" si="6"/>
        <v>702.43</v>
      </c>
      <c r="AZ6" s="21">
        <f t="shared" si="6"/>
        <v>75.33</v>
      </c>
      <c r="BA6" s="21">
        <f t="shared" si="6"/>
        <v>64.17</v>
      </c>
      <c r="BB6" s="21">
        <f t="shared" si="6"/>
        <v>89.11</v>
      </c>
      <c r="BC6" s="21">
        <f t="shared" si="6"/>
        <v>82.97</v>
      </c>
      <c r="BD6" s="21">
        <f t="shared" si="6"/>
        <v>113.15</v>
      </c>
      <c r="BE6" s="20" t="str">
        <f>IF(BE7="","",IF(BE7="-","【-】","【"&amp;SUBSTITUTE(TEXT(BE7,"#,##0.00"),"-","△")&amp;"】"))</f>
        <v>【48.91】</v>
      </c>
      <c r="BF6" s="21">
        <f>IF(BF7="",NA(),BF7)</f>
        <v>11196.51</v>
      </c>
      <c r="BG6" s="21">
        <f t="shared" ref="BG6:BO6" si="7">IF(BG7="",NA(),BG7)</f>
        <v>14045.31</v>
      </c>
      <c r="BH6" s="21">
        <f t="shared" si="7"/>
        <v>15757.14</v>
      </c>
      <c r="BI6" s="21">
        <f t="shared" si="7"/>
        <v>17535.080000000002</v>
      </c>
      <c r="BJ6" s="21">
        <f t="shared" si="7"/>
        <v>21342.94</v>
      </c>
      <c r="BK6" s="21">
        <f t="shared" si="7"/>
        <v>1087.96</v>
      </c>
      <c r="BL6" s="21">
        <f t="shared" si="7"/>
        <v>1209.45</v>
      </c>
      <c r="BM6" s="21">
        <f t="shared" si="7"/>
        <v>1042.6400000000001</v>
      </c>
      <c r="BN6" s="21">
        <f t="shared" si="7"/>
        <v>1305.58</v>
      </c>
      <c r="BO6" s="21">
        <f t="shared" si="7"/>
        <v>1219.99</v>
      </c>
      <c r="BP6" s="20" t="str">
        <f>IF(BP7="","",IF(BP7="-","【-】","【"&amp;SUBSTITUTE(TEXT(BP7,"#,##0.00"),"-","△")&amp;"】"))</f>
        <v>【1,156.82】</v>
      </c>
      <c r="BQ6" s="21">
        <f>IF(BQ7="",NA(),BQ7)</f>
        <v>22.54</v>
      </c>
      <c r="BR6" s="21">
        <f t="shared" ref="BR6:BZ6" si="8">IF(BR7="",NA(),BR7)</f>
        <v>20.41</v>
      </c>
      <c r="BS6" s="21">
        <f t="shared" si="8"/>
        <v>17.48</v>
      </c>
      <c r="BT6" s="21">
        <f t="shared" si="8"/>
        <v>16.170000000000002</v>
      </c>
      <c r="BU6" s="21">
        <f t="shared" si="8"/>
        <v>14.92</v>
      </c>
      <c r="BV6" s="21">
        <f t="shared" si="8"/>
        <v>59.67</v>
      </c>
      <c r="BW6" s="21">
        <f t="shared" si="8"/>
        <v>55.93</v>
      </c>
      <c r="BX6" s="21">
        <f t="shared" si="8"/>
        <v>55.76</v>
      </c>
      <c r="BY6" s="21">
        <f t="shared" si="8"/>
        <v>51.73</v>
      </c>
      <c r="BZ6" s="21">
        <f t="shared" si="8"/>
        <v>48.61</v>
      </c>
      <c r="CA6" s="20" t="str">
        <f>IF(CA7="","",IF(CA7="-","【-】","【"&amp;SUBSTITUTE(TEXT(CA7,"#,##0.00"),"-","△")&amp;"】"))</f>
        <v>【75.33】</v>
      </c>
      <c r="CB6" s="21">
        <f>IF(CB7="",NA(),CB7)</f>
        <v>856.03</v>
      </c>
      <c r="CC6" s="21">
        <f t="shared" ref="CC6:CK6" si="9">IF(CC7="",NA(),CC7)</f>
        <v>868.77</v>
      </c>
      <c r="CD6" s="21">
        <f t="shared" si="9"/>
        <v>1013.02</v>
      </c>
      <c r="CE6" s="21">
        <f t="shared" si="9"/>
        <v>1089.8900000000001</v>
      </c>
      <c r="CF6" s="21">
        <f t="shared" si="9"/>
        <v>1158.48</v>
      </c>
      <c r="CG6" s="21">
        <f t="shared" si="9"/>
        <v>270.60000000000002</v>
      </c>
      <c r="CH6" s="21">
        <f t="shared" si="9"/>
        <v>289.60000000000002</v>
      </c>
      <c r="CI6" s="21">
        <f t="shared" si="9"/>
        <v>296.14999999999998</v>
      </c>
      <c r="CJ6" s="21">
        <f t="shared" si="9"/>
        <v>290.54000000000002</v>
      </c>
      <c r="CK6" s="21">
        <f t="shared" si="9"/>
        <v>319.42</v>
      </c>
      <c r="CL6" s="20" t="str">
        <f>IF(CL7="","",IF(CL7="-","【-】","【"&amp;SUBSTITUTE(TEXT(CL7,"#,##0.00"),"-","△")&amp;"】"))</f>
        <v>【215.73】</v>
      </c>
      <c r="CM6" s="21" t="str">
        <f>IF(CM7="",NA(),CM7)</f>
        <v>-</v>
      </c>
      <c r="CN6" s="21" t="str">
        <f t="shared" ref="CN6:CV6" si="10">IF(CN7="",NA(),CN7)</f>
        <v>-</v>
      </c>
      <c r="CO6" s="21" t="str">
        <f t="shared" si="10"/>
        <v>-</v>
      </c>
      <c r="CP6" s="21" t="str">
        <f t="shared" si="10"/>
        <v>-</v>
      </c>
      <c r="CQ6" s="21" t="str">
        <f t="shared" si="10"/>
        <v>-</v>
      </c>
      <c r="CR6" s="21">
        <f t="shared" si="10"/>
        <v>37.65</v>
      </c>
      <c r="CS6" s="21">
        <f t="shared" si="10"/>
        <v>36.71</v>
      </c>
      <c r="CT6" s="21">
        <f t="shared" si="10"/>
        <v>33.799999999999997</v>
      </c>
      <c r="CU6" s="21">
        <f t="shared" si="10"/>
        <v>32.380000000000003</v>
      </c>
      <c r="CV6" s="21">
        <f t="shared" si="10"/>
        <v>36.03</v>
      </c>
      <c r="CW6" s="20" t="str">
        <f>IF(CW7="","",IF(CW7="-","【-】","【"&amp;SUBSTITUTE(TEXT(CW7,"#,##0.00"),"-","△")&amp;"】"))</f>
        <v>【43.28】</v>
      </c>
      <c r="CX6" s="21">
        <f>IF(CX7="",NA(),CX7)</f>
        <v>81.25</v>
      </c>
      <c r="CY6" s="21">
        <f t="shared" ref="CY6:DG6" si="11">IF(CY7="",NA(),CY7)</f>
        <v>38.24</v>
      </c>
      <c r="CZ6" s="21">
        <f t="shared" si="11"/>
        <v>35.14</v>
      </c>
      <c r="DA6" s="21">
        <f t="shared" si="11"/>
        <v>40.54</v>
      </c>
      <c r="DB6" s="21">
        <f t="shared" si="11"/>
        <v>37.5</v>
      </c>
      <c r="DC6" s="21">
        <f t="shared" si="11"/>
        <v>67.37</v>
      </c>
      <c r="DD6" s="21">
        <f t="shared" si="11"/>
        <v>70.05</v>
      </c>
      <c r="DE6" s="21">
        <f t="shared" si="11"/>
        <v>67.09</v>
      </c>
      <c r="DF6" s="21">
        <f t="shared" si="11"/>
        <v>67.31</v>
      </c>
      <c r="DG6" s="21">
        <f t="shared" si="11"/>
        <v>63.97</v>
      </c>
      <c r="DH6" s="20" t="str">
        <f>IF(DH7="","",IF(DH7="-","【-】","【"&amp;SUBSTITUTE(TEXT(DH7,"#,##0.00"),"-","△")&amp;"】"))</f>
        <v>【86.21】</v>
      </c>
      <c r="DI6" s="21">
        <f>IF(DI7="",NA(),DI7)</f>
        <v>6.69</v>
      </c>
      <c r="DJ6" s="21">
        <f t="shared" ref="DJ6:DR6" si="12">IF(DJ7="",NA(),DJ7)</f>
        <v>6.94</v>
      </c>
      <c r="DK6" s="21">
        <f t="shared" si="12"/>
        <v>8.51</v>
      </c>
      <c r="DL6" s="21">
        <f t="shared" si="12"/>
        <v>9.75</v>
      </c>
      <c r="DM6" s="21">
        <f t="shared" si="12"/>
        <v>10.36</v>
      </c>
      <c r="DN6" s="21">
        <f t="shared" si="12"/>
        <v>13.2</v>
      </c>
      <c r="DO6" s="21">
        <f t="shared" si="12"/>
        <v>15.82</v>
      </c>
      <c r="DP6" s="21">
        <f t="shared" si="12"/>
        <v>18.97</v>
      </c>
      <c r="DQ6" s="21">
        <f t="shared" si="12"/>
        <v>21.72</v>
      </c>
      <c r="DR6" s="21">
        <f t="shared" si="12"/>
        <v>19.75</v>
      </c>
      <c r="DS6" s="20" t="str">
        <f>IF(DS7="","",IF(DS7="-","【-】","【"&amp;SUBSTITUTE(TEXT(DS7,"#,##0.00"),"-","△")&amp;"】"))</f>
        <v>【29.62】</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0">
        <f t="shared" si="13"/>
        <v>0</v>
      </c>
      <c r="EC6" s="20">
        <f t="shared" si="13"/>
        <v>0</v>
      </c>
      <c r="ED6" s="20" t="str">
        <f>IF(ED7="","",IF(ED7="-","【-】","【"&amp;SUBSTITUTE(TEXT(ED7,"#,##0.00"),"-","△")&amp;"】"))</f>
        <v>【0.09】</v>
      </c>
      <c r="EE6" s="20">
        <f>IF(EE7="",NA(),EE7)</f>
        <v>0</v>
      </c>
      <c r="EF6" s="20">
        <f t="shared" ref="EF6:EN6" si="14">IF(EF7="",NA(),EF7)</f>
        <v>0</v>
      </c>
      <c r="EG6" s="20">
        <f t="shared" si="14"/>
        <v>0</v>
      </c>
      <c r="EH6" s="20">
        <f t="shared" si="14"/>
        <v>0</v>
      </c>
      <c r="EI6" s="20">
        <f t="shared" si="14"/>
        <v>0</v>
      </c>
      <c r="EJ6" s="21">
        <f t="shared" si="14"/>
        <v>0.06</v>
      </c>
      <c r="EK6" s="21">
        <f t="shared" si="14"/>
        <v>0.02</v>
      </c>
      <c r="EL6" s="20">
        <f t="shared" si="14"/>
        <v>0</v>
      </c>
      <c r="EM6" s="20">
        <f t="shared" si="14"/>
        <v>0</v>
      </c>
      <c r="EN6" s="21">
        <f t="shared" si="14"/>
        <v>0.08</v>
      </c>
      <c r="EO6" s="20" t="str">
        <f>IF(EO7="","",IF(EO7="-","【-】","【"&amp;SUBSTITUTE(TEXT(EO7,"#,##0.00"),"-","△")&amp;"】"))</f>
        <v>【0.11】</v>
      </c>
    </row>
    <row r="7" spans="1:148" s="22" customFormat="1" x14ac:dyDescent="0.2">
      <c r="A7" s="14"/>
      <c r="B7" s="23">
        <v>2023</v>
      </c>
      <c r="C7" s="23">
        <v>13455</v>
      </c>
      <c r="D7" s="23">
        <v>46</v>
      </c>
      <c r="E7" s="23">
        <v>17</v>
      </c>
      <c r="F7" s="23">
        <v>4</v>
      </c>
      <c r="G7" s="23">
        <v>0</v>
      </c>
      <c r="H7" s="23" t="s">
        <v>96</v>
      </c>
      <c r="I7" s="23" t="s">
        <v>97</v>
      </c>
      <c r="J7" s="23" t="s">
        <v>98</v>
      </c>
      <c r="K7" s="23" t="s">
        <v>99</v>
      </c>
      <c r="L7" s="23" t="s">
        <v>100</v>
      </c>
      <c r="M7" s="23" t="s">
        <v>101</v>
      </c>
      <c r="N7" s="24" t="s">
        <v>102</v>
      </c>
      <c r="O7" s="24">
        <v>54.73</v>
      </c>
      <c r="P7" s="24">
        <v>0.28999999999999998</v>
      </c>
      <c r="Q7" s="24" t="s">
        <v>102</v>
      </c>
      <c r="R7" s="24">
        <v>3400</v>
      </c>
      <c r="S7" s="24">
        <v>13865</v>
      </c>
      <c r="T7" s="24">
        <v>368.79</v>
      </c>
      <c r="U7" s="24">
        <v>37.6</v>
      </c>
      <c r="V7" s="24">
        <v>40</v>
      </c>
      <c r="W7" s="24">
        <v>0.16</v>
      </c>
      <c r="X7" s="24">
        <v>250</v>
      </c>
      <c r="Y7" s="24">
        <v>100.24</v>
      </c>
      <c r="Z7" s="24">
        <v>100.04</v>
      </c>
      <c r="AA7" s="24">
        <v>100.06</v>
      </c>
      <c r="AB7" s="24">
        <v>100.01</v>
      </c>
      <c r="AC7" s="24">
        <v>100.01</v>
      </c>
      <c r="AD7" s="24">
        <v>101.38</v>
      </c>
      <c r="AE7" s="24">
        <v>100.3</v>
      </c>
      <c r="AF7" s="24">
        <v>99.59</v>
      </c>
      <c r="AG7" s="24">
        <v>95.51</v>
      </c>
      <c r="AH7" s="24">
        <v>98.85</v>
      </c>
      <c r="AI7" s="24">
        <v>105.09</v>
      </c>
      <c r="AJ7" s="24">
        <v>0</v>
      </c>
      <c r="AK7" s="24">
        <v>0</v>
      </c>
      <c r="AL7" s="24">
        <v>0</v>
      </c>
      <c r="AM7" s="24">
        <v>0</v>
      </c>
      <c r="AN7" s="24">
        <v>0</v>
      </c>
      <c r="AO7" s="24">
        <v>360.63</v>
      </c>
      <c r="AP7" s="24">
        <v>254.91</v>
      </c>
      <c r="AQ7" s="24">
        <v>366.52</v>
      </c>
      <c r="AR7" s="24">
        <v>393.98</v>
      </c>
      <c r="AS7" s="24">
        <v>313.61</v>
      </c>
      <c r="AT7" s="24">
        <v>65.73</v>
      </c>
      <c r="AU7" s="24">
        <v>1181.81</v>
      </c>
      <c r="AV7" s="24">
        <v>716.8</v>
      </c>
      <c r="AW7" s="24">
        <v>684.05</v>
      </c>
      <c r="AX7" s="24">
        <v>707.04</v>
      </c>
      <c r="AY7" s="24">
        <v>702.43</v>
      </c>
      <c r="AZ7" s="24">
        <v>75.33</v>
      </c>
      <c r="BA7" s="24">
        <v>64.17</v>
      </c>
      <c r="BB7" s="24">
        <v>89.11</v>
      </c>
      <c r="BC7" s="24">
        <v>82.97</v>
      </c>
      <c r="BD7" s="24">
        <v>113.15</v>
      </c>
      <c r="BE7" s="24">
        <v>48.91</v>
      </c>
      <c r="BF7" s="24">
        <v>11196.51</v>
      </c>
      <c r="BG7" s="24">
        <v>14045.31</v>
      </c>
      <c r="BH7" s="24">
        <v>15757.14</v>
      </c>
      <c r="BI7" s="24">
        <v>17535.080000000002</v>
      </c>
      <c r="BJ7" s="24">
        <v>21342.94</v>
      </c>
      <c r="BK7" s="24">
        <v>1087.96</v>
      </c>
      <c r="BL7" s="24">
        <v>1209.45</v>
      </c>
      <c r="BM7" s="24">
        <v>1042.6400000000001</v>
      </c>
      <c r="BN7" s="24">
        <v>1305.58</v>
      </c>
      <c r="BO7" s="24">
        <v>1219.99</v>
      </c>
      <c r="BP7" s="24">
        <v>1156.82</v>
      </c>
      <c r="BQ7" s="24">
        <v>22.54</v>
      </c>
      <c r="BR7" s="24">
        <v>20.41</v>
      </c>
      <c r="BS7" s="24">
        <v>17.48</v>
      </c>
      <c r="BT7" s="24">
        <v>16.170000000000002</v>
      </c>
      <c r="BU7" s="24">
        <v>14.92</v>
      </c>
      <c r="BV7" s="24">
        <v>59.67</v>
      </c>
      <c r="BW7" s="24">
        <v>55.93</v>
      </c>
      <c r="BX7" s="24">
        <v>55.76</v>
      </c>
      <c r="BY7" s="24">
        <v>51.73</v>
      </c>
      <c r="BZ7" s="24">
        <v>48.61</v>
      </c>
      <c r="CA7" s="24">
        <v>75.33</v>
      </c>
      <c r="CB7" s="24">
        <v>856.03</v>
      </c>
      <c r="CC7" s="24">
        <v>868.77</v>
      </c>
      <c r="CD7" s="24">
        <v>1013.02</v>
      </c>
      <c r="CE7" s="24">
        <v>1089.8900000000001</v>
      </c>
      <c r="CF7" s="24">
        <v>1158.48</v>
      </c>
      <c r="CG7" s="24">
        <v>270.60000000000002</v>
      </c>
      <c r="CH7" s="24">
        <v>289.60000000000002</v>
      </c>
      <c r="CI7" s="24">
        <v>296.14999999999998</v>
      </c>
      <c r="CJ7" s="24">
        <v>290.54000000000002</v>
      </c>
      <c r="CK7" s="24">
        <v>319.42</v>
      </c>
      <c r="CL7" s="24">
        <v>215.73</v>
      </c>
      <c r="CM7" s="24" t="s">
        <v>102</v>
      </c>
      <c r="CN7" s="24" t="s">
        <v>102</v>
      </c>
      <c r="CO7" s="24" t="s">
        <v>102</v>
      </c>
      <c r="CP7" s="24" t="s">
        <v>102</v>
      </c>
      <c r="CQ7" s="24" t="s">
        <v>102</v>
      </c>
      <c r="CR7" s="24">
        <v>37.65</v>
      </c>
      <c r="CS7" s="24">
        <v>36.71</v>
      </c>
      <c r="CT7" s="24">
        <v>33.799999999999997</v>
      </c>
      <c r="CU7" s="24">
        <v>32.380000000000003</v>
      </c>
      <c r="CV7" s="24">
        <v>36.03</v>
      </c>
      <c r="CW7" s="24">
        <v>43.28</v>
      </c>
      <c r="CX7" s="24">
        <v>81.25</v>
      </c>
      <c r="CY7" s="24">
        <v>38.24</v>
      </c>
      <c r="CZ7" s="24">
        <v>35.14</v>
      </c>
      <c r="DA7" s="24">
        <v>40.54</v>
      </c>
      <c r="DB7" s="24">
        <v>37.5</v>
      </c>
      <c r="DC7" s="24">
        <v>67.37</v>
      </c>
      <c r="DD7" s="24">
        <v>70.05</v>
      </c>
      <c r="DE7" s="24">
        <v>67.09</v>
      </c>
      <c r="DF7" s="24">
        <v>67.31</v>
      </c>
      <c r="DG7" s="24">
        <v>63.97</v>
      </c>
      <c r="DH7" s="24">
        <v>86.21</v>
      </c>
      <c r="DI7" s="24">
        <v>6.69</v>
      </c>
      <c r="DJ7" s="24">
        <v>6.94</v>
      </c>
      <c r="DK7" s="24">
        <v>8.51</v>
      </c>
      <c r="DL7" s="24">
        <v>9.75</v>
      </c>
      <c r="DM7" s="24">
        <v>10.36</v>
      </c>
      <c r="DN7" s="24">
        <v>13.2</v>
      </c>
      <c r="DO7" s="24">
        <v>15.82</v>
      </c>
      <c r="DP7" s="24">
        <v>18.97</v>
      </c>
      <c r="DQ7" s="24">
        <v>21.72</v>
      </c>
      <c r="DR7" s="24">
        <v>19.75</v>
      </c>
      <c r="DS7" s="24">
        <v>29.62</v>
      </c>
      <c r="DT7" s="24">
        <v>0</v>
      </c>
      <c r="DU7" s="24">
        <v>0</v>
      </c>
      <c r="DV7" s="24">
        <v>0</v>
      </c>
      <c r="DW7" s="24">
        <v>0</v>
      </c>
      <c r="DX7" s="24">
        <v>0</v>
      </c>
      <c r="DY7" s="24">
        <v>0</v>
      </c>
      <c r="DZ7" s="24">
        <v>0</v>
      </c>
      <c r="EA7" s="24">
        <v>0</v>
      </c>
      <c r="EB7" s="24">
        <v>0</v>
      </c>
      <c r="EC7" s="24">
        <v>0</v>
      </c>
      <c r="ED7" s="24">
        <v>0.09</v>
      </c>
      <c r="EE7" s="24">
        <v>0</v>
      </c>
      <c r="EF7" s="24">
        <v>0</v>
      </c>
      <c r="EG7" s="24">
        <v>0</v>
      </c>
      <c r="EH7" s="24">
        <v>0</v>
      </c>
      <c r="EI7" s="24">
        <v>0</v>
      </c>
      <c r="EJ7" s="24">
        <v>0.06</v>
      </c>
      <c r="EK7" s="24">
        <v>0.02</v>
      </c>
      <c r="EL7" s="24">
        <v>0</v>
      </c>
      <c r="EM7" s="24">
        <v>0</v>
      </c>
      <c r="EN7" s="24">
        <v>0.08</v>
      </c>
      <c r="EO7" s="24">
        <v>0.11</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
      <c r="B11">
        <v>22</v>
      </c>
      <c r="C11">
        <v>21</v>
      </c>
      <c r="D11">
        <v>20</v>
      </c>
      <c r="E11">
        <v>19</v>
      </c>
      <c r="F11">
        <v>18</v>
      </c>
      <c r="G11" t="s">
        <v>108</v>
      </c>
    </row>
    <row r="12" spans="1:148" x14ac:dyDescent="0.2">
      <c r="B12">
        <v>1</v>
      </c>
      <c r="C12">
        <v>1</v>
      </c>
      <c r="D12">
        <v>2</v>
      </c>
      <c r="E12">
        <v>3</v>
      </c>
      <c r="F12">
        <v>4</v>
      </c>
      <c r="G12" t="s">
        <v>109</v>
      </c>
    </row>
    <row r="13" spans="1:148" x14ac:dyDescent="0.2">
      <c r="B13" t="s">
        <v>110</v>
      </c>
      <c r="C13" t="s">
        <v>111</v>
      </c>
      <c r="D13" t="s">
        <v>112</v>
      </c>
      <c r="E13" t="s">
        <v>110</v>
      </c>
      <c r="F13" t="s">
        <v>110</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佐々木 正樹</cp:lastModifiedBy>
  <dcterms:created xsi:type="dcterms:W3CDTF">2025-01-24T07:08:47Z</dcterms:created>
  <dcterms:modified xsi:type="dcterms:W3CDTF">2025-02-03T02:21:16Z</dcterms:modified>
  <cp:category/>
</cp:coreProperties>
</file>