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l01\2014森町\002各課\115上下水道課\総務係\振興局及び企業局調査依頼の回答\R6\振興局\公営企業に係る経営比較分析表（令和5年度決算）\"/>
    </mc:Choice>
  </mc:AlternateContent>
  <xr:revisionPtr revIDLastSave="0" documentId="13_ncr:101_{62703F37-64DA-4A20-BB33-69E9C08A0B95}" xr6:coauthVersionLast="47" xr6:coauthVersionMax="47" xr10:uidLastSave="{00000000-0000-0000-0000-000000000000}"/>
  <workbookProtection workbookAlgorithmName="SHA-512" workbookHashValue="6y9iJiqTbrugWBuh8wHyCfzmShV+SGX4McLtsiB0auN69gktq0Z5qTJJo7XRZsBtTHY0+N+vfxwPk9Me8APvPQ==" workbookSaltValue="jHciCAgQUVoDHx83jx8PlQ==" workbookSpinCount="100000" lockStructure="1"/>
  <bookViews>
    <workbookView xWindow="-110" yWindow="-110" windowWidth="19420" windowHeight="104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H85" i="4"/>
  <c r="G85" i="4"/>
  <c r="F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<sst xmlns="http://schemas.openxmlformats.org/spreadsheetml/2006/main" count="228" uniqueCount="112">
  <si>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</si>
  <si>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</si>
  <si>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</si>
  <si>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</si>
  <si>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</si>
  <si>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</si>
  <si>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</si>
  <si>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</si>
  <si>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</si>
  <si>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</si>
  <si>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</si>
  <si>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</si>
  <si>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</si>
  <si>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</si>
  <si>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</si>
  <si>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</si>
  <si>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</si>
  <si>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</si>
  <si>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</si>
  <si>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</si>
  <si>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</si>
  <si>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</si>
  <si>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</si>
  <si>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</si>
  <si>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</si>
  <si>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</si>
  <si>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</si>
  <si>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</si>
  <si>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</si>
  <si>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</si>
  <si>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</si>
  <si>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</si>
  <si>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</si>
  <si>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</si>
  <si>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</si>
  <si>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</si>
  <si>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</si>
  <si>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</si>
  <si>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</si>
  <si>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</si>
  <si>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</si>
  <si>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</si>
  <si>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</si>
  <si>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</si>
  <si>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</si>
  <si>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</si>
  <si>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</si>
  <si>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</si>
  <si>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</si>
  <si>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</si>
  <si>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</si>
  <si>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</si>
  <si>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</si>
  <si>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</si>
  <si>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</si>
  <si>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</si>
  <si>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</si>
  <si>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</si>
  <si>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</si>
  <si>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</si>
  <si>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</si>
  <si>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</si>
  <si>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</si>
  <si>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</si>
  <si>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</si>
  <si>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</si>
  <si>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</si>
  <si>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</si>
  <si>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</si>
  <si>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</si>
  <si>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</si>
  <si>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</si>
  <si>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</si>
  <si>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</si>
  <si>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</si>
  <si>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</si>
  <si>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</si>
  <si>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</si>
  <si>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</si>
  <si>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</si>
  <si>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</si>
  <si>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</si>
  <si>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</si>
  <si>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</si>
  <si>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</si>
  <si>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</si>
  <si>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</si>
  <si>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</si>
  <si>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</si>
  <si>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</si>
  <si>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</si>
  <si>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</si>
  <si>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</si>
  <si>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森町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</si>
  <si>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</si>
  <si>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</si>
  <si>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</si>
  <si>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</si>
  <si>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</si>
  <si>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</si>
  <si>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</si>
  <si>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</si>
  <si>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</si>
  <si>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</si>
  <si>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</si>
  <si>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</si>
  <si>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</si>
  <si>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</si>
  <si>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</si>
  <si>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①経常収支比率は、類似団体の平均値を下回る数値となっており、単年度収支でも100％を下回り、収支のバランスが不良な状況が示されている。
②累積欠損金比率は、0％となっており、経営改善が図られている。
③流動比率は、前年と比べて微減しているが、類似団体の平均値を上回っており、良好な状況が示されている。
④企業債残高対給水収益比率は、類似団体の平均値を下回り、適切な事業投資規模を捉えた運営が図られている。
⑤料金回収率は、維持管理費が増加したことに伴い、前年と比べて減少しており、類似団体の平均値とほぼ同じ数値であり、今後も費用の低減を図り、回収率の向上に努めたい。
⑥給水原価は、年間有収水量に対する処理コストが嵩む傾向で、類似団体の平均値を下回ったが、今後もコスト削減に努めたい。
⑦施設利用率は、微減傾向にあるものの、類似団体の平均値を上回っている。
⑧有収率は、配水量に対して水道料金の収納率が高いため、類似団体の平均値を上回っている。</t>
    <rPh sb="1" eb="3">
      <t>ケイジョウ</t>
    </rPh>
    <rPh sb="3" eb="5">
      <t>シュウシ</t>
    </rPh>
    <rPh sb="5" eb="7">
      <t>ヒリツ</t>
    </rPh>
    <rPh sb="9" eb="11">
      <t>ルイジ</t>
    </rPh>
    <rPh sb="11" eb="13">
      <t>ダンタイ</t>
    </rPh>
    <rPh sb="14" eb="17">
      <t>ヘイキンチ</t>
    </rPh>
    <rPh sb="18" eb="20">
      <t>シタマワ</t>
    </rPh>
    <rPh sb="21" eb="23">
      <t>スウチ</t>
    </rPh>
    <rPh sb="30" eb="33">
      <t>タンネンド</t>
    </rPh>
    <rPh sb="33" eb="35">
      <t>シュウシ</t>
    </rPh>
    <rPh sb="42" eb="44">
      <t>シタマワ</t>
    </rPh>
    <rPh sb="46" eb="48">
      <t>シュウシ</t>
    </rPh>
    <rPh sb="54" eb="56">
      <t>フリョウ</t>
    </rPh>
    <rPh sb="57" eb="59">
      <t>ジョウキョウ</t>
    </rPh>
    <rPh sb="60" eb="61">
      <t>シメ</t>
    </rPh>
    <rPh sb="70" eb="72">
      <t>ルイセキ</t>
    </rPh>
    <rPh sb="72" eb="74">
      <t>ケッソン</t>
    </rPh>
    <rPh sb="74" eb="75">
      <t>キン</t>
    </rPh>
    <rPh sb="75" eb="77">
      <t>ヒリツ</t>
    </rPh>
    <rPh sb="88" eb="90">
      <t>ケイエイ</t>
    </rPh>
    <rPh sb="90" eb="92">
      <t>カイゼン</t>
    </rPh>
    <rPh sb="93" eb="94">
      <t>ハカ</t>
    </rPh>
    <rPh sb="103" eb="105">
      <t>リュウドウ</t>
    </rPh>
    <rPh sb="105" eb="107">
      <t>ヒリツ</t>
    </rPh>
    <rPh sb="109" eb="111">
      <t>ゼンネン</t>
    </rPh>
    <rPh sb="112" eb="113">
      <t>クラ</t>
    </rPh>
    <rPh sb="115" eb="117">
      <t>ビゲン</t>
    </rPh>
    <rPh sb="123" eb="125">
      <t>ルイジ</t>
    </rPh>
    <rPh sb="125" eb="127">
      <t>ダンタイ</t>
    </rPh>
    <rPh sb="128" eb="131">
      <t>ヘイキンチ</t>
    </rPh>
    <rPh sb="132" eb="134">
      <t>ウワマワ</t>
    </rPh>
    <rPh sb="139" eb="141">
      <t>リョウコウ</t>
    </rPh>
    <rPh sb="142" eb="144">
      <t>ジョウキョウ</t>
    </rPh>
    <rPh sb="145" eb="146">
      <t>シメ</t>
    </rPh>
    <rPh sb="155" eb="157">
      <t>キギョウ</t>
    </rPh>
    <rPh sb="157" eb="158">
      <t>サイ</t>
    </rPh>
    <rPh sb="158" eb="160">
      <t>ザンダカ</t>
    </rPh>
    <rPh sb="160" eb="161">
      <t>タイ</t>
    </rPh>
    <rPh sb="161" eb="163">
      <t>キュウスイ</t>
    </rPh>
    <rPh sb="163" eb="165">
      <t>シュウエキ</t>
    </rPh>
    <rPh sb="165" eb="167">
      <t>ヒリツ</t>
    </rPh>
    <rPh sb="169" eb="171">
      <t>ルイジ</t>
    </rPh>
    <rPh sb="171" eb="173">
      <t>ダンタイ</t>
    </rPh>
    <rPh sb="174" eb="177">
      <t>ヘイキンチ</t>
    </rPh>
    <rPh sb="178" eb="180">
      <t>シタマワ</t>
    </rPh>
    <rPh sb="182" eb="184">
      <t>テキセツ</t>
    </rPh>
    <rPh sb="185" eb="187">
      <t>ジギョウ</t>
    </rPh>
    <rPh sb="187" eb="189">
      <t>トウシ</t>
    </rPh>
    <rPh sb="189" eb="191">
      <t>キボ</t>
    </rPh>
    <rPh sb="192" eb="193">
      <t>トラ</t>
    </rPh>
    <rPh sb="195" eb="197">
      <t>ウンエイ</t>
    </rPh>
    <rPh sb="198" eb="199">
      <t>ハカ</t>
    </rPh>
    <rPh sb="208" eb="210">
      <t>リョウキン</t>
    </rPh>
    <rPh sb="210" eb="212">
      <t>カイシュウ</t>
    </rPh>
    <rPh sb="212" eb="213">
      <t>リツ</t>
    </rPh>
    <rPh sb="215" eb="217">
      <t>イジ</t>
    </rPh>
    <rPh sb="217" eb="220">
      <t>カンリヒ</t>
    </rPh>
    <rPh sb="221" eb="223">
      <t>ゾウカ</t>
    </rPh>
    <rPh sb="228" eb="229">
      <t>トモナ</t>
    </rPh>
    <rPh sb="231" eb="233">
      <t>ゼンネン</t>
    </rPh>
    <rPh sb="234" eb="235">
      <t>クラ</t>
    </rPh>
    <rPh sb="237" eb="239">
      <t>ゲンショウ</t>
    </rPh>
    <rPh sb="244" eb="246">
      <t>ルイジ</t>
    </rPh>
    <rPh sb="246" eb="248">
      <t>ダンタイ</t>
    </rPh>
    <rPh sb="249" eb="252">
      <t>ヘイキンチ</t>
    </rPh>
    <rPh sb="255" eb="256">
      <t>オナ</t>
    </rPh>
    <rPh sb="257" eb="259">
      <t>スウチ</t>
    </rPh>
    <rPh sb="263" eb="265">
      <t>コンゴ</t>
    </rPh>
    <rPh sb="266" eb="268">
      <t>ヒヨウ</t>
    </rPh>
    <rPh sb="269" eb="271">
      <t>テイゲン</t>
    </rPh>
    <rPh sb="272" eb="273">
      <t>ハカ</t>
    </rPh>
    <rPh sb="275" eb="277">
      <t>カイシュウ</t>
    </rPh>
    <rPh sb="277" eb="278">
      <t>リツ</t>
    </rPh>
    <rPh sb="279" eb="281">
      <t>コウジョウ</t>
    </rPh>
    <rPh sb="282" eb="283">
      <t>ツト</t>
    </rPh>
    <rPh sb="290" eb="292">
      <t>キュウスイ</t>
    </rPh>
    <rPh sb="292" eb="294">
      <t>ゲンカ</t>
    </rPh>
    <rPh sb="296" eb="298">
      <t>ネンカン</t>
    </rPh>
    <rPh sb="298" eb="300">
      <t>ユウシュウ</t>
    </rPh>
    <rPh sb="300" eb="302">
      <t>スイリョウ</t>
    </rPh>
    <rPh sb="303" eb="304">
      <t>タイ</t>
    </rPh>
    <rPh sb="306" eb="308">
      <t>ショリ</t>
    </rPh>
    <rPh sb="312" eb="313">
      <t>カサ</t>
    </rPh>
    <rPh sb="314" eb="316">
      <t>ケイコウ</t>
    </rPh>
    <rPh sb="318" eb="322">
      <t>ルイジダンタイ</t>
    </rPh>
    <rPh sb="323" eb="326">
      <t>ヘイキンチ</t>
    </rPh>
    <rPh sb="327" eb="329">
      <t>シタマワ</t>
    </rPh>
    <rPh sb="333" eb="335">
      <t>コンゴ</t>
    </rPh>
    <rPh sb="339" eb="341">
      <t>サクゲン</t>
    </rPh>
    <rPh sb="342" eb="343">
      <t>ツト</t>
    </rPh>
    <rPh sb="350" eb="352">
      <t>シセツ</t>
    </rPh>
    <rPh sb="352" eb="354">
      <t>リヨウ</t>
    </rPh>
    <rPh sb="354" eb="355">
      <t>リツ</t>
    </rPh>
    <rPh sb="357" eb="359">
      <t>ビゲン</t>
    </rPh>
    <rPh sb="359" eb="361">
      <t>ケイコウ</t>
    </rPh>
    <rPh sb="368" eb="372">
      <t>ルイジダンタイ</t>
    </rPh>
    <rPh sb="373" eb="376">
      <t>ヘイキンチ</t>
    </rPh>
    <rPh sb="377" eb="379">
      <t>ウワマワ</t>
    </rPh>
    <rPh sb="387" eb="390">
      <t>ユウシュウリツ</t>
    </rPh>
    <rPh sb="392" eb="394">
      <t>ハイスイ</t>
    </rPh>
    <rPh sb="394" eb="395">
      <t>リョウ</t>
    </rPh>
    <rPh sb="396" eb="397">
      <t>タイ</t>
    </rPh>
    <rPh sb="399" eb="401">
      <t>スイドウ</t>
    </rPh>
    <rPh sb="401" eb="403">
      <t>リョウキン</t>
    </rPh>
    <rPh sb="404" eb="406">
      <t>シュウノウ</t>
    </rPh>
    <rPh sb="406" eb="407">
      <t>リツ</t>
    </rPh>
    <rPh sb="408" eb="409">
      <t>タカ</t>
    </rPh>
    <rPh sb="413" eb="417">
      <t>ルイジダンタイ</t>
    </rPh>
    <rPh sb="418" eb="421">
      <t>ヘイキンチ</t>
    </rPh>
    <rPh sb="422" eb="424">
      <t>ウワマワ</t>
    </rPh>
    <phoneticPr fontId="4"/>
  </si>
  <si>
    <t>①有形固定資産減価償却率は、微増しており、類似団体の平均値を上回っている。施設や管路等の資産の老朽化に伴い、更新計画等を考慮した運営に努めたい。
②管路経年化率は、高い状況が続いており、財政面を勘案し的確な更新に努めたい。
③管路更新率は、前年と比べて減少しており、類似団体の平均値を下回っている。今後も更新計画を基に進めたい。</t>
    <rPh sb="1" eb="3">
      <t>ユウケイ</t>
    </rPh>
    <rPh sb="3" eb="5">
      <t>コテイ</t>
    </rPh>
    <rPh sb="5" eb="7">
      <t>シサン</t>
    </rPh>
    <rPh sb="7" eb="9">
      <t>ゲンカ</t>
    </rPh>
    <rPh sb="9" eb="11">
      <t>ショウキャク</t>
    </rPh>
    <rPh sb="11" eb="12">
      <t>リツ</t>
    </rPh>
    <rPh sb="14" eb="16">
      <t>ビゾウ</t>
    </rPh>
    <rPh sb="21" eb="25">
      <t>ルイジダンタイ</t>
    </rPh>
    <rPh sb="26" eb="29">
      <t>ヘイキンチ</t>
    </rPh>
    <rPh sb="30" eb="32">
      <t>ウワマワ</t>
    </rPh>
    <rPh sb="37" eb="39">
      <t>シセツ</t>
    </rPh>
    <rPh sb="40" eb="42">
      <t>カンロ</t>
    </rPh>
    <rPh sb="42" eb="43">
      <t>トウ</t>
    </rPh>
    <rPh sb="44" eb="46">
      <t>シサン</t>
    </rPh>
    <rPh sb="47" eb="50">
      <t>ロウキュウカ</t>
    </rPh>
    <rPh sb="51" eb="52">
      <t>トモナ</t>
    </rPh>
    <rPh sb="54" eb="56">
      <t>コウシン</t>
    </rPh>
    <rPh sb="56" eb="58">
      <t>ケイカク</t>
    </rPh>
    <rPh sb="58" eb="59">
      <t>トウ</t>
    </rPh>
    <rPh sb="60" eb="62">
      <t>コウリョ</t>
    </rPh>
    <rPh sb="64" eb="66">
      <t>ウンエイ</t>
    </rPh>
    <rPh sb="67" eb="68">
      <t>ツト</t>
    </rPh>
    <rPh sb="75" eb="77">
      <t>カンロ</t>
    </rPh>
    <rPh sb="77" eb="80">
      <t>ケイネンカ</t>
    </rPh>
    <rPh sb="80" eb="81">
      <t>リツ</t>
    </rPh>
    <rPh sb="83" eb="84">
      <t>タカ</t>
    </rPh>
    <rPh sb="85" eb="87">
      <t>ジョウキョウ</t>
    </rPh>
    <rPh sb="88" eb="89">
      <t>ツヅ</t>
    </rPh>
    <rPh sb="94" eb="97">
      <t>ザイセイメン</t>
    </rPh>
    <rPh sb="98" eb="100">
      <t>カンアン</t>
    </rPh>
    <rPh sb="101" eb="103">
      <t>テキカク</t>
    </rPh>
    <rPh sb="104" eb="106">
      <t>コウシン</t>
    </rPh>
    <rPh sb="107" eb="108">
      <t>ツト</t>
    </rPh>
    <rPh sb="115" eb="117">
      <t>カンロ</t>
    </rPh>
    <rPh sb="117" eb="119">
      <t>コウシン</t>
    </rPh>
    <rPh sb="119" eb="120">
      <t>リツ</t>
    </rPh>
    <rPh sb="122" eb="124">
      <t>ゼンネン</t>
    </rPh>
    <rPh sb="125" eb="126">
      <t>クラ</t>
    </rPh>
    <rPh sb="128" eb="130">
      <t>ゲンショウ</t>
    </rPh>
    <rPh sb="135" eb="139">
      <t>ルイジダンタイ</t>
    </rPh>
    <rPh sb="140" eb="143">
      <t>ヘイキンチ</t>
    </rPh>
    <rPh sb="144" eb="146">
      <t>シタマワ</t>
    </rPh>
    <rPh sb="151" eb="153">
      <t>コンゴ</t>
    </rPh>
    <rPh sb="154" eb="156">
      <t>コウシン</t>
    </rPh>
    <rPh sb="156" eb="158">
      <t>ケイカク</t>
    </rPh>
    <rPh sb="159" eb="160">
      <t>モト</t>
    </rPh>
    <rPh sb="161" eb="162">
      <t>スス</t>
    </rPh>
    <phoneticPr fontId="4"/>
  </si>
  <si>
    <t>経営状況の健全性・効率性は、概ね良好と判断できるが、今後においては人口減少による給水人口減が続く中で厳しい財政状況が予想される。
また、施設や管路が老朽化し随時更新工事を行っているが、現在の財政状況では長期間の更新計画を実施していくために、経費削減を考慮した効率的な運営に努めたい。</t>
    <rPh sb="0" eb="2">
      <t>ケイエイ</t>
    </rPh>
    <rPh sb="2" eb="4">
      <t>ジョウキョウ</t>
    </rPh>
    <rPh sb="5" eb="8">
      <t>ケンゼンセイ</t>
    </rPh>
    <rPh sb="9" eb="11">
      <t>コウリツ</t>
    </rPh>
    <rPh sb="11" eb="12">
      <t>セイ</t>
    </rPh>
    <rPh sb="14" eb="15">
      <t>オオム</t>
    </rPh>
    <rPh sb="16" eb="18">
      <t>リョウコウ</t>
    </rPh>
    <rPh sb="19" eb="21">
      <t>ハンダン</t>
    </rPh>
    <rPh sb="26" eb="28">
      <t>コンゴ</t>
    </rPh>
    <rPh sb="33" eb="35">
      <t>ジンコウ</t>
    </rPh>
    <rPh sb="35" eb="37">
      <t>ゲンショウ</t>
    </rPh>
    <rPh sb="40" eb="42">
      <t>キュウスイ</t>
    </rPh>
    <rPh sb="42" eb="44">
      <t>ジンコウ</t>
    </rPh>
    <rPh sb="44" eb="45">
      <t>ゲン</t>
    </rPh>
    <rPh sb="46" eb="47">
      <t>ツヅ</t>
    </rPh>
    <rPh sb="48" eb="49">
      <t>ナカ</t>
    </rPh>
    <rPh sb="50" eb="51">
      <t>キビ</t>
    </rPh>
    <rPh sb="53" eb="55">
      <t>ザイセイ</t>
    </rPh>
    <rPh sb="55" eb="57">
      <t>ジョウキョウ</t>
    </rPh>
    <rPh sb="58" eb="60">
      <t>ヨソウ</t>
    </rPh>
    <rPh sb="68" eb="70">
      <t>シセツ</t>
    </rPh>
    <rPh sb="71" eb="73">
      <t>カンロ</t>
    </rPh>
    <rPh sb="74" eb="77">
      <t>ロウキュウカ</t>
    </rPh>
    <rPh sb="78" eb="80">
      <t>ズイジ</t>
    </rPh>
    <rPh sb="80" eb="82">
      <t>コウシン</t>
    </rPh>
    <rPh sb="82" eb="84">
      <t>コウジ</t>
    </rPh>
    <rPh sb="85" eb="86">
      <t>オコナ</t>
    </rPh>
    <rPh sb="92" eb="94">
      <t>ゲンザイ</t>
    </rPh>
    <rPh sb="95" eb="97">
      <t>ザイセイ</t>
    </rPh>
    <rPh sb="97" eb="99">
      <t>ジョウキョウ</t>
    </rPh>
    <rPh sb="101" eb="104">
      <t>チョウキカン</t>
    </rPh>
    <rPh sb="105" eb="107">
      <t>コウシン</t>
    </rPh>
    <rPh sb="107" eb="109">
      <t>ケイカク</t>
    </rPh>
    <rPh sb="110" eb="112">
      <t>ジッシ</t>
    </rPh>
    <rPh sb="120" eb="122">
      <t>ケイヒ</t>
    </rPh>
    <rPh sb="122" eb="124">
      <t>サクゲン</t>
    </rPh>
    <rPh sb="125" eb="127">
      <t>コウリョ</t>
    </rPh>
    <rPh sb="129" eb="132">
      <t>コウリツテキ</t>
    </rPh>
    <rPh sb="133" eb="135">
      <t>ウンエイ</t>
    </rPh>
    <rPh sb="136" eb="137">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</si>
</sst>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0.33</c:v>
                </c:pt>
                <c:pt idx="1">
                  <c:v>0.17</c:v>
                </c:pt>
                <c:pt idx="2">
                  <c:v>0.34</c:v>
                </c:pt>
                <c:pt idx="3">
                  <c:v>0.78</c:v>
                </c:pt>
                <c:pt idx="4">
                  <c:v>0.32</c:v>
                </c:pt>
              </c:numCache>
            </c:numRef>
          </c:val>
          <c:extLst>
            <c:ext xmlns:c16="http://schemas.microsoft.com/office/drawing/2014/chart" uri="{C3380CC4-5D6E-409C-BE32-E72D297353CC}">
              <c16:uniqueId val="{00000000-897D-49FF-AFE5-AEEBFCCB143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0.42</c:v>
                </c:pt>
                <c:pt idx="1">
                  <c:v>0.44</c:v>
                </c:pt>
                <c:pt idx="2">
                  <c:v>0.5</c:v>
                </c:pt>
                <c:pt idx="3">
                  <c:v>0.56999999999999995</c:v>
                </c:pt>
                <c:pt idx="4">
                  <c:v>0.56000000000000005</c:v>
                </c:pt>
              </c:numCache>
            </c:numRef>
          </c:val>
          <c:smooth val="0"/>
          <c:extLst>
            <c:ext xmlns:c16="http://schemas.microsoft.com/office/drawing/2014/chart" uri="{C3380CC4-5D6E-409C-BE32-E72D297353CC}">
              <c16:uniqueId val="{00000001-897D-49FF-AFE5-AEEBFCCB143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54.42</c:v>
                </c:pt>
                <c:pt idx="1">
                  <c:v>54.98</c:v>
                </c:pt>
                <c:pt idx="2">
                  <c:v>54.32</c:v>
                </c:pt>
                <c:pt idx="3">
                  <c:v>53.78</c:v>
                </c:pt>
                <c:pt idx="4">
                  <c:v>53.32</c:v>
                </c:pt>
              </c:numCache>
            </c:numRef>
          </c:val>
          <c:extLst>
            <c:ext xmlns:c16="http://schemas.microsoft.com/office/drawing/2014/chart" uri="{C3380CC4-5D6E-409C-BE32-E72D297353CC}">
              <c16:uniqueId val="{00000000-2632-4D3E-927D-0E3F33F7FE8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54.05</c:v>
                </c:pt>
                <c:pt idx="1">
                  <c:v>54.43</c:v>
                </c:pt>
                <c:pt idx="2">
                  <c:v>53.87</c:v>
                </c:pt>
                <c:pt idx="3">
                  <c:v>50.1</c:v>
                </c:pt>
                <c:pt idx="4">
                  <c:v>49.76</c:v>
                </c:pt>
              </c:numCache>
            </c:numRef>
          </c:val>
          <c:smooth val="0"/>
          <c:extLst>
            <c:ext xmlns:c16="http://schemas.microsoft.com/office/drawing/2014/chart" uri="{C3380CC4-5D6E-409C-BE32-E72D297353CC}">
              <c16:uniqueId val="{00000001-2632-4D3E-927D-0E3F33F7FE8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93.28</c:v>
                </c:pt>
                <c:pt idx="1">
                  <c:v>93.04</c:v>
                </c:pt>
                <c:pt idx="2">
                  <c:v>93.33</c:v>
                </c:pt>
                <c:pt idx="3">
                  <c:v>93.21</c:v>
                </c:pt>
                <c:pt idx="4">
                  <c:v>93.76</c:v>
                </c:pt>
              </c:numCache>
            </c:numRef>
          </c:val>
          <c:extLst>
            <c:ext xmlns:c16="http://schemas.microsoft.com/office/drawing/2014/chart" uri="{C3380CC4-5D6E-409C-BE32-E72D297353CC}">
              <c16:uniqueId val="{00000000-7A21-4E83-A78B-22BD6940927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80.510000000000005</c:v>
                </c:pt>
                <c:pt idx="1">
                  <c:v>79.44</c:v>
                </c:pt>
                <c:pt idx="2">
                  <c:v>79.489999999999995</c:v>
                </c:pt>
                <c:pt idx="3">
                  <c:v>77.3</c:v>
                </c:pt>
                <c:pt idx="4">
                  <c:v>76.64</c:v>
                </c:pt>
              </c:numCache>
            </c:numRef>
          </c:val>
          <c:smooth val="0"/>
          <c:extLst>
            <c:ext xmlns:c16="http://schemas.microsoft.com/office/drawing/2014/chart" uri="{C3380CC4-5D6E-409C-BE32-E72D297353CC}">
              <c16:uniqueId val="{00000001-7A21-4E83-A78B-22BD6940927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105.97</c:v>
                </c:pt>
                <c:pt idx="1">
                  <c:v>102.76</c:v>
                </c:pt>
                <c:pt idx="2">
                  <c:v>100.78</c:v>
                </c:pt>
                <c:pt idx="3">
                  <c:v>95.86</c:v>
                </c:pt>
                <c:pt idx="4">
                  <c:v>90.69</c:v>
                </c:pt>
              </c:numCache>
            </c:numRef>
          </c:val>
          <c:extLst>
            <c:ext xmlns:c16="http://schemas.microsoft.com/office/drawing/2014/chart" uri="{C3380CC4-5D6E-409C-BE32-E72D297353CC}">
              <c16:uniqueId val="{00000000-850D-44B6-9090-9FF83D1621B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108.46</c:v>
                </c:pt>
                <c:pt idx="1">
                  <c:v>109.02</c:v>
                </c:pt>
                <c:pt idx="2">
                  <c:v>107.81</c:v>
                </c:pt>
                <c:pt idx="3">
                  <c:v>104.82</c:v>
                </c:pt>
                <c:pt idx="4">
                  <c:v>106.46</c:v>
                </c:pt>
              </c:numCache>
            </c:numRef>
          </c:val>
          <c:smooth val="0"/>
          <c:extLst>
            <c:ext xmlns:c16="http://schemas.microsoft.com/office/drawing/2014/chart" uri="{C3380CC4-5D6E-409C-BE32-E72D297353CC}">
              <c16:uniqueId val="{00000001-850D-44B6-9090-9FF83D1621B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70.2</c:v>
                </c:pt>
                <c:pt idx="1">
                  <c:v>71.989999999999995</c:v>
                </c:pt>
                <c:pt idx="2">
                  <c:v>71.349999999999994</c:v>
                </c:pt>
                <c:pt idx="3">
                  <c:v>71.7</c:v>
                </c:pt>
                <c:pt idx="4">
                  <c:v>73.13</c:v>
                </c:pt>
              </c:numCache>
            </c:numRef>
          </c:val>
          <c:extLst>
            <c:ext xmlns:c16="http://schemas.microsoft.com/office/drawing/2014/chart" uri="{C3380CC4-5D6E-409C-BE32-E72D297353CC}">
              <c16:uniqueId val="{00000000-B584-44B1-9260-7BE55EDE8DE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49.12</c:v>
                </c:pt>
                <c:pt idx="1">
                  <c:v>49.39</c:v>
                </c:pt>
                <c:pt idx="2">
                  <c:v>50.75</c:v>
                </c:pt>
                <c:pt idx="3">
                  <c:v>50.02</c:v>
                </c:pt>
                <c:pt idx="4">
                  <c:v>51.38</c:v>
                </c:pt>
              </c:numCache>
            </c:numRef>
          </c:val>
          <c:smooth val="0"/>
          <c:extLst>
            <c:ext xmlns:c16="http://schemas.microsoft.com/office/drawing/2014/chart" uri="{C3380CC4-5D6E-409C-BE32-E72D297353CC}">
              <c16:uniqueId val="{00000001-B584-44B1-9260-7BE55EDE8DE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64.47</c:v>
                </c:pt>
                <c:pt idx="1">
                  <c:v>64.3</c:v>
                </c:pt>
                <c:pt idx="2">
                  <c:v>64.05</c:v>
                </c:pt>
                <c:pt idx="3">
                  <c:v>73.95</c:v>
                </c:pt>
                <c:pt idx="4">
                  <c:v>74</c:v>
                </c:pt>
              </c:numCache>
            </c:numRef>
          </c:val>
          <c:extLst>
            <c:ext xmlns:c16="http://schemas.microsoft.com/office/drawing/2014/chart" uri="{C3380CC4-5D6E-409C-BE32-E72D297353CC}">
              <c16:uniqueId val="{00000000-8CC6-4858-992B-5706F0C8A96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16.760000000000002</c:v>
                </c:pt>
                <c:pt idx="1">
                  <c:v>18.57</c:v>
                </c:pt>
                <c:pt idx="2">
                  <c:v>21.14</c:v>
                </c:pt>
                <c:pt idx="3">
                  <c:v>19.510000000000002</c:v>
                </c:pt>
                <c:pt idx="4">
                  <c:v>21.6</c:v>
                </c:pt>
              </c:numCache>
            </c:numRef>
          </c:val>
          <c:smooth val="0"/>
          <c:extLst>
            <c:ext xmlns:c16="http://schemas.microsoft.com/office/drawing/2014/chart" uri="{C3380CC4-5D6E-409C-BE32-E72D297353CC}">
              <c16:uniqueId val="{00000001-8CC6-4858-992B-5706F0C8A96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C27-40F6-80EE-3ED0C5C82A1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11.94</c:v>
                </c:pt>
                <c:pt idx="1">
                  <c:v>11</c:v>
                </c:pt>
                <c:pt idx="2">
                  <c:v>8.86</c:v>
                </c:pt>
                <c:pt idx="3">
                  <c:v>26.73</c:v>
                </c:pt>
                <c:pt idx="4">
                  <c:v>27.85</c:v>
                </c:pt>
              </c:numCache>
            </c:numRef>
          </c:val>
          <c:smooth val="0"/>
          <c:extLst>
            <c:ext xmlns:c16="http://schemas.microsoft.com/office/drawing/2014/chart" uri="{C3380CC4-5D6E-409C-BE32-E72D297353CC}">
              <c16:uniqueId val="{00000001-5C27-40F6-80EE-3ED0C5C82A1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964.74</c:v>
                </c:pt>
                <c:pt idx="1">
                  <c:v>728.03</c:v>
                </c:pt>
                <c:pt idx="2">
                  <c:v>839.93</c:v>
                </c:pt>
                <c:pt idx="3">
                  <c:v>767.95</c:v>
                </c:pt>
                <c:pt idx="4">
                  <c:v>759.78</c:v>
                </c:pt>
              </c:numCache>
            </c:numRef>
          </c:val>
          <c:extLst>
            <c:ext xmlns:c16="http://schemas.microsoft.com/office/drawing/2014/chart" uri="{C3380CC4-5D6E-409C-BE32-E72D297353CC}">
              <c16:uniqueId val="{00000000-A27C-4878-A432-6C4C159FDD8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362.93</c:v>
                </c:pt>
                <c:pt idx="1">
                  <c:v>371.81</c:v>
                </c:pt>
                <c:pt idx="2">
                  <c:v>384.23</c:v>
                </c:pt>
                <c:pt idx="3">
                  <c:v>310.01</c:v>
                </c:pt>
                <c:pt idx="4">
                  <c:v>311.12</c:v>
                </c:pt>
              </c:numCache>
            </c:numRef>
          </c:val>
          <c:smooth val="0"/>
          <c:extLst>
            <c:ext xmlns:c16="http://schemas.microsoft.com/office/drawing/2014/chart" uri="{C3380CC4-5D6E-409C-BE32-E72D297353CC}">
              <c16:uniqueId val="{00000001-A27C-4878-A432-6C4C159FDD8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180.42</c:v>
                </c:pt>
                <c:pt idx="1">
                  <c:v>163.85</c:v>
                </c:pt>
                <c:pt idx="2">
                  <c:v>184.47</c:v>
                </c:pt>
                <c:pt idx="3">
                  <c:v>187.32</c:v>
                </c:pt>
                <c:pt idx="4">
                  <c:v>173.13</c:v>
                </c:pt>
              </c:numCache>
            </c:numRef>
          </c:val>
          <c:extLst>
            <c:ext xmlns:c16="http://schemas.microsoft.com/office/drawing/2014/chart" uri="{C3380CC4-5D6E-409C-BE32-E72D297353CC}">
              <c16:uniqueId val="{00000000-34F1-4EAD-A053-1CAECFF6067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439.05</c:v>
                </c:pt>
                <c:pt idx="1">
                  <c:v>465.85</c:v>
                </c:pt>
                <c:pt idx="2">
                  <c:v>439.43</c:v>
                </c:pt>
                <c:pt idx="3">
                  <c:v>538.33000000000004</c:v>
                </c:pt>
                <c:pt idx="4">
                  <c:v>515.14</c:v>
                </c:pt>
              </c:numCache>
            </c:numRef>
          </c:val>
          <c:smooth val="0"/>
          <c:extLst>
            <c:ext xmlns:c16="http://schemas.microsoft.com/office/drawing/2014/chart" uri="{C3380CC4-5D6E-409C-BE32-E72D297353CC}">
              <c16:uniqueId val="{00000001-34F1-4EAD-A053-1CAECFF6067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98.7</c:v>
                </c:pt>
                <c:pt idx="1">
                  <c:v>96.37</c:v>
                </c:pt>
                <c:pt idx="2">
                  <c:v>93.89</c:v>
                </c:pt>
                <c:pt idx="3">
                  <c:v>88.45</c:v>
                </c:pt>
                <c:pt idx="4">
                  <c:v>84.11</c:v>
                </c:pt>
              </c:numCache>
            </c:numRef>
          </c:val>
          <c:extLst>
            <c:ext xmlns:c16="http://schemas.microsoft.com/office/drawing/2014/chart" uri="{C3380CC4-5D6E-409C-BE32-E72D297353CC}">
              <c16:uniqueId val="{00000000-33FB-49A6-A15F-35BEFDDCB5A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95.26</c:v>
                </c:pt>
                <c:pt idx="1">
                  <c:v>92.39</c:v>
                </c:pt>
                <c:pt idx="2">
                  <c:v>94.41</c:v>
                </c:pt>
                <c:pt idx="3">
                  <c:v>82.29</c:v>
                </c:pt>
                <c:pt idx="4">
                  <c:v>84.16</c:v>
                </c:pt>
              </c:numCache>
            </c:numRef>
          </c:val>
          <c:smooth val="0"/>
          <c:extLst>
            <c:ext xmlns:c16="http://schemas.microsoft.com/office/drawing/2014/chart" uri="{C3380CC4-5D6E-409C-BE32-E72D297353CC}">
              <c16:uniqueId val="{00000001-33FB-49A6-A15F-35BEFDDCB5A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187.14</c:v>
                </c:pt>
                <c:pt idx="1">
                  <c:v>193.79</c:v>
                </c:pt>
                <c:pt idx="2">
                  <c:v>199.04</c:v>
                </c:pt>
                <c:pt idx="3">
                  <c:v>211.07</c:v>
                </c:pt>
                <c:pt idx="4">
                  <c:v>222.01</c:v>
                </c:pt>
              </c:numCache>
            </c:numRef>
          </c:val>
          <c:extLst>
            <c:ext xmlns:c16="http://schemas.microsoft.com/office/drawing/2014/chart" uri="{C3380CC4-5D6E-409C-BE32-E72D297353CC}">
              <c16:uniqueId val="{00000000-93FF-4ADF-8D6E-5C343533027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192.82</c:v>
                </c:pt>
                <c:pt idx="1">
                  <c:v>192.98</c:v>
                </c:pt>
                <c:pt idx="2">
                  <c:v>192.13</c:v>
                </c:pt>
                <c:pt idx="3">
                  <c:v>230.85</c:v>
                </c:pt>
                <c:pt idx="4">
                  <c:v>230.21</c:v>
                </c:pt>
              </c:numCache>
            </c:numRef>
          </c:val>
          <c:smooth val="0"/>
          <c:extLst>
            <c:ext xmlns:c16="http://schemas.microsoft.com/office/drawing/2014/chart" uri="{C3380CC4-5D6E-409C-BE32-E72D297353CC}">
              <c16:uniqueId val="{00000001-93FF-4ADF-8D6E-5C343533027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66" sqref="BL66:BZ82"/>
    </sheetView>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2">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2">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9" t="str">
        <f>データ!H6</f>
        <v>北海道　森町</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A8</v>
      </c>
      <c r="X8" s="75"/>
      <c r="Y8" s="75"/>
      <c r="Z8" s="75"/>
      <c r="AA8" s="75"/>
      <c r="AB8" s="75"/>
      <c r="AC8" s="75"/>
      <c r="AD8" s="75" t="str">
        <f>データ!$M$6</f>
        <v>非設置</v>
      </c>
      <c r="AE8" s="75"/>
      <c r="AF8" s="75"/>
      <c r="AG8" s="75"/>
      <c r="AH8" s="75"/>
      <c r="AI8" s="75"/>
      <c r="AJ8" s="75"/>
      <c r="AK8" s="2"/>
      <c r="AL8" s="58">
        <f>データ!$R$6</f>
        <v>13865</v>
      </c>
      <c r="AM8" s="58"/>
      <c r="AN8" s="58"/>
      <c r="AO8" s="58"/>
      <c r="AP8" s="58"/>
      <c r="AQ8" s="58"/>
      <c r="AR8" s="58"/>
      <c r="AS8" s="58"/>
      <c r="AT8" s="55">
        <f>データ!$S$6</f>
        <v>368.79</v>
      </c>
      <c r="AU8" s="56"/>
      <c r="AV8" s="56"/>
      <c r="AW8" s="56"/>
      <c r="AX8" s="56"/>
      <c r="AY8" s="56"/>
      <c r="AZ8" s="56"/>
      <c r="BA8" s="56"/>
      <c r="BB8" s="45">
        <f>データ!$T$6</f>
        <v>37.6</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2">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2">
      <c r="A10" s="2"/>
      <c r="B10" s="55" t="str">
        <f>データ!$N$6</f>
        <v>-</v>
      </c>
      <c r="C10" s="56"/>
      <c r="D10" s="56"/>
      <c r="E10" s="56"/>
      <c r="F10" s="56"/>
      <c r="G10" s="56"/>
      <c r="H10" s="56"/>
      <c r="I10" s="55">
        <f>データ!$O$6</f>
        <v>70.2</v>
      </c>
      <c r="J10" s="56"/>
      <c r="K10" s="56"/>
      <c r="L10" s="56"/>
      <c r="M10" s="56"/>
      <c r="N10" s="56"/>
      <c r="O10" s="57"/>
      <c r="P10" s="45">
        <f>データ!$P$6</f>
        <v>69.88</v>
      </c>
      <c r="Q10" s="45"/>
      <c r="R10" s="45"/>
      <c r="S10" s="45"/>
      <c r="T10" s="45"/>
      <c r="U10" s="45"/>
      <c r="V10" s="45"/>
      <c r="W10" s="58">
        <f>データ!$Q$6</f>
        <v>4340</v>
      </c>
      <c r="X10" s="58"/>
      <c r="Y10" s="58"/>
      <c r="Z10" s="58"/>
      <c r="AA10" s="58"/>
      <c r="AB10" s="58"/>
      <c r="AC10" s="58"/>
      <c r="AD10" s="2"/>
      <c r="AE10" s="2"/>
      <c r="AF10" s="2"/>
      <c r="AG10" s="2"/>
      <c r="AH10" s="2"/>
      <c r="AI10" s="2"/>
      <c r="AJ10" s="2"/>
      <c r="AK10" s="2"/>
      <c r="AL10" s="58">
        <f>データ!$U$6</f>
        <v>9619</v>
      </c>
      <c r="AM10" s="58"/>
      <c r="AN10" s="58"/>
      <c r="AO10" s="58"/>
      <c r="AP10" s="58"/>
      <c r="AQ10" s="58"/>
      <c r="AR10" s="58"/>
      <c r="AS10" s="58"/>
      <c r="AT10" s="55">
        <f>データ!$V$6</f>
        <v>41.02</v>
      </c>
      <c r="AU10" s="56"/>
      <c r="AV10" s="56"/>
      <c r="AW10" s="56"/>
      <c r="AX10" s="56"/>
      <c r="AY10" s="56"/>
      <c r="AZ10" s="56"/>
      <c r="BA10" s="56"/>
      <c r="BB10" s="45">
        <f>データ!$W$6</f>
        <v>234.5</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2">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2">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109</v>
      </c>
      <c r="BM16" s="31"/>
      <c r="BN16" s="31"/>
      <c r="BO16" s="31"/>
      <c r="BP16" s="31"/>
      <c r="BQ16" s="31"/>
      <c r="BR16" s="31"/>
      <c r="BS16" s="31"/>
      <c r="BT16" s="31"/>
      <c r="BU16" s="31"/>
      <c r="BV16" s="31"/>
      <c r="BW16" s="31"/>
      <c r="BX16" s="31"/>
      <c r="BY16" s="31"/>
      <c r="BZ16" s="3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0"/>
      <c r="BM44" s="31"/>
      <c r="BN44" s="31"/>
      <c r="BO44" s="31"/>
      <c r="BP44" s="31"/>
      <c r="BQ44" s="31"/>
      <c r="BR44" s="31"/>
      <c r="BS44" s="31"/>
      <c r="BT44" s="31"/>
      <c r="BU44" s="31"/>
      <c r="BV44" s="31"/>
      <c r="BW44" s="31"/>
      <c r="BX44" s="31"/>
      <c r="BY44" s="31"/>
      <c r="BZ44" s="3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110</v>
      </c>
      <c r="BM47" s="31"/>
      <c r="BN47" s="31"/>
      <c r="BO47" s="31"/>
      <c r="BP47" s="31"/>
      <c r="BQ47" s="31"/>
      <c r="BR47" s="31"/>
      <c r="BS47" s="31"/>
      <c r="BT47" s="31"/>
      <c r="BU47" s="31"/>
      <c r="BV47" s="31"/>
      <c r="BW47" s="31"/>
      <c r="BX47" s="31"/>
      <c r="BY47" s="31"/>
      <c r="BZ47" s="3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2">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0"/>
      <c r="BM60" s="31"/>
      <c r="BN60" s="31"/>
      <c r="BO60" s="31"/>
      <c r="BP60" s="31"/>
      <c r="BQ60" s="31"/>
      <c r="BR60" s="31"/>
      <c r="BS60" s="31"/>
      <c r="BT60" s="31"/>
      <c r="BU60" s="31"/>
      <c r="BV60" s="31"/>
      <c r="BW60" s="31"/>
      <c r="BX60" s="31"/>
      <c r="BY60" s="31"/>
      <c r="BZ60" s="32"/>
    </row>
    <row r="61" spans="1:78" ht="13.5" customHeight="1" x14ac:dyDescent="0.2">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0"/>
      <c r="BM61" s="31"/>
      <c r="BN61" s="31"/>
      <c r="BO61" s="31"/>
      <c r="BP61" s="31"/>
      <c r="BQ61" s="31"/>
      <c r="BR61" s="31"/>
      <c r="BS61" s="31"/>
      <c r="BT61" s="31"/>
      <c r="BU61" s="31"/>
      <c r="BV61" s="31"/>
      <c r="BW61" s="31"/>
      <c r="BX61" s="31"/>
      <c r="BY61" s="31"/>
      <c r="BZ61" s="3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111</v>
      </c>
      <c r="BM66" s="31"/>
      <c r="BN66" s="31"/>
      <c r="BO66" s="31"/>
      <c r="BP66" s="31"/>
      <c r="BQ66" s="31"/>
      <c r="BR66" s="31"/>
      <c r="BS66" s="31"/>
      <c r="BT66" s="31"/>
      <c r="BU66" s="31"/>
      <c r="BV66" s="31"/>
      <c r="BW66" s="31"/>
      <c r="BX66" s="31"/>
      <c r="BY66" s="31"/>
      <c r="BZ66" s="3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tJeU6C9tygE7H402fKRzMMZJqhrNwenNChET2KDlEFn3zAeuP8snAFrbIIChmKzEIpO7CdlRpPSi7fu9o2xAzg==" saltValue="nAQWn2RYB76nhd3GCHutQ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13455</v>
      </c>
      <c r="D6" s="20">
        <f t="shared" si="3"/>
        <v>46</v>
      </c>
      <c r="E6" s="20">
        <f t="shared" si="3"/>
        <v>1</v>
      </c>
      <c r="F6" s="20">
        <f t="shared" si="3"/>
        <v>0</v>
      </c>
      <c r="G6" s="20">
        <f t="shared" si="3"/>
        <v>1</v>
      </c>
      <c r="H6" s="20" t="str">
        <f t="shared" si="3"/>
        <v>北海道　森町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70.2</v>
      </c>
      <c r="P6" s="21">
        <f t="shared" si="3"/>
        <v>69.88</v>
      </c>
      <c r="Q6" s="21">
        <f t="shared" si="3"/>
        <v>4340</v>
      </c>
      <c r="R6" s="21">
        <f t="shared" si="3"/>
        <v>13865</v>
      </c>
      <c r="S6" s="21">
        <f t="shared" si="3"/>
        <v>368.79</v>
      </c>
      <c r="T6" s="21">
        <f t="shared" si="3"/>
        <v>37.6</v>
      </c>
      <c r="U6" s="21">
        <f t="shared" si="3"/>
        <v>9619</v>
      </c>
      <c r="V6" s="21">
        <f t="shared" si="3"/>
        <v>41.02</v>
      </c>
      <c r="W6" s="21">
        <f t="shared" si="3"/>
        <v>234.5</v>
      </c>
      <c r="X6" s="22">
        <f>IF(X7="",NA(),X7)</f>
        <v>105.97</v>
      </c>
      <c r="Y6" s="22">
        <f t="shared" ref="Y6:AG6" si="4">IF(Y7="",NA(),Y7)</f>
        <v>102.76</v>
      </c>
      <c r="Z6" s="22">
        <f t="shared" si="4"/>
        <v>100.78</v>
      </c>
      <c r="AA6" s="22">
        <f t="shared" si="4"/>
        <v>95.86</v>
      </c>
      <c r="AB6" s="22">
        <f t="shared" si="4"/>
        <v>90.69</v>
      </c>
      <c r="AC6" s="22">
        <f t="shared" si="4"/>
        <v>108.46</v>
      </c>
      <c r="AD6" s="22">
        <f t="shared" si="4"/>
        <v>109.02</v>
      </c>
      <c r="AE6" s="22">
        <f t="shared" si="4"/>
        <v>107.81</v>
      </c>
      <c r="AF6" s="22">
        <f t="shared" si="4"/>
        <v>104.82</v>
      </c>
      <c r="AG6" s="22">
        <f t="shared" si="4"/>
        <v>106.46</v>
      </c>
      <c r="AH6" s="21" t="str">
        <f>IF(AH7="","",IF(AH7="-","【-】","【"&amp;SUBSTITUTE(TEXT(AH7,"#,##0.00"),"-","△")&amp;"】"))</f>
        <v>【108.24】</v>
      </c>
      <c r="AI6" s="21">
        <f>IF(AI7="",NA(),AI7)</f>
        <v>0</v>
      </c>
      <c r="AJ6" s="21">
        <f t="shared" ref="AJ6:AR6" si="5">IF(AJ7="",NA(),AJ7)</f>
        <v>0</v>
      </c>
      <c r="AK6" s="21">
        <f t="shared" si="5"/>
        <v>0</v>
      </c>
      <c r="AL6" s="21">
        <f t="shared" si="5"/>
        <v>0</v>
      </c>
      <c r="AM6" s="21">
        <f t="shared" si="5"/>
        <v>0</v>
      </c>
      <c r="AN6" s="22">
        <f t="shared" si="5"/>
        <v>11.94</v>
      </c>
      <c r="AO6" s="22">
        <f t="shared" si="5"/>
        <v>11</v>
      </c>
      <c r="AP6" s="22">
        <f t="shared" si="5"/>
        <v>8.86</v>
      </c>
      <c r="AQ6" s="22">
        <f t="shared" si="5"/>
        <v>26.73</v>
      </c>
      <c r="AR6" s="22">
        <f t="shared" si="5"/>
        <v>27.85</v>
      </c>
      <c r="AS6" s="21" t="str">
        <f>IF(AS7="","",IF(AS7="-","【-】","【"&amp;SUBSTITUTE(TEXT(AS7,"#,##0.00"),"-","△")&amp;"】"))</f>
        <v>【1.50】</v>
      </c>
      <c r="AT6" s="22">
        <f>IF(AT7="",NA(),AT7)</f>
        <v>964.74</v>
      </c>
      <c r="AU6" s="22">
        <f t="shared" ref="AU6:BC6" si="6">IF(AU7="",NA(),AU7)</f>
        <v>728.03</v>
      </c>
      <c r="AV6" s="22">
        <f t="shared" si="6"/>
        <v>839.93</v>
      </c>
      <c r="AW6" s="22">
        <f t="shared" si="6"/>
        <v>767.95</v>
      </c>
      <c r="AX6" s="22">
        <f t="shared" si="6"/>
        <v>759.78</v>
      </c>
      <c r="AY6" s="22">
        <f t="shared" si="6"/>
        <v>362.93</v>
      </c>
      <c r="AZ6" s="22">
        <f t="shared" si="6"/>
        <v>371.81</v>
      </c>
      <c r="BA6" s="22">
        <f t="shared" si="6"/>
        <v>384.23</v>
      </c>
      <c r="BB6" s="22">
        <f t="shared" si="6"/>
        <v>310.01</v>
      </c>
      <c r="BC6" s="22">
        <f t="shared" si="6"/>
        <v>311.12</v>
      </c>
      <c r="BD6" s="21" t="str">
        <f>IF(BD7="","",IF(BD7="-","【-】","【"&amp;SUBSTITUTE(TEXT(BD7,"#,##0.00"),"-","△")&amp;"】"))</f>
        <v>【243.36】</v>
      </c>
      <c r="BE6" s="22">
        <f>IF(BE7="",NA(),BE7)</f>
        <v>180.42</v>
      </c>
      <c r="BF6" s="22">
        <f t="shared" ref="BF6:BN6" si="7">IF(BF7="",NA(),BF7)</f>
        <v>163.85</v>
      </c>
      <c r="BG6" s="22">
        <f t="shared" si="7"/>
        <v>184.47</v>
      </c>
      <c r="BH6" s="22">
        <f t="shared" si="7"/>
        <v>187.32</v>
      </c>
      <c r="BI6" s="22">
        <f t="shared" si="7"/>
        <v>173.13</v>
      </c>
      <c r="BJ6" s="22">
        <f t="shared" si="7"/>
        <v>439.05</v>
      </c>
      <c r="BK6" s="22">
        <f t="shared" si="7"/>
        <v>465.85</v>
      </c>
      <c r="BL6" s="22">
        <f t="shared" si="7"/>
        <v>439.43</v>
      </c>
      <c r="BM6" s="22">
        <f t="shared" si="7"/>
        <v>538.33000000000004</v>
      </c>
      <c r="BN6" s="22">
        <f t="shared" si="7"/>
        <v>515.14</v>
      </c>
      <c r="BO6" s="21" t="str">
        <f>IF(BO7="","",IF(BO7="-","【-】","【"&amp;SUBSTITUTE(TEXT(BO7,"#,##0.00"),"-","△")&amp;"】"))</f>
        <v>【265.93】</v>
      </c>
      <c r="BP6" s="22">
        <f>IF(BP7="",NA(),BP7)</f>
        <v>98.7</v>
      </c>
      <c r="BQ6" s="22">
        <f t="shared" ref="BQ6:BY6" si="8">IF(BQ7="",NA(),BQ7)</f>
        <v>96.37</v>
      </c>
      <c r="BR6" s="22">
        <f t="shared" si="8"/>
        <v>93.89</v>
      </c>
      <c r="BS6" s="22">
        <f t="shared" si="8"/>
        <v>88.45</v>
      </c>
      <c r="BT6" s="22">
        <f t="shared" si="8"/>
        <v>84.11</v>
      </c>
      <c r="BU6" s="22">
        <f t="shared" si="8"/>
        <v>95.26</v>
      </c>
      <c r="BV6" s="22">
        <f t="shared" si="8"/>
        <v>92.39</v>
      </c>
      <c r="BW6" s="22">
        <f t="shared" si="8"/>
        <v>94.41</v>
      </c>
      <c r="BX6" s="22">
        <f t="shared" si="8"/>
        <v>82.29</v>
      </c>
      <c r="BY6" s="22">
        <f t="shared" si="8"/>
        <v>84.16</v>
      </c>
      <c r="BZ6" s="21" t="str">
        <f>IF(BZ7="","",IF(BZ7="-","【-】","【"&amp;SUBSTITUTE(TEXT(BZ7,"#,##0.00"),"-","△")&amp;"】"))</f>
        <v>【97.82】</v>
      </c>
      <c r="CA6" s="22">
        <f>IF(CA7="",NA(),CA7)</f>
        <v>187.14</v>
      </c>
      <c r="CB6" s="22">
        <f t="shared" ref="CB6:CJ6" si="9">IF(CB7="",NA(),CB7)</f>
        <v>193.79</v>
      </c>
      <c r="CC6" s="22">
        <f t="shared" si="9"/>
        <v>199.04</v>
      </c>
      <c r="CD6" s="22">
        <f t="shared" si="9"/>
        <v>211.07</v>
      </c>
      <c r="CE6" s="22">
        <f t="shared" si="9"/>
        <v>222.01</v>
      </c>
      <c r="CF6" s="22">
        <f t="shared" si="9"/>
        <v>192.82</v>
      </c>
      <c r="CG6" s="22">
        <f t="shared" si="9"/>
        <v>192.98</v>
      </c>
      <c r="CH6" s="22">
        <f t="shared" si="9"/>
        <v>192.13</v>
      </c>
      <c r="CI6" s="22">
        <f t="shared" si="9"/>
        <v>230.85</v>
      </c>
      <c r="CJ6" s="22">
        <f t="shared" si="9"/>
        <v>230.21</v>
      </c>
      <c r="CK6" s="21" t="str">
        <f>IF(CK7="","",IF(CK7="-","【-】","【"&amp;SUBSTITUTE(TEXT(CK7,"#,##0.00"),"-","△")&amp;"】"))</f>
        <v>【177.56】</v>
      </c>
      <c r="CL6" s="22">
        <f>IF(CL7="",NA(),CL7)</f>
        <v>54.42</v>
      </c>
      <c r="CM6" s="22">
        <f t="shared" ref="CM6:CU6" si="10">IF(CM7="",NA(),CM7)</f>
        <v>54.98</v>
      </c>
      <c r="CN6" s="22">
        <f t="shared" si="10"/>
        <v>54.32</v>
      </c>
      <c r="CO6" s="22">
        <f t="shared" si="10"/>
        <v>53.78</v>
      </c>
      <c r="CP6" s="22">
        <f t="shared" si="10"/>
        <v>53.32</v>
      </c>
      <c r="CQ6" s="22">
        <f t="shared" si="10"/>
        <v>54.05</v>
      </c>
      <c r="CR6" s="22">
        <f t="shared" si="10"/>
        <v>54.43</v>
      </c>
      <c r="CS6" s="22">
        <f t="shared" si="10"/>
        <v>53.87</v>
      </c>
      <c r="CT6" s="22">
        <f t="shared" si="10"/>
        <v>50.1</v>
      </c>
      <c r="CU6" s="22">
        <f t="shared" si="10"/>
        <v>49.76</v>
      </c>
      <c r="CV6" s="21" t="str">
        <f>IF(CV7="","",IF(CV7="-","【-】","【"&amp;SUBSTITUTE(TEXT(CV7,"#,##0.00"),"-","△")&amp;"】"))</f>
        <v>【59.81】</v>
      </c>
      <c r="CW6" s="22">
        <f>IF(CW7="",NA(),CW7)</f>
        <v>93.28</v>
      </c>
      <c r="CX6" s="22">
        <f t="shared" ref="CX6:DF6" si="11">IF(CX7="",NA(),CX7)</f>
        <v>93.04</v>
      </c>
      <c r="CY6" s="22">
        <f t="shared" si="11"/>
        <v>93.33</v>
      </c>
      <c r="CZ6" s="22">
        <f t="shared" si="11"/>
        <v>93.21</v>
      </c>
      <c r="DA6" s="22">
        <f t="shared" si="11"/>
        <v>93.76</v>
      </c>
      <c r="DB6" s="22">
        <f t="shared" si="11"/>
        <v>80.510000000000005</v>
      </c>
      <c r="DC6" s="22">
        <f t="shared" si="11"/>
        <v>79.44</v>
      </c>
      <c r="DD6" s="22">
        <f t="shared" si="11"/>
        <v>79.489999999999995</v>
      </c>
      <c r="DE6" s="22">
        <f t="shared" si="11"/>
        <v>77.3</v>
      </c>
      <c r="DF6" s="22">
        <f t="shared" si="11"/>
        <v>76.64</v>
      </c>
      <c r="DG6" s="21" t="str">
        <f>IF(DG7="","",IF(DG7="-","【-】","【"&amp;SUBSTITUTE(TEXT(DG7,"#,##0.00"),"-","△")&amp;"】"))</f>
        <v>【89.42】</v>
      </c>
      <c r="DH6" s="22">
        <f>IF(DH7="",NA(),DH7)</f>
        <v>70.2</v>
      </c>
      <c r="DI6" s="22">
        <f t="shared" ref="DI6:DQ6" si="12">IF(DI7="",NA(),DI7)</f>
        <v>71.989999999999995</v>
      </c>
      <c r="DJ6" s="22">
        <f t="shared" si="12"/>
        <v>71.349999999999994</v>
      </c>
      <c r="DK6" s="22">
        <f t="shared" si="12"/>
        <v>71.7</v>
      </c>
      <c r="DL6" s="22">
        <f t="shared" si="12"/>
        <v>73.13</v>
      </c>
      <c r="DM6" s="22">
        <f t="shared" si="12"/>
        <v>49.12</v>
      </c>
      <c r="DN6" s="22">
        <f t="shared" si="12"/>
        <v>49.39</v>
      </c>
      <c r="DO6" s="22">
        <f t="shared" si="12"/>
        <v>50.75</v>
      </c>
      <c r="DP6" s="22">
        <f t="shared" si="12"/>
        <v>50.02</v>
      </c>
      <c r="DQ6" s="22">
        <f t="shared" si="12"/>
        <v>51.38</v>
      </c>
      <c r="DR6" s="21" t="str">
        <f>IF(DR7="","",IF(DR7="-","【-】","【"&amp;SUBSTITUTE(TEXT(DR7,"#,##0.00"),"-","△")&amp;"】"))</f>
        <v>【52.02】</v>
      </c>
      <c r="DS6" s="22">
        <f>IF(DS7="",NA(),DS7)</f>
        <v>64.47</v>
      </c>
      <c r="DT6" s="22">
        <f t="shared" ref="DT6:EB6" si="13">IF(DT7="",NA(),DT7)</f>
        <v>64.3</v>
      </c>
      <c r="DU6" s="22">
        <f t="shared" si="13"/>
        <v>64.05</v>
      </c>
      <c r="DV6" s="22">
        <f t="shared" si="13"/>
        <v>73.95</v>
      </c>
      <c r="DW6" s="22">
        <f t="shared" si="13"/>
        <v>74</v>
      </c>
      <c r="DX6" s="22">
        <f t="shared" si="13"/>
        <v>16.760000000000002</v>
      </c>
      <c r="DY6" s="22">
        <f t="shared" si="13"/>
        <v>18.57</v>
      </c>
      <c r="DZ6" s="22">
        <f t="shared" si="13"/>
        <v>21.14</v>
      </c>
      <c r="EA6" s="22">
        <f t="shared" si="13"/>
        <v>19.510000000000002</v>
      </c>
      <c r="EB6" s="22">
        <f t="shared" si="13"/>
        <v>21.6</v>
      </c>
      <c r="EC6" s="21" t="str">
        <f>IF(EC7="","",IF(EC7="-","【-】","【"&amp;SUBSTITUTE(TEXT(EC7,"#,##0.00"),"-","△")&amp;"】"))</f>
        <v>【25.37】</v>
      </c>
      <c r="ED6" s="22">
        <f>IF(ED7="",NA(),ED7)</f>
        <v>0.33</v>
      </c>
      <c r="EE6" s="22">
        <f t="shared" ref="EE6:EM6" si="14">IF(EE7="",NA(),EE7)</f>
        <v>0.17</v>
      </c>
      <c r="EF6" s="22">
        <f t="shared" si="14"/>
        <v>0.34</v>
      </c>
      <c r="EG6" s="22">
        <f t="shared" si="14"/>
        <v>0.78</v>
      </c>
      <c r="EH6" s="22">
        <f t="shared" si="14"/>
        <v>0.32</v>
      </c>
      <c r="EI6" s="22">
        <f t="shared" si="14"/>
        <v>0.42</v>
      </c>
      <c r="EJ6" s="22">
        <f t="shared" si="14"/>
        <v>0.44</v>
      </c>
      <c r="EK6" s="22">
        <f t="shared" si="14"/>
        <v>0.5</v>
      </c>
      <c r="EL6" s="22">
        <f t="shared" si="14"/>
        <v>0.56999999999999995</v>
      </c>
      <c r="EM6" s="22">
        <f t="shared" si="14"/>
        <v>0.56000000000000005</v>
      </c>
      <c r="EN6" s="21" t="str">
        <f>IF(EN7="","",IF(EN7="-","【-】","【"&amp;SUBSTITUTE(TEXT(EN7,"#,##0.00"),"-","△")&amp;"】"))</f>
        <v>【0.62】</v>
      </c>
    </row>
    <row r="7" spans="1:144" s="23" customFormat="1" x14ac:dyDescent="0.2">
      <c r="A7" s="15"/>
      <c r="B7" s="24">
        <v>2023</v>
      </c>
      <c r="C7" s="24">
        <v>13455</v>
      </c>
      <c r="D7" s="24">
        <v>46</v>
      </c>
      <c r="E7" s="24">
        <v>1</v>
      </c>
      <c r="F7" s="24">
        <v>0</v>
      </c>
      <c r="G7" s="24">
        <v>1</v>
      </c>
      <c r="H7" s="24" t="s">
        <v>93</v>
      </c>
      <c r="I7" s="24" t="s">
        <v>94</v>
      </c>
      <c r="J7" s="24" t="s">
        <v>95</v>
      </c>
      <c r="K7" s="24" t="s">
        <v>96</v>
      </c>
      <c r="L7" s="24" t="s">
        <v>97</v>
      </c>
      <c r="M7" s="24" t="s">
        <v>98</v>
      </c>
      <c r="N7" s="25" t="s">
        <v>99</v>
      </c>
      <c r="O7" s="25">
        <v>70.2</v>
      </c>
      <c r="P7" s="25">
        <v>69.88</v>
      </c>
      <c r="Q7" s="25">
        <v>4340</v>
      </c>
      <c r="R7" s="25">
        <v>13865</v>
      </c>
      <c r="S7" s="25">
        <v>368.79</v>
      </c>
      <c r="T7" s="25">
        <v>37.6</v>
      </c>
      <c r="U7" s="25">
        <v>9619</v>
      </c>
      <c r="V7" s="25">
        <v>41.02</v>
      </c>
      <c r="W7" s="25">
        <v>234.5</v>
      </c>
      <c r="X7" s="25">
        <v>105.97</v>
      </c>
      <c r="Y7" s="25">
        <v>102.76</v>
      </c>
      <c r="Z7" s="25">
        <v>100.78</v>
      </c>
      <c r="AA7" s="25">
        <v>95.86</v>
      </c>
      <c r="AB7" s="25">
        <v>90.69</v>
      </c>
      <c r="AC7" s="25">
        <v>108.46</v>
      </c>
      <c r="AD7" s="25">
        <v>109.02</v>
      </c>
      <c r="AE7" s="25">
        <v>107.81</v>
      </c>
      <c r="AF7" s="25">
        <v>104.82</v>
      </c>
      <c r="AG7" s="25">
        <v>106.46</v>
      </c>
      <c r="AH7" s="25">
        <v>108.24</v>
      </c>
      <c r="AI7" s="25">
        <v>0</v>
      </c>
      <c r="AJ7" s="25">
        <v>0</v>
      </c>
      <c r="AK7" s="25">
        <v>0</v>
      </c>
      <c r="AL7" s="25">
        <v>0</v>
      </c>
      <c r="AM7" s="25">
        <v>0</v>
      </c>
      <c r="AN7" s="25">
        <v>11.94</v>
      </c>
      <c r="AO7" s="25">
        <v>11</v>
      </c>
      <c r="AP7" s="25">
        <v>8.86</v>
      </c>
      <c r="AQ7" s="25">
        <v>26.73</v>
      </c>
      <c r="AR7" s="25">
        <v>27.85</v>
      </c>
      <c r="AS7" s="25">
        <v>1.5</v>
      </c>
      <c r="AT7" s="25">
        <v>964.74</v>
      </c>
      <c r="AU7" s="25">
        <v>728.03</v>
      </c>
      <c r="AV7" s="25">
        <v>839.93</v>
      </c>
      <c r="AW7" s="25">
        <v>767.95</v>
      </c>
      <c r="AX7" s="25">
        <v>759.78</v>
      </c>
      <c r="AY7" s="25">
        <v>362.93</v>
      </c>
      <c r="AZ7" s="25">
        <v>371.81</v>
      </c>
      <c r="BA7" s="25">
        <v>384.23</v>
      </c>
      <c r="BB7" s="25">
        <v>310.01</v>
      </c>
      <c r="BC7" s="25">
        <v>311.12</v>
      </c>
      <c r="BD7" s="25">
        <v>243.36</v>
      </c>
      <c r="BE7" s="25">
        <v>180.42</v>
      </c>
      <c r="BF7" s="25">
        <v>163.85</v>
      </c>
      <c r="BG7" s="25">
        <v>184.47</v>
      </c>
      <c r="BH7" s="25">
        <v>187.32</v>
      </c>
      <c r="BI7" s="25">
        <v>173.13</v>
      </c>
      <c r="BJ7" s="25">
        <v>439.05</v>
      </c>
      <c r="BK7" s="25">
        <v>465.85</v>
      </c>
      <c r="BL7" s="25">
        <v>439.43</v>
      </c>
      <c r="BM7" s="25">
        <v>538.33000000000004</v>
      </c>
      <c r="BN7" s="25">
        <v>515.14</v>
      </c>
      <c r="BO7" s="25">
        <v>265.93</v>
      </c>
      <c r="BP7" s="25">
        <v>98.7</v>
      </c>
      <c r="BQ7" s="25">
        <v>96.37</v>
      </c>
      <c r="BR7" s="25">
        <v>93.89</v>
      </c>
      <c r="BS7" s="25">
        <v>88.45</v>
      </c>
      <c r="BT7" s="25">
        <v>84.11</v>
      </c>
      <c r="BU7" s="25">
        <v>95.26</v>
      </c>
      <c r="BV7" s="25">
        <v>92.39</v>
      </c>
      <c r="BW7" s="25">
        <v>94.41</v>
      </c>
      <c r="BX7" s="25">
        <v>82.29</v>
      </c>
      <c r="BY7" s="25">
        <v>84.16</v>
      </c>
      <c r="BZ7" s="25">
        <v>97.82</v>
      </c>
      <c r="CA7" s="25">
        <v>187.14</v>
      </c>
      <c r="CB7" s="25">
        <v>193.79</v>
      </c>
      <c r="CC7" s="25">
        <v>199.04</v>
      </c>
      <c r="CD7" s="25">
        <v>211.07</v>
      </c>
      <c r="CE7" s="25">
        <v>222.01</v>
      </c>
      <c r="CF7" s="25">
        <v>192.82</v>
      </c>
      <c r="CG7" s="25">
        <v>192.98</v>
      </c>
      <c r="CH7" s="25">
        <v>192.13</v>
      </c>
      <c r="CI7" s="25">
        <v>230.85</v>
      </c>
      <c r="CJ7" s="25">
        <v>230.21</v>
      </c>
      <c r="CK7" s="25">
        <v>177.56</v>
      </c>
      <c r="CL7" s="25">
        <v>54.42</v>
      </c>
      <c r="CM7" s="25">
        <v>54.98</v>
      </c>
      <c r="CN7" s="25">
        <v>54.32</v>
      </c>
      <c r="CO7" s="25">
        <v>53.78</v>
      </c>
      <c r="CP7" s="25">
        <v>53.32</v>
      </c>
      <c r="CQ7" s="25">
        <v>54.05</v>
      </c>
      <c r="CR7" s="25">
        <v>54.43</v>
      </c>
      <c r="CS7" s="25">
        <v>53.87</v>
      </c>
      <c r="CT7" s="25">
        <v>50.1</v>
      </c>
      <c r="CU7" s="25">
        <v>49.76</v>
      </c>
      <c r="CV7" s="25">
        <v>59.81</v>
      </c>
      <c r="CW7" s="25">
        <v>93.28</v>
      </c>
      <c r="CX7" s="25">
        <v>93.04</v>
      </c>
      <c r="CY7" s="25">
        <v>93.33</v>
      </c>
      <c r="CZ7" s="25">
        <v>93.21</v>
      </c>
      <c r="DA7" s="25">
        <v>93.76</v>
      </c>
      <c r="DB7" s="25">
        <v>80.510000000000005</v>
      </c>
      <c r="DC7" s="25">
        <v>79.44</v>
      </c>
      <c r="DD7" s="25">
        <v>79.489999999999995</v>
      </c>
      <c r="DE7" s="25">
        <v>77.3</v>
      </c>
      <c r="DF7" s="25">
        <v>76.64</v>
      </c>
      <c r="DG7" s="25">
        <v>89.42</v>
      </c>
      <c r="DH7" s="25">
        <v>70.2</v>
      </c>
      <c r="DI7" s="25">
        <v>71.989999999999995</v>
      </c>
      <c r="DJ7" s="25">
        <v>71.349999999999994</v>
      </c>
      <c r="DK7" s="25">
        <v>71.7</v>
      </c>
      <c r="DL7" s="25">
        <v>73.13</v>
      </c>
      <c r="DM7" s="25">
        <v>49.12</v>
      </c>
      <c r="DN7" s="25">
        <v>49.39</v>
      </c>
      <c r="DO7" s="25">
        <v>50.75</v>
      </c>
      <c r="DP7" s="25">
        <v>50.02</v>
      </c>
      <c r="DQ7" s="25">
        <v>51.38</v>
      </c>
      <c r="DR7" s="25">
        <v>52.02</v>
      </c>
      <c r="DS7" s="25">
        <v>64.47</v>
      </c>
      <c r="DT7" s="25">
        <v>64.3</v>
      </c>
      <c r="DU7" s="25">
        <v>64.05</v>
      </c>
      <c r="DV7" s="25">
        <v>73.95</v>
      </c>
      <c r="DW7" s="25">
        <v>74</v>
      </c>
      <c r="DX7" s="25">
        <v>16.760000000000002</v>
      </c>
      <c r="DY7" s="25">
        <v>18.57</v>
      </c>
      <c r="DZ7" s="25">
        <v>21.14</v>
      </c>
      <c r="EA7" s="25">
        <v>19.510000000000002</v>
      </c>
      <c r="EB7" s="25">
        <v>21.6</v>
      </c>
      <c r="EC7" s="25">
        <v>25.37</v>
      </c>
      <c r="ED7" s="25">
        <v>0.33</v>
      </c>
      <c r="EE7" s="25">
        <v>0.17</v>
      </c>
      <c r="EF7" s="25">
        <v>0.34</v>
      </c>
      <c r="EG7" s="25">
        <v>0.78</v>
      </c>
      <c r="EH7" s="25">
        <v>0.32</v>
      </c>
      <c r="EI7" s="25">
        <v>0.42</v>
      </c>
      <c r="EJ7" s="25">
        <v>0.44</v>
      </c>
      <c r="EK7" s="25">
        <v>0.5</v>
      </c>
      <c r="EL7" s="25">
        <v>0.56999999999999995</v>
      </c>
      <c r="EM7" s="25">
        <v>0.56000000000000005</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佐々木 正樹</cp:lastModifiedBy>
  <cp:lastPrinted>2025-01-31T01:57:14Z</cp:lastPrinted>
  <dcterms:created xsi:type="dcterms:W3CDTF">2025-01-24T06:43:02Z</dcterms:created>
  <dcterms:modified xsi:type="dcterms:W3CDTF">2025-01-31T02:33:30Z</dcterms:modified>
  <cp:category/>
</cp:coreProperties>
</file>