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6fl1\2014森町\002各課\115上下水道課\業務係\振興局及び企業局調査依頼の回答\R4\振興局\公営企業に係る経営比較分析表（令和3年度決算）の分析等について\HP掲載用\"/>
    </mc:Choice>
  </mc:AlternateContent>
  <workbookProtection workbookAlgorithmName="SHA-512" workbookHashValue="aYvhJXOFq1mn6ZROHnJE9i/nQkSZhU/omG73raNR22z8dZnfiLbssThefkvVmz3DpIQIR21eexlPzbFAlsEsZQ==" workbookSaltValue="AFCiPmPw3NhY12TghppRpA==" workbookSpinCount="100000" lockStructure="1"/>
  <bookViews>
    <workbookView xWindow="0" yWindow="0" windowWidth="20490" windowHeight="71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<sst xmlns="http://schemas.openxmlformats.org/spreadsheetml/2006/main" count="231" uniqueCount="118">
  <si>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</si>
  <si>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</si>
  <si>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</si>
  <si>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</si>
  <si>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</si>
  <si>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</si>
  <si>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</si>
  <si>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</si>
  <si>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</si>
  <si>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</si>
  <si>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</si>
  <si>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</si>
  <si>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</si>
  <si>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</si>
  <si>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</si>
  <si>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</si>
  <si>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</si>
  <si>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</si>
  <si>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</si>
  <si>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</si>
  <si>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</si>
  <si>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</si>
  <si>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</si>
  <si>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</si>
  <si>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</si>
  <si>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</si>
  <si>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</si>
  <si>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</si>
  <si>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</si>
  <si>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</si>
  <si>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</si>
  <si>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</si>
  <si>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</si>
  <si>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</si>
  <si>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</si>
  <si>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</si>
  <si>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</si>
  <si>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</si>
  <si>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</si>
  <si>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</si>
  <si>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</si>
  <si>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</si>
  <si>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</si>
  <si>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</si>
  <si>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</si>
  <si>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</si>
  <si>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</si>
  <si>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</si>
  <si>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</si>
  <si>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</si>
  <si>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</si>
  <si>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</si>
  <si>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</si>
  <si>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</si>
  <si>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</si>
  <si>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</si>
  <si>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</si>
  <si>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</si>
  <si>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</si>
  <si>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</si>
  <si>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</si>
  <si>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</si>
  <si>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</si>
  <si>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</si>
  <si>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</si>
  <si>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</si>
  <si>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</si>
  <si>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</si>
  <si>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</si>
  <si>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</si>
  <si>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</si>
  <si>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</si>
  <si>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</si>
  <si>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</si>
  <si>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</si>
  <si>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</si>
  <si>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</si>
  <si>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</si>
  <si>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</si>
  <si>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</si>
  <si>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</si>
  <si>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</si>
  <si>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</si>
  <si>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</si>
  <si>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</si>
  <si>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</si>
  <si>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</si>
  <si>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</si>
  <si>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</si>
  <si>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</si>
  <si>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</si>
  <si>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</si>
  <si>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</si>
  <si>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</si>
  <si>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</si>
  <si>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</si>
  <si>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森町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</si>
  <si>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</si>
  <si>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</si>
  <si>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</si>
  <si>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</si>
  <si>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</si>
  <si>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</si>
  <si>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</si>
  <si>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</si>
  <si>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</si>
  <si>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</si>
  <si>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</si>
  <si>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</si>
  <si>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</si>
  <si>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</si>
  <si>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</si>
  <si>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</si>
  <si>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</si>
  <si>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</si>
  <si>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①有形固定資産減価償却率は、増加傾向にあり、類似団体平均値を上回っている。処理施設の供用開始がＨ13年度と比較的新しく、法定耐用年数に至るまでに期間があるため、率の上昇が見込まれる。　　　　　　　　　　　　　　　　　　　　　
②管渠老朽化率は、R3年度現在で法定耐用年数を超える管渠が無いため、0％となっている。　　　　　
③管渠改善率は、更新した管渠が無いため、0％となっている。 </t>
    <rPh sb="7" eb="9">
      <t>ゲンカ</t>
    </rPh>
    <phoneticPr fontId="4"/>
  </si>
  <si>
    <t>下水道経営は、使用料以外の収入に依存している部分が大きいため、接続率の向上や使用料収入の増加を見込んだ対策を図ることが必要である。　　　　　　　
また、経営の効率化や汚水処理費の削減に努めるとともに、水洗化普及率の向上と有収水量の安定確保を目途とした運営が必要と考える。</t>
    <phoneticPr fontId="4"/>
  </si>
  <si>
    <t>①経常収支比率は、類似団体の平均値を下回る数値となっているも、ここ３ヵ年の平均率は101.16％であり、収支バランスの良好な状況が示されている。
　　　　　　　　　　　　　　　　　　　　　　　      ②累積欠損金比率は、0％となっており、経営改善が図られている。
　　　　　　　　　　　　　　　　　　　　　　　　　　　　　　　　　　　　　　　　　　　　　　　　　　　　　　③流動比率は大きく減少したが、類似団体平均値を超える値を示しており、良好な状況が示されている。
　　　　　　　　　　　　　　　　　　　　　　　　    ④企業債残高対事業規模比率は、一般会計からの将来負担額が差し引かれて算出され、４年連続、類似団体平均値を上回る率となったが、おおむね適切な事業投資が図られている。
　　　　　　　　　　　　　　　　　　　　　　      　⑤経費回収率は、下水道使用料が僅かに増収し、前年度を上回ったが、類似団体平均値を下回る比率であるため、汚水処理費や維持管理費の低減を図りたい。
　　　　　　　　　　　　　　　　　　　　　　      　⑥汚水処理原価は、年間有収水量に対する処理コストが嵩む傾向にあり、処理方法等の検討に努めたい。
　　　　　　　　　　　　　　　　　　　　　　　      ⑦施設利用率は、地域内世帯数の減少等から低位で推移し、類似団体平均値を下回っている。
　　　　　　　　　　　　　　　　　　　　　　　    　⑧水洗化率は、供用開始区域や新築住宅の増加等に伴い、上昇傾向を示している。</t>
    <rPh sb="194" eb="195">
      <t>オオ</t>
    </rPh>
    <rPh sb="197" eb="199">
      <t>ゲンショウ</t>
    </rPh>
    <rPh sb="222" eb="224">
      <t>リョウコウ</t>
    </rPh>
    <rPh sb="225" eb="227">
      <t>ジョウキョウ</t>
    </rPh>
    <rPh sb="228" eb="229">
      <t>シメ</t>
    </rPh>
    <rPh sb="304" eb="305">
      <t>ネン</t>
    </rPh>
    <rPh sb="305" eb="307">
      <t>レンゾク</t>
    </rPh>
    <rPh sb="390" eb="391">
      <t>ワズ</t>
    </rPh>
    <rPh sb="393" eb="395">
      <t>ゾウシュウ</t>
    </rPh>
    <rPh sb="397" eb="400">
      <t>ゼンネンド</t>
    </rPh>
    <rPh sb="401" eb="40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</si>
</sst>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E-4DA9-A900-BDCDF5B84C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0EE-4DA9-A900-BDCDF5B84C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43.86</c:v>
                </c:pt>
                <c:pt idx="1">
                  <c:v>43.86</c:v>
                </c:pt>
                <c:pt idx="2">
                  <c:v>40.93</c:v>
                </c:pt>
                <c:pt idx="3">
                  <c:v>42.28</c:v>
                </c:pt>
                <c:pt idx="4">
                  <c:v>41.38</c:v>
                </c:pt>
              </c:numCache>
            </c:numRef>
          </c:val>
          <c:extLst>
            <c:ext xmlns:c16="http://schemas.microsoft.com/office/drawing/2014/chart" uri="{C3380CC4-5D6E-409C-BE32-E72D297353CC}">
              <c16:uniqueId val="{00000000-F78E-45D9-ABE1-3F80A6BB29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F78E-45D9-ABE1-3F80A6BB29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85.66</c:v>
                </c:pt>
                <c:pt idx="1">
                  <c:v>89.23</c:v>
                </c:pt>
                <c:pt idx="2">
                  <c:v>91.75</c:v>
                </c:pt>
                <c:pt idx="3">
                  <c:v>95.04</c:v>
                </c:pt>
                <c:pt idx="4">
                  <c:v>97.7</c:v>
                </c:pt>
              </c:numCache>
            </c:numRef>
          </c:val>
          <c:extLst>
            <c:ext xmlns:c16="http://schemas.microsoft.com/office/drawing/2014/chart" uri="{C3380CC4-5D6E-409C-BE32-E72D297353CC}">
              <c16:uniqueId val="{00000000-33CB-4B4B-B4BD-54DA12C33D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33CB-4B4B-B4BD-54DA12C33D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100.13</c:v>
                </c:pt>
                <c:pt idx="1">
                  <c:v>100.26</c:v>
                </c:pt>
                <c:pt idx="2">
                  <c:v>101.99</c:v>
                </c:pt>
                <c:pt idx="3">
                  <c:v>100.18</c:v>
                </c:pt>
                <c:pt idx="4">
                  <c:v>101.31</c:v>
                </c:pt>
              </c:numCache>
            </c:numRef>
          </c:val>
          <c:extLst>
            <c:ext xmlns:c16="http://schemas.microsoft.com/office/drawing/2014/chart" uri="{C3380CC4-5D6E-409C-BE32-E72D297353CC}">
              <c16:uniqueId val="{00000000-578D-47B1-A892-EFE65CE153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578D-47B1-A892-EFE65CE153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28.45</c:v>
                </c:pt>
                <c:pt idx="1">
                  <c:v>30.42</c:v>
                </c:pt>
                <c:pt idx="2">
                  <c:v>31.49</c:v>
                </c:pt>
                <c:pt idx="3">
                  <c:v>33.42</c:v>
                </c:pt>
                <c:pt idx="4">
                  <c:v>35.46</c:v>
                </c:pt>
              </c:numCache>
            </c:numRef>
          </c:val>
          <c:extLst>
            <c:ext xmlns:c16="http://schemas.microsoft.com/office/drawing/2014/chart" uri="{C3380CC4-5D6E-409C-BE32-E72D297353CC}">
              <c16:uniqueId val="{00000000-0941-4D21-8A0E-2D0B7BDA90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0941-4D21-8A0E-2D0B7BDA90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A3-41E9-A718-610F8FDC8A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A3-41E9-A718-610F8FDC8A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AE-43EF-8B14-7FD168E4A0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3DAE-43EF-8B14-7FD168E4A0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85.53</c:v>
                </c:pt>
                <c:pt idx="1">
                  <c:v>83.78</c:v>
                </c:pt>
                <c:pt idx="2">
                  <c:v>83.52</c:v>
                </c:pt>
                <c:pt idx="3">
                  <c:v>82.04</c:v>
                </c:pt>
                <c:pt idx="4">
                  <c:v>58.98</c:v>
                </c:pt>
              </c:numCache>
            </c:numRef>
          </c:val>
          <c:extLst>
            <c:ext xmlns:c16="http://schemas.microsoft.com/office/drawing/2014/chart" uri="{C3380CC4-5D6E-409C-BE32-E72D297353CC}">
              <c16:uniqueId val="{00000000-7173-4602-8AA5-84A35B210A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7173-4602-8AA5-84A35B210A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1002.08</c:v>
                </c:pt>
                <c:pt idx="1">
                  <c:v>1196.69</c:v>
                </c:pt>
                <c:pt idx="2">
                  <c:v>1360.83</c:v>
                </c:pt>
                <c:pt idx="3">
                  <c:v>1387.78</c:v>
                </c:pt>
                <c:pt idx="4">
                  <c:v>1467.44</c:v>
                </c:pt>
              </c:numCache>
            </c:numRef>
          </c:val>
          <c:extLst>
            <c:ext xmlns:c16="http://schemas.microsoft.com/office/drawing/2014/chart" uri="{C3380CC4-5D6E-409C-BE32-E72D297353CC}">
              <c16:uniqueId val="{00000000-E5CB-4893-94D3-F7EE88418A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5CB-4893-94D3-F7EE88418A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50.24</c:v>
                </c:pt>
                <c:pt idx="1">
                  <c:v>48.65</c:v>
                </c:pt>
                <c:pt idx="2">
                  <c:v>47.46</c:v>
                </c:pt>
                <c:pt idx="3">
                  <c:v>50.78</c:v>
                </c:pt>
                <c:pt idx="4">
                  <c:v>52.28</c:v>
                </c:pt>
              </c:numCache>
            </c:numRef>
          </c:val>
          <c:extLst>
            <c:ext xmlns:c16="http://schemas.microsoft.com/office/drawing/2014/chart" uri="{C3380CC4-5D6E-409C-BE32-E72D297353CC}">
              <c16:uniqueId val="{00000000-16C6-4624-8982-C27BBF7476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16C6-4624-8982-C27BBF7476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328.86</c:v>
                </c:pt>
                <c:pt idx="1">
                  <c:v>339.37</c:v>
                </c:pt>
                <c:pt idx="2">
                  <c:v>356.8</c:v>
                </c:pt>
                <c:pt idx="3">
                  <c:v>341.58</c:v>
                </c:pt>
                <c:pt idx="4">
                  <c:v>332.89</c:v>
                </c:pt>
              </c:numCache>
            </c:numRef>
          </c:val>
          <c:extLst>
            <c:ext xmlns:c16="http://schemas.microsoft.com/office/drawing/2014/chart" uri="{C3380CC4-5D6E-409C-BE32-E72D297353CC}">
              <c16:uniqueId val="{00000000-3991-4AE5-B810-D88012A139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991-4AE5-B810-D88012A139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CA23" sqref="CA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14456</v>
      </c>
      <c r="AM8" s="42"/>
      <c r="AN8" s="42"/>
      <c r="AO8" s="42"/>
      <c r="AP8" s="42"/>
      <c r="AQ8" s="42"/>
      <c r="AR8" s="42"/>
      <c r="AS8" s="42"/>
      <c r="AT8" s="35">
        <f>データ!T6</f>
        <v>368.79</v>
      </c>
      <c r="AU8" s="35"/>
      <c r="AV8" s="35"/>
      <c r="AW8" s="35"/>
      <c r="AX8" s="35"/>
      <c r="AY8" s="35"/>
      <c r="AZ8" s="35"/>
      <c r="BA8" s="35"/>
      <c r="BB8" s="35">
        <f>データ!U6</f>
        <v>39.200000000000003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64.900000000000006</v>
      </c>
      <c r="J10" s="35"/>
      <c r="K10" s="35"/>
      <c r="L10" s="35"/>
      <c r="M10" s="35"/>
      <c r="N10" s="35"/>
      <c r="O10" s="35"/>
      <c r="P10" s="35">
        <f>データ!P6</f>
        <v>50.79</v>
      </c>
      <c r="Q10" s="35"/>
      <c r="R10" s="35"/>
      <c r="S10" s="35"/>
      <c r="T10" s="35"/>
      <c r="U10" s="35"/>
      <c r="V10" s="35"/>
      <c r="W10" s="35">
        <f>データ!Q6</f>
        <v>89.06</v>
      </c>
      <c r="X10" s="35"/>
      <c r="Y10" s="35"/>
      <c r="Z10" s="35"/>
      <c r="AA10" s="35"/>
      <c r="AB10" s="35"/>
      <c r="AC10" s="35"/>
      <c r="AD10" s="42">
        <f>データ!R6</f>
        <v>3400</v>
      </c>
      <c r="AE10" s="42"/>
      <c r="AF10" s="42"/>
      <c r="AG10" s="42"/>
      <c r="AH10" s="42"/>
      <c r="AI10" s="42"/>
      <c r="AJ10" s="42"/>
      <c r="AK10" s="2"/>
      <c r="AL10" s="42">
        <f>データ!V6</f>
        <v>7250</v>
      </c>
      <c r="AM10" s="42"/>
      <c r="AN10" s="42"/>
      <c r="AO10" s="42"/>
      <c r="AP10" s="42"/>
      <c r="AQ10" s="42"/>
      <c r="AR10" s="42"/>
      <c r="AS10" s="42"/>
      <c r="AT10" s="35">
        <f>データ!W6</f>
        <v>4.7300000000000004</v>
      </c>
      <c r="AU10" s="35"/>
      <c r="AV10" s="35"/>
      <c r="AW10" s="35"/>
      <c r="AX10" s="35"/>
      <c r="AY10" s="35"/>
      <c r="AZ10" s="35"/>
      <c r="BA10" s="35"/>
      <c r="BB10" s="35">
        <f>データ!X6</f>
        <v>1532.77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3genp7040DmxRkXZMRMaxAiFg19lj/A4SQ7Xjq/xGxG2h9rZlLOBg99/H2TeRsi3KHhgsLKBFCcWBvRF6XIcA==" saltValue="CPNR56NiQ3RfLU9SkxgT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13455</v>
      </c>
      <c r="D6" s="19">
        <f t="shared" si="3"/>
        <v>46</v>
      </c>
      <c r="E6" s="19">
        <f t="shared" si="3"/>
        <v>17</v>
      </c>
      <c r="F6" s="19">
        <f t="shared" si="3"/>
        <v>1</v>
      </c>
      <c r="G6" s="19">
        <f t="shared" si="3"/>
        <v>0</v>
      </c>
      <c r="H6" s="19" t="str">
        <f t="shared" si="3"/>
        <v>北海道　森町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64.900000000000006</v>
      </c>
      <c r="P6" s="20">
        <f t="shared" si="3"/>
        <v>50.79</v>
      </c>
      <c r="Q6" s="20">
        <f t="shared" si="3"/>
        <v>89.06</v>
      </c>
      <c r="R6" s="20">
        <f t="shared" si="3"/>
        <v>3400</v>
      </c>
      <c r="S6" s="20">
        <f t="shared" si="3"/>
        <v>14456</v>
      </c>
      <c r="T6" s="20">
        <f t="shared" si="3"/>
        <v>368.79</v>
      </c>
      <c r="U6" s="20">
        <f t="shared" si="3"/>
        <v>39.200000000000003</v>
      </c>
      <c r="V6" s="20">
        <f t="shared" si="3"/>
        <v>7250</v>
      </c>
      <c r="W6" s="20">
        <f t="shared" si="3"/>
        <v>4.7300000000000004</v>
      </c>
      <c r="X6" s="20">
        <f t="shared" si="3"/>
        <v>1532.77</v>
      </c>
      <c r="Y6" s="21">
        <f>IF(Y7="",NA(),Y7)</f>
        <v>100.13</v>
      </c>
      <c r="Z6" s="21">
        <f t="shared" ref="Z6:AH6" si="4">IF(Z7="",NA(),Z7)</f>
        <v>100.26</v>
      </c>
      <c r="AA6" s="21">
        <f t="shared" si="4"/>
        <v>101.99</v>
      </c>
      <c r="AB6" s="21">
        <f t="shared" si="4"/>
        <v>100.18</v>
      </c>
      <c r="AC6" s="21">
        <f t="shared" si="4"/>
        <v>101.31</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85.53</v>
      </c>
      <c r="AV6" s="21">
        <f t="shared" ref="AV6:BD6" si="6">IF(AV7="",NA(),AV7)</f>
        <v>83.78</v>
      </c>
      <c r="AW6" s="21">
        <f t="shared" si="6"/>
        <v>83.52</v>
      </c>
      <c r="AX6" s="21">
        <f t="shared" si="6"/>
        <v>82.04</v>
      </c>
      <c r="AY6" s="21">
        <f t="shared" si="6"/>
        <v>58.98</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1002.08</v>
      </c>
      <c r="BG6" s="21">
        <f t="shared" ref="BG6:BO6" si="7">IF(BG7="",NA(),BG7)</f>
        <v>1196.69</v>
      </c>
      <c r="BH6" s="21">
        <f t="shared" si="7"/>
        <v>1360.83</v>
      </c>
      <c r="BI6" s="21">
        <f t="shared" si="7"/>
        <v>1387.78</v>
      </c>
      <c r="BJ6" s="21">
        <f t="shared" si="7"/>
        <v>1467.44</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50.24</v>
      </c>
      <c r="BR6" s="21">
        <f t="shared" ref="BR6:BZ6" si="8">IF(BR7="",NA(),BR7)</f>
        <v>48.65</v>
      </c>
      <c r="BS6" s="21">
        <f t="shared" si="8"/>
        <v>47.46</v>
      </c>
      <c r="BT6" s="21">
        <f t="shared" si="8"/>
        <v>50.78</v>
      </c>
      <c r="BU6" s="21">
        <f t="shared" si="8"/>
        <v>52.28</v>
      </c>
      <c r="BV6" s="21">
        <f t="shared" si="8"/>
        <v>80.58</v>
      </c>
      <c r="BW6" s="21">
        <f t="shared" si="8"/>
        <v>78.92</v>
      </c>
      <c r="BX6" s="21">
        <f t="shared" si="8"/>
        <v>74.17</v>
      </c>
      <c r="BY6" s="21">
        <f t="shared" si="8"/>
        <v>79.77</v>
      </c>
      <c r="BZ6" s="21">
        <f t="shared" si="8"/>
        <v>79.63</v>
      </c>
      <c r="CA6" s="20" t="str">
        <f>IF(CA7="","",IF(CA7="-","【-】","【"&amp;SUBSTITUTE(TEXT(CA7,"#,##0.00"),"-","△")&amp;"】"))</f>
        <v>【99.73】</v>
      </c>
      <c r="CB6" s="21">
        <f>IF(CB7="",NA(),CB7)</f>
        <v>328.86</v>
      </c>
      <c r="CC6" s="21">
        <f t="shared" ref="CC6:CK6" si="9">IF(CC7="",NA(),CC7)</f>
        <v>339.37</v>
      </c>
      <c r="CD6" s="21">
        <f t="shared" si="9"/>
        <v>356.8</v>
      </c>
      <c r="CE6" s="21">
        <f t="shared" si="9"/>
        <v>341.58</v>
      </c>
      <c r="CF6" s="21">
        <f t="shared" si="9"/>
        <v>332.89</v>
      </c>
      <c r="CG6" s="21">
        <f t="shared" si="9"/>
        <v>216.21</v>
      </c>
      <c r="CH6" s="21">
        <f t="shared" si="9"/>
        <v>220.31</v>
      </c>
      <c r="CI6" s="21">
        <f t="shared" si="9"/>
        <v>230.95</v>
      </c>
      <c r="CJ6" s="21">
        <f t="shared" si="9"/>
        <v>214.56</v>
      </c>
      <c r="CK6" s="21">
        <f t="shared" si="9"/>
        <v>213.66</v>
      </c>
      <c r="CL6" s="20" t="str">
        <f>IF(CL7="","",IF(CL7="-","【-】","【"&amp;SUBSTITUTE(TEXT(CL7,"#,##0.00"),"-","△")&amp;"】"))</f>
        <v>【134.98】</v>
      </c>
      <c r="CM6" s="21">
        <f>IF(CM7="",NA(),CM7)</f>
        <v>43.86</v>
      </c>
      <c r="CN6" s="21">
        <f t="shared" ref="CN6:CV6" si="10">IF(CN7="",NA(),CN7)</f>
        <v>43.86</v>
      </c>
      <c r="CO6" s="21">
        <f t="shared" si="10"/>
        <v>40.93</v>
      </c>
      <c r="CP6" s="21">
        <f t="shared" si="10"/>
        <v>42.28</v>
      </c>
      <c r="CQ6" s="21">
        <f t="shared" si="10"/>
        <v>41.38</v>
      </c>
      <c r="CR6" s="21">
        <f t="shared" si="10"/>
        <v>50.24</v>
      </c>
      <c r="CS6" s="21">
        <f t="shared" si="10"/>
        <v>49.68</v>
      </c>
      <c r="CT6" s="21">
        <f t="shared" si="10"/>
        <v>49.27</v>
      </c>
      <c r="CU6" s="21">
        <f t="shared" si="10"/>
        <v>49.47</v>
      </c>
      <c r="CV6" s="21">
        <f t="shared" si="10"/>
        <v>48.19</v>
      </c>
      <c r="CW6" s="20" t="str">
        <f>IF(CW7="","",IF(CW7="-","【-】","【"&amp;SUBSTITUTE(TEXT(CW7,"#,##0.00"),"-","△")&amp;"】"))</f>
        <v>【59.99】</v>
      </c>
      <c r="CX6" s="21">
        <f>IF(CX7="",NA(),CX7)</f>
        <v>85.66</v>
      </c>
      <c r="CY6" s="21">
        <f t="shared" ref="CY6:DG6" si="11">IF(CY7="",NA(),CY7)</f>
        <v>89.23</v>
      </c>
      <c r="CZ6" s="21">
        <f t="shared" si="11"/>
        <v>91.75</v>
      </c>
      <c r="DA6" s="21">
        <f t="shared" si="11"/>
        <v>95.04</v>
      </c>
      <c r="DB6" s="21">
        <f t="shared" si="11"/>
        <v>97.7</v>
      </c>
      <c r="DC6" s="21">
        <f t="shared" si="11"/>
        <v>84.17</v>
      </c>
      <c r="DD6" s="21">
        <f t="shared" si="11"/>
        <v>83.35</v>
      </c>
      <c r="DE6" s="21">
        <f t="shared" si="11"/>
        <v>83.16</v>
      </c>
      <c r="DF6" s="21">
        <f t="shared" si="11"/>
        <v>82.06</v>
      </c>
      <c r="DG6" s="21">
        <f t="shared" si="11"/>
        <v>82.26</v>
      </c>
      <c r="DH6" s="20" t="str">
        <f>IF(DH7="","",IF(DH7="-","【-】","【"&amp;SUBSTITUTE(TEXT(DH7,"#,##0.00"),"-","△")&amp;"】"))</f>
        <v>【95.72】</v>
      </c>
      <c r="DI6" s="21">
        <f>IF(DI7="",NA(),DI7)</f>
        <v>28.45</v>
      </c>
      <c r="DJ6" s="21">
        <f t="shared" ref="DJ6:DR6" si="12">IF(DJ7="",NA(),DJ7)</f>
        <v>30.42</v>
      </c>
      <c r="DK6" s="21">
        <f t="shared" si="12"/>
        <v>31.49</v>
      </c>
      <c r="DL6" s="21">
        <f t="shared" si="12"/>
        <v>33.42</v>
      </c>
      <c r="DM6" s="21">
        <f t="shared" si="12"/>
        <v>35.46</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13455</v>
      </c>
      <c r="D7" s="23">
        <v>46</v>
      </c>
      <c r="E7" s="23">
        <v>17</v>
      </c>
      <c r="F7" s="23">
        <v>1</v>
      </c>
      <c r="G7" s="23">
        <v>0</v>
      </c>
      <c r="H7" s="23" t="s">
        <v>96</v>
      </c>
      <c r="I7" s="23" t="s">
        <v>97</v>
      </c>
      <c r="J7" s="23" t="s">
        <v>98</v>
      </c>
      <c r="K7" s="23" t="s">
        <v>99</v>
      </c>
      <c r="L7" s="23" t="s">
        <v>100</v>
      </c>
      <c r="M7" s="23" t="s">
        <v>101</v>
      </c>
      <c r="N7" s="24" t="s">
        <v>102</v>
      </c>
      <c r="O7" s="24">
        <v>64.900000000000006</v>
      </c>
      <c r="P7" s="24">
        <v>50.79</v>
      </c>
      <c r="Q7" s="24">
        <v>89.06</v>
      </c>
      <c r="R7" s="24">
        <v>3400</v>
      </c>
      <c r="S7" s="24">
        <v>14456</v>
      </c>
      <c r="T7" s="24">
        <v>368.79</v>
      </c>
      <c r="U7" s="24">
        <v>39.200000000000003</v>
      </c>
      <c r="V7" s="24">
        <v>7250</v>
      </c>
      <c r="W7" s="24">
        <v>4.7300000000000004</v>
      </c>
      <c r="X7" s="24">
        <v>1532.77</v>
      </c>
      <c r="Y7" s="24">
        <v>100.13</v>
      </c>
      <c r="Z7" s="24">
        <v>100.26</v>
      </c>
      <c r="AA7" s="24">
        <v>101.99</v>
      </c>
      <c r="AB7" s="24">
        <v>100.18</v>
      </c>
      <c r="AC7" s="24">
        <v>101.31</v>
      </c>
      <c r="AD7" s="24">
        <v>106.7</v>
      </c>
      <c r="AE7" s="24">
        <v>106.83</v>
      </c>
      <c r="AF7" s="24">
        <v>109.21</v>
      </c>
      <c r="AG7" s="24">
        <v>107.81</v>
      </c>
      <c r="AH7" s="24">
        <v>107.54</v>
      </c>
      <c r="AI7" s="24">
        <v>107.02</v>
      </c>
      <c r="AJ7" s="24">
        <v>0</v>
      </c>
      <c r="AK7" s="24">
        <v>0</v>
      </c>
      <c r="AL7" s="24">
        <v>0</v>
      </c>
      <c r="AM7" s="24">
        <v>0</v>
      </c>
      <c r="AN7" s="24">
        <v>0</v>
      </c>
      <c r="AO7" s="24">
        <v>26.14</v>
      </c>
      <c r="AP7" s="24">
        <v>22.02</v>
      </c>
      <c r="AQ7" s="24">
        <v>15.73</v>
      </c>
      <c r="AR7" s="24">
        <v>18.2</v>
      </c>
      <c r="AS7" s="24">
        <v>19.059999999999999</v>
      </c>
      <c r="AT7" s="24">
        <v>3.09</v>
      </c>
      <c r="AU7" s="24">
        <v>85.53</v>
      </c>
      <c r="AV7" s="24">
        <v>83.78</v>
      </c>
      <c r="AW7" s="24">
        <v>83.52</v>
      </c>
      <c r="AX7" s="24">
        <v>82.04</v>
      </c>
      <c r="AY7" s="24">
        <v>58.98</v>
      </c>
      <c r="AZ7" s="24">
        <v>68.290000000000006</v>
      </c>
      <c r="BA7" s="24">
        <v>68.040000000000006</v>
      </c>
      <c r="BB7" s="24">
        <v>57.26</v>
      </c>
      <c r="BC7" s="24">
        <v>48.56</v>
      </c>
      <c r="BD7" s="24">
        <v>47.58</v>
      </c>
      <c r="BE7" s="24">
        <v>71.39</v>
      </c>
      <c r="BF7" s="24">
        <v>1002.08</v>
      </c>
      <c r="BG7" s="24">
        <v>1196.69</v>
      </c>
      <c r="BH7" s="24">
        <v>1360.83</v>
      </c>
      <c r="BI7" s="24">
        <v>1387.78</v>
      </c>
      <c r="BJ7" s="24">
        <v>1467.44</v>
      </c>
      <c r="BK7" s="24">
        <v>1124.26</v>
      </c>
      <c r="BL7" s="24">
        <v>1048.23</v>
      </c>
      <c r="BM7" s="24">
        <v>1130.42</v>
      </c>
      <c r="BN7" s="24">
        <v>1245.0999999999999</v>
      </c>
      <c r="BO7" s="24">
        <v>1108.8</v>
      </c>
      <c r="BP7" s="24">
        <v>669.11</v>
      </c>
      <c r="BQ7" s="24">
        <v>50.24</v>
      </c>
      <c r="BR7" s="24">
        <v>48.65</v>
      </c>
      <c r="BS7" s="24">
        <v>47.46</v>
      </c>
      <c r="BT7" s="24">
        <v>50.78</v>
      </c>
      <c r="BU7" s="24">
        <v>52.28</v>
      </c>
      <c r="BV7" s="24">
        <v>80.58</v>
      </c>
      <c r="BW7" s="24">
        <v>78.92</v>
      </c>
      <c r="BX7" s="24">
        <v>74.17</v>
      </c>
      <c r="BY7" s="24">
        <v>79.77</v>
      </c>
      <c r="BZ7" s="24">
        <v>79.63</v>
      </c>
      <c r="CA7" s="24">
        <v>99.73</v>
      </c>
      <c r="CB7" s="24">
        <v>328.86</v>
      </c>
      <c r="CC7" s="24">
        <v>339.37</v>
      </c>
      <c r="CD7" s="24">
        <v>356.8</v>
      </c>
      <c r="CE7" s="24">
        <v>341.58</v>
      </c>
      <c r="CF7" s="24">
        <v>332.89</v>
      </c>
      <c r="CG7" s="24">
        <v>216.21</v>
      </c>
      <c r="CH7" s="24">
        <v>220.31</v>
      </c>
      <c r="CI7" s="24">
        <v>230.95</v>
      </c>
      <c r="CJ7" s="24">
        <v>214.56</v>
      </c>
      <c r="CK7" s="24">
        <v>213.66</v>
      </c>
      <c r="CL7" s="24">
        <v>134.97999999999999</v>
      </c>
      <c r="CM7" s="24">
        <v>43.86</v>
      </c>
      <c r="CN7" s="24">
        <v>43.86</v>
      </c>
      <c r="CO7" s="24">
        <v>40.93</v>
      </c>
      <c r="CP7" s="24">
        <v>42.28</v>
      </c>
      <c r="CQ7" s="24">
        <v>41.38</v>
      </c>
      <c r="CR7" s="24">
        <v>50.24</v>
      </c>
      <c r="CS7" s="24">
        <v>49.68</v>
      </c>
      <c r="CT7" s="24">
        <v>49.27</v>
      </c>
      <c r="CU7" s="24">
        <v>49.47</v>
      </c>
      <c r="CV7" s="24">
        <v>48.19</v>
      </c>
      <c r="CW7" s="24">
        <v>59.99</v>
      </c>
      <c r="CX7" s="24">
        <v>85.66</v>
      </c>
      <c r="CY7" s="24">
        <v>89.23</v>
      </c>
      <c r="CZ7" s="24">
        <v>91.75</v>
      </c>
      <c r="DA7" s="24">
        <v>95.04</v>
      </c>
      <c r="DB7" s="24">
        <v>97.7</v>
      </c>
      <c r="DC7" s="24">
        <v>84.17</v>
      </c>
      <c r="DD7" s="24">
        <v>83.35</v>
      </c>
      <c r="DE7" s="24">
        <v>83.16</v>
      </c>
      <c r="DF7" s="24">
        <v>82.06</v>
      </c>
      <c r="DG7" s="24">
        <v>82.26</v>
      </c>
      <c r="DH7" s="24">
        <v>95.72</v>
      </c>
      <c r="DI7" s="24">
        <v>28.45</v>
      </c>
      <c r="DJ7" s="24">
        <v>30.42</v>
      </c>
      <c r="DK7" s="24">
        <v>31.49</v>
      </c>
      <c r="DL7" s="24">
        <v>33.42</v>
      </c>
      <c r="DM7" s="24">
        <v>35.46</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梶谷 光兵</cp:lastModifiedBy>
  <cp:lastPrinted>2023-02-24T07:18:03Z</cp:lastPrinted>
  <dcterms:created xsi:type="dcterms:W3CDTF">2023-01-12T23:25:58Z</dcterms:created>
  <dcterms:modified xsi:type="dcterms:W3CDTF">2023-02-24T07:18:07Z</dcterms:modified>
  <cp:category/>
</cp:coreProperties>
</file>