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ushima-a\Desktop\"/>
    </mc:Choice>
  </mc:AlternateContent>
  <xr:revisionPtr revIDLastSave="0" documentId="13_ncr:1_{3C6FB0CC-5B2D-4CC7-985C-5290A4065B97}" xr6:coauthVersionLast="36" xr6:coauthVersionMax="36" xr10:uidLastSave="{00000000-0000-0000-0000-000000000000}"/>
  <bookViews>
    <workbookView xWindow="32760" yWindow="32760" windowWidth="19200" windowHeight="6975" xr2:uid="{00000000-000D-0000-FFFF-FFFF00000000}"/>
  </bookViews>
  <sheets>
    <sheet name="別紙８" sheetId="2" r:id="rId1"/>
  </sheets>
  <definedNames>
    <definedName name="_xlnm.Print_Area" localSheetId="0">別紙８!$A$1:$L$25</definedName>
    <definedName name="_xlnm.Print_Titles" localSheetId="0">別紙８!$2:$11</definedName>
  </definedNames>
  <calcPr calcId="191029"/>
</workbook>
</file>

<file path=xl/calcChain.xml><?xml version="1.0" encoding="utf-8"?>
<calcChain xmlns="http://schemas.openxmlformats.org/spreadsheetml/2006/main">
  <c r="H2" i="2" l="1"/>
  <c r="K7" i="2" l="1"/>
  <c r="B29" i="2"/>
  <c r="F29" i="2" s="1"/>
  <c r="D31" i="2" s="1"/>
  <c r="E31" i="2" l="1"/>
  <c r="J29" i="2"/>
  <c r="B31" i="2" s="1"/>
</calcChain>
</file>

<file path=xl/sharedStrings.xml><?xml version="1.0" encoding="utf-8"?>
<sst xmlns="http://schemas.openxmlformats.org/spreadsheetml/2006/main" count="108" uniqueCount="77">
  <si>
    <t>年　齢</t>
    <rPh sb="0" eb="1">
      <t>トシ</t>
    </rPh>
    <rPh sb="2" eb="3">
      <t>ヨワイ</t>
    </rPh>
    <phoneticPr fontId="2"/>
  </si>
  <si>
    <t>届出
受理
番号</t>
    <rPh sb="0" eb="2">
      <t>トドケデ</t>
    </rPh>
    <rPh sb="3" eb="5">
      <t>ジュリ</t>
    </rPh>
    <rPh sb="6" eb="8">
      <t>バンゴウ</t>
    </rPh>
    <phoneticPr fontId="2"/>
  </si>
  <si>
    <t>党　　　　派</t>
    <rPh sb="0" eb="1">
      <t>トウ</t>
    </rPh>
    <rPh sb="5" eb="6">
      <t>ハ</t>
    </rPh>
    <phoneticPr fontId="2"/>
  </si>
  <si>
    <t>職　　　　業</t>
    <rPh sb="0" eb="1">
      <t>ショク</t>
    </rPh>
    <rPh sb="5" eb="6">
      <t>ギョウ</t>
    </rPh>
    <phoneticPr fontId="2"/>
  </si>
  <si>
    <t>新現
元別</t>
    <rPh sb="0" eb="1">
      <t>シン</t>
    </rPh>
    <rPh sb="1" eb="2">
      <t>ゲン</t>
    </rPh>
    <rPh sb="3" eb="4">
      <t>モト</t>
    </rPh>
    <rPh sb="4" eb="5">
      <t>ベツ</t>
    </rPh>
    <phoneticPr fontId="2"/>
  </si>
  <si>
    <t>当落
の別</t>
    <rPh sb="0" eb="2">
      <t>トウラク</t>
    </rPh>
    <rPh sb="4" eb="5">
      <t>ベツ</t>
    </rPh>
    <phoneticPr fontId="2"/>
  </si>
  <si>
    <t>通　　称　　名</t>
    <rPh sb="0" eb="1">
      <t>つう</t>
    </rPh>
    <rPh sb="3" eb="4">
      <t>しょう</t>
    </rPh>
    <rPh sb="6" eb="7">
      <t>めい</t>
    </rPh>
    <phoneticPr fontId="4" type="Hiragana" alignment="center"/>
  </si>
  <si>
    <t>得　　票　　数</t>
    <rPh sb="0" eb="1">
      <t>エ</t>
    </rPh>
    <rPh sb="3" eb="4">
      <t>ヒョウ</t>
    </rPh>
    <rPh sb="6" eb="7">
      <t>カズ</t>
    </rPh>
    <phoneticPr fontId="2"/>
  </si>
  <si>
    <t>市町村名</t>
    <rPh sb="0" eb="4">
      <t>シチョウソンメイ</t>
    </rPh>
    <phoneticPr fontId="2"/>
  </si>
  <si>
    <t>立候補者数</t>
    <rPh sb="0" eb="4">
      <t>リッコウホシャ</t>
    </rPh>
    <rPh sb="4" eb="5">
      <t>スウ</t>
    </rPh>
    <phoneticPr fontId="2"/>
  </si>
  <si>
    <t>定　　　　 数</t>
    <rPh sb="0" eb="1">
      <t>サダム</t>
    </rPh>
    <rPh sb="6" eb="7">
      <t>カズ</t>
    </rPh>
    <phoneticPr fontId="2"/>
  </si>
  <si>
    <t>得票総数
　　　　　　　　　　　　Ａ</t>
    <rPh sb="0" eb="2">
      <t>トクヒョウ</t>
    </rPh>
    <rPh sb="2" eb="4">
      <t>ソウスウ</t>
    </rPh>
    <phoneticPr fontId="2"/>
  </si>
  <si>
    <t>法定得票数</t>
    <rPh sb="0" eb="2">
      <t>ホウテイ</t>
    </rPh>
    <rPh sb="2" eb="5">
      <t>トクヒョウスウ</t>
    </rPh>
    <phoneticPr fontId="2"/>
  </si>
  <si>
    <t>供託金没収点</t>
    <rPh sb="0" eb="3">
      <t>キョウタクキン</t>
    </rPh>
    <rPh sb="3" eb="5">
      <t>ボッシュウ</t>
    </rPh>
    <rPh sb="5" eb="6">
      <t>テン</t>
    </rPh>
    <phoneticPr fontId="2"/>
  </si>
  <si>
    <t>一のｳｪﾌﾞｻｲﾄ等のｱﾄﾞﾚｽ</t>
    <rPh sb="0" eb="1">
      <t>イチ</t>
    </rPh>
    <rPh sb="9" eb="10">
      <t>トウ</t>
    </rPh>
    <phoneticPr fontId="2"/>
  </si>
  <si>
    <t>按分の際、切り捨てられた票数　　　　　　　　　　　　Ｂ</t>
    <rPh sb="0" eb="2">
      <t>アンブン</t>
    </rPh>
    <rPh sb="3" eb="4">
      <t>サイ</t>
    </rPh>
    <rPh sb="5" eb="6">
      <t>キ</t>
    </rPh>
    <rPh sb="7" eb="8">
      <t>ス</t>
    </rPh>
    <rPh sb="12" eb="14">
      <t>ヒョウスウ</t>
    </rPh>
    <phoneticPr fontId="2"/>
  </si>
  <si>
    <t>持ち帰り　　　
その他　Ｇ</t>
    <rPh sb="0" eb="1">
      <t>モ</t>
    </rPh>
    <rPh sb="2" eb="3">
      <t>カエ</t>
    </rPh>
    <rPh sb="10" eb="11">
      <t>タ</t>
    </rPh>
    <phoneticPr fontId="2"/>
  </si>
  <si>
    <t>投票総数
（Ｄ＋Ｅ）　　Ｆ</t>
    <rPh sb="0" eb="2">
      <t>トウヒョウ</t>
    </rPh>
    <rPh sb="2" eb="4">
      <t>ソウスウ</t>
    </rPh>
    <phoneticPr fontId="2"/>
  </si>
  <si>
    <t>いずれの候補者にも属しない票数　　　　　　　　　Ｃ</t>
    <rPh sb="4" eb="7">
      <t>コウホシャ</t>
    </rPh>
    <rPh sb="9" eb="10">
      <t>ゾク</t>
    </rPh>
    <rPh sb="13" eb="15">
      <t>ヒョウスウ</t>
    </rPh>
    <phoneticPr fontId="2"/>
  </si>
  <si>
    <t>別紙　８</t>
    <rPh sb="0" eb="2">
      <t>ベッシ</t>
    </rPh>
    <phoneticPr fontId="2"/>
  </si>
  <si>
    <t>開票確定時刻</t>
    <phoneticPr fontId="2"/>
  </si>
  <si>
    <t>日　　　　　時　　　　　分</t>
    <rPh sb="0" eb="1">
      <t>ニチ</t>
    </rPh>
    <rPh sb="6" eb="7">
      <t>ジ</t>
    </rPh>
    <rPh sb="12" eb="13">
      <t>フン</t>
    </rPh>
    <phoneticPr fontId="2"/>
  </si>
  <si>
    <t>時現在</t>
    <rPh sb="0" eb="1">
      <t>ジ</t>
    </rPh>
    <rPh sb="1" eb="3">
      <t>ゲンザイ</t>
    </rPh>
    <phoneticPr fontId="2"/>
  </si>
  <si>
    <t>立候補届出状況</t>
    <rPh sb="0" eb="4">
      <t>リッコウホトドケ</t>
    </rPh>
    <rPh sb="4" eb="5">
      <t>デ</t>
    </rPh>
    <rPh sb="5" eb="7">
      <t>ジョウキョウ</t>
    </rPh>
    <phoneticPr fontId="2"/>
  </si>
  <si>
    <t>開票結果</t>
    <rPh sb="0" eb="2">
      <t>カイヒョウ</t>
    </rPh>
    <rPh sb="2" eb="4">
      <t>ケッカ</t>
    </rPh>
    <phoneticPr fontId="2"/>
  </si>
  <si>
    <t>時確定</t>
    <rPh sb="0" eb="1">
      <t>ジ</t>
    </rPh>
    <rPh sb="1" eb="3">
      <t>カクテイ</t>
    </rPh>
    <phoneticPr fontId="2"/>
  </si>
  <si>
    <t>無効投票数
Ｅ</t>
    <rPh sb="0" eb="2">
      <t>ムコウ</t>
    </rPh>
    <rPh sb="2" eb="5">
      <t>トウヒョウスウ</t>
    </rPh>
    <phoneticPr fontId="2"/>
  </si>
  <si>
    <t>有効投票数
（Ａ＋Ｂ＋Ｃ）　　　　Ｄ</t>
    <rPh sb="0" eb="2">
      <t>ユウコウ</t>
    </rPh>
    <rPh sb="2" eb="4">
      <t>トウヒョウ</t>
    </rPh>
    <rPh sb="4" eb="5">
      <t>スウ</t>
    </rPh>
    <phoneticPr fontId="2"/>
  </si>
  <si>
    <t>投票者総数
（F+G)　　　　H</t>
    <rPh sb="0" eb="3">
      <t>トウヒョウシャ</t>
    </rPh>
    <rPh sb="3" eb="4">
      <t>ソウ</t>
    </rPh>
    <rPh sb="4" eb="5">
      <t>スウ</t>
    </rPh>
    <phoneticPr fontId="2"/>
  </si>
  <si>
    <t xml:space="preserve"> </t>
    <phoneticPr fontId="2"/>
  </si>
  <si>
    <t>※候補者氏名に外字がある場合、平易な文字に置き換えている。</t>
    <rPh sb="1" eb="4">
      <t>コウホシャ</t>
    </rPh>
    <rPh sb="4" eb="6">
      <t>シメイ</t>
    </rPh>
    <rPh sb="7" eb="9">
      <t>ガイジ</t>
    </rPh>
    <rPh sb="12" eb="14">
      <t>バアイ</t>
    </rPh>
    <rPh sb="15" eb="17">
      <t>ヘイイ</t>
    </rPh>
    <rPh sb="18" eb="20">
      <t>モジ</t>
    </rPh>
    <rPh sb="21" eb="22">
      <t>オ</t>
    </rPh>
    <rPh sb="23" eb="24">
      <t>カ</t>
    </rPh>
    <phoneticPr fontId="2"/>
  </si>
  <si>
    <t>森町</t>
    <rPh sb="0" eb="2">
      <t>モリマチ</t>
    </rPh>
    <phoneticPr fontId="2"/>
  </si>
  <si>
    <t>無所属</t>
    <rPh sb="0" eb="3">
      <t>ムショゾク</t>
    </rPh>
    <phoneticPr fontId="1"/>
  </si>
  <si>
    <t>会社役員</t>
    <rPh sb="0" eb="2">
      <t>カイシャ</t>
    </rPh>
    <rPh sb="2" eb="4">
      <t>ヤクイン</t>
    </rPh>
    <phoneticPr fontId="1"/>
  </si>
  <si>
    <t>いとう　昇</t>
    <rPh sb="4" eb="5">
      <t>ノボル</t>
    </rPh>
    <phoneticPr fontId="1"/>
  </si>
  <si>
    <t>佐々木　おさむ</t>
    <rPh sb="0" eb="3">
      <t>ササキ</t>
    </rPh>
    <phoneticPr fontId="1"/>
  </si>
  <si>
    <t>河野　あつし</t>
    <rPh sb="0" eb="2">
      <t>コウノ</t>
    </rPh>
    <phoneticPr fontId="1"/>
  </si>
  <si>
    <t>農業</t>
    <rPh sb="0" eb="2">
      <t>ノウギョウ</t>
    </rPh>
    <phoneticPr fontId="1"/>
  </si>
  <si>
    <t>現</t>
    <rPh sb="0" eb="1">
      <t>ゲン</t>
    </rPh>
    <phoneticPr fontId="2"/>
  </si>
  <si>
    <t>新</t>
    <rPh sb="0" eb="1">
      <t>シン</t>
    </rPh>
    <phoneticPr fontId="2"/>
  </si>
  <si>
    <t>かとう　進</t>
    <rPh sb="4" eb="5">
      <t>スス</t>
    </rPh>
    <phoneticPr fontId="1"/>
  </si>
  <si>
    <t>無職</t>
    <rPh sb="0" eb="2">
      <t>ムショク</t>
    </rPh>
    <phoneticPr fontId="1"/>
  </si>
  <si>
    <t>山本　ゆうこ</t>
    <rPh sb="0" eb="2">
      <t>ヤマモト</t>
    </rPh>
    <phoneticPr fontId="1"/>
  </si>
  <si>
    <t>歯科衛生士</t>
    <rPh sb="0" eb="2">
      <t>シカ</t>
    </rPh>
    <rPh sb="2" eb="5">
      <t>エイセイシ</t>
    </rPh>
    <phoneticPr fontId="1"/>
  </si>
  <si>
    <t>東　りゅういち</t>
    <rPh sb="0" eb="1">
      <t>アズマ</t>
    </rPh>
    <phoneticPr fontId="1"/>
  </si>
  <si>
    <t>飲食業</t>
    <rPh sb="0" eb="3">
      <t>インショクギョウ</t>
    </rPh>
    <phoneticPr fontId="1"/>
  </si>
  <si>
    <t>山田　まこと</t>
    <rPh sb="0" eb="2">
      <t>ヤマダ</t>
    </rPh>
    <phoneticPr fontId="1"/>
  </si>
  <si>
    <t>－</t>
    <phoneticPr fontId="2"/>
  </si>
  <si>
    <t>日本共産党</t>
    <rPh sb="0" eb="2">
      <t>ニホン</t>
    </rPh>
    <rPh sb="2" eb="5">
      <t>キョウサントウ</t>
    </rPh>
    <phoneticPr fontId="1"/>
  </si>
  <si>
    <t>松田　けんそう</t>
    <rPh sb="0" eb="2">
      <t>マツダ</t>
    </rPh>
    <phoneticPr fontId="1"/>
  </si>
  <si>
    <t>自営業</t>
    <rPh sb="0" eb="3">
      <t>ジエイギョウ</t>
    </rPh>
    <phoneticPr fontId="1"/>
  </si>
  <si>
    <t>無所属</t>
    <rPh sb="0" eb="3">
      <t>ムショゾク</t>
    </rPh>
    <phoneticPr fontId="2"/>
  </si>
  <si>
    <t>ちば　圭一</t>
    <rPh sb="3" eb="5">
      <t>ケイイチ</t>
    </rPh>
    <phoneticPr fontId="1"/>
  </si>
  <si>
    <t>公明党</t>
    <rPh sb="0" eb="3">
      <t>コウメイトウ</t>
    </rPh>
    <phoneticPr fontId="1"/>
  </si>
  <si>
    <t>木村　としひろ</t>
    <rPh sb="0" eb="2">
      <t>キムラ</t>
    </rPh>
    <phoneticPr fontId="1"/>
  </si>
  <si>
    <t>こうの　文彦</t>
    <rPh sb="4" eb="6">
      <t>フミヒコ</t>
    </rPh>
    <phoneticPr fontId="1"/>
  </si>
  <si>
    <t>https://noguchishuji.com</t>
    <phoneticPr fontId="2"/>
  </si>
  <si>
    <t>https://twitter.com/@Atsushi_k_info</t>
    <phoneticPr fontId="2"/>
  </si>
  <si>
    <t>https://www.ezo-jp.site/kensou/</t>
    <phoneticPr fontId="2"/>
  </si>
  <si>
    <t>河野　淳</t>
    <rPh sb="0" eb="2">
      <t>こうの</t>
    </rPh>
    <rPh sb="3" eb="4">
      <t>あつし</t>
    </rPh>
    <phoneticPr fontId="2" type="Hiragana" alignment="distributed"/>
  </si>
  <si>
    <t>加藤　進</t>
    <rPh sb="0" eb="2">
      <t>かとう</t>
    </rPh>
    <rPh sb="3" eb="4">
      <t>すすむ</t>
    </rPh>
    <phoneticPr fontId="2" type="Hiragana" alignment="distributed"/>
  </si>
  <si>
    <t>山本　裕子</t>
    <rPh sb="0" eb="2">
      <t>やまもと　</t>
    </rPh>
    <rPh sb="3" eb="5">
      <t>ゆうこ</t>
    </rPh>
    <phoneticPr fontId="2" type="Hiragana" alignment="distributed"/>
  </si>
  <si>
    <t>髙橋　邦雄</t>
    <rPh sb="0" eb="2">
      <t>たかはし</t>
    </rPh>
    <rPh sb="3" eb="4">
      <t>くに</t>
    </rPh>
    <rPh sb="4" eb="5">
      <t>お</t>
    </rPh>
    <phoneticPr fontId="2" type="Hiragana" alignment="distributed"/>
  </si>
  <si>
    <t>東　隆一</t>
    <rPh sb="0" eb="1">
      <t>あずま</t>
    </rPh>
    <rPh sb="2" eb="4">
      <t>りゅういち</t>
    </rPh>
    <phoneticPr fontId="2" type="Hiragana" alignment="distributed"/>
  </si>
  <si>
    <t>山田　誠</t>
    <rPh sb="0" eb="2">
      <t>やまだ</t>
    </rPh>
    <rPh sb="3" eb="4">
      <t>まこと</t>
    </rPh>
    <phoneticPr fontId="2" type="Hiragana" alignment="distributed"/>
  </si>
  <si>
    <t>野口　周治</t>
    <rPh sb="0" eb="2">
      <t>のぐち</t>
    </rPh>
    <rPh sb="3" eb="5">
      <t>しゅうじ</t>
    </rPh>
    <phoneticPr fontId="2" type="Hiragana" alignment="distributed"/>
  </si>
  <si>
    <t>千葉　圭一</t>
    <rPh sb="0" eb="2">
      <t>ちば</t>
    </rPh>
    <rPh sb="3" eb="5">
      <t>けいいち</t>
    </rPh>
    <phoneticPr fontId="2" type="Hiragana" alignment="distributed"/>
  </si>
  <si>
    <t>木村　俊広</t>
    <rPh sb="0" eb="2">
      <t>きむら</t>
    </rPh>
    <rPh sb="3" eb="5">
      <t>としひろ</t>
    </rPh>
    <phoneticPr fontId="2" type="Hiragana" alignment="distributed"/>
  </si>
  <si>
    <t>河野　文彦</t>
    <rPh sb="0" eb="2">
      <t>こうの</t>
    </rPh>
    <rPh sb="3" eb="5">
      <t>ふみひこ</t>
    </rPh>
    <phoneticPr fontId="2" type="Hiragana" alignment="distributed"/>
  </si>
  <si>
    <t>斉藤　優香</t>
    <rPh sb="0" eb="5">
      <t>さいとう　ゆか</t>
    </rPh>
    <phoneticPr fontId="2" type="Hiragana" alignment="distributed"/>
  </si>
  <si>
    <t>松田　兼宗</t>
    <rPh sb="0" eb="5">
      <t>まつだ　　けんそう</t>
    </rPh>
    <phoneticPr fontId="2" type="Hiragana" alignment="distributed"/>
  </si>
  <si>
    <t>さいとう　ゆか</t>
    <phoneticPr fontId="2"/>
  </si>
  <si>
    <t>たかはし　くにお</t>
    <phoneticPr fontId="2"/>
  </si>
  <si>
    <t>森町議会議員選挙　</t>
    <rPh sb="0" eb="2">
      <t>モリマチ</t>
    </rPh>
    <rPh sb="2" eb="4">
      <t>ギカイ</t>
    </rPh>
    <rPh sb="4" eb="6">
      <t>ギイン</t>
    </rPh>
    <rPh sb="6" eb="8">
      <t>センキョ</t>
    </rPh>
    <phoneticPr fontId="2"/>
  </si>
  <si>
    <t>ふ　　　り　　　が　　　な
候補者氏名（戸籍名）</t>
    <rPh sb="14" eb="17">
      <t>こうほしゃ</t>
    </rPh>
    <rPh sb="17" eb="19">
      <t>しめい</t>
    </rPh>
    <phoneticPr fontId="4" type="Hiragana" alignment="center"/>
  </si>
  <si>
    <t>伊藤　昇</t>
    <rPh sb="0" eb="4">
      <t>　 い と う　　  のぼる</t>
    </rPh>
    <phoneticPr fontId="2" type="Hiragana" alignment="noControl"/>
  </si>
  <si>
    <t>佐々木　修</t>
    <rPh sb="0" eb="5">
      <t>　さ   さ   き 　    　　おさむ</t>
    </rPh>
    <phoneticPr fontId="2" type="Hirag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</si>
</sst>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_ "/>
    <numFmt numFmtId="177" formatCode="#\ &quot;人&quot;"/>
    <numFmt numFmtId="178" formatCode="#,##0;&quot;▲ &quot;#,##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7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3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40" applyNumberFormat="0" applyFont="0" applyAlignment="0" applyProtection="0">
      <alignment vertical="center"/>
    </xf>
    <xf numFmtId="0" fontId="15" fillId="0" borderId="4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4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3" fillId="33" borderId="4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42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78" fontId="0" fillId="2" borderId="17" xfId="34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21" xfId="34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5" borderId="24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8" fontId="0" fillId="2" borderId="18" xfId="34" applyNumberFormat="1" applyFont="1" applyFill="1" applyBorder="1" applyAlignment="1">
      <alignment horizontal="right" vertical="center"/>
    </xf>
    <xf numFmtId="178" fontId="0" fillId="2" borderId="29" xfId="34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78" fontId="0" fillId="2" borderId="28" xfId="0" applyNumberForma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8" fontId="0" fillId="2" borderId="30" xfId="34" applyNumberFormat="1" applyFont="1" applyFill="1" applyBorder="1" applyAlignment="1">
      <alignment vertical="center"/>
    </xf>
    <xf numFmtId="178" fontId="0" fillId="2" borderId="31" xfId="34" applyNumberFormat="1" applyFont="1" applyFill="1" applyBorder="1" applyAlignment="1">
      <alignment vertical="center"/>
    </xf>
    <xf numFmtId="178" fontId="0" fillId="0" borderId="18" xfId="34" applyNumberFormat="1" applyFont="1" applyFill="1" applyBorder="1" applyAlignment="1">
      <alignment vertical="center"/>
    </xf>
    <xf numFmtId="178" fontId="0" fillId="0" borderId="29" xfId="34" applyNumberFormat="1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2" xfId="28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27" fillId="0" borderId="37" xfId="0" applyFont="1" applyBorder="1" applyAlignment="1">
      <alignment horizontal="center" vertical="center" wrapText="1" shrinkToFit="1"/>
    </xf>
    <xf numFmtId="0" fontId="27" fillId="0" borderId="38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77" fontId="27" fillId="0" borderId="12" xfId="0" applyNumberFormat="1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77" fontId="27" fillId="0" borderId="1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27" fillId="0" borderId="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24" xfId="28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zo-jp.site/kensou/" TargetMode="External"/><Relationship Id="rId2" Type="http://schemas.openxmlformats.org/officeDocument/2006/relationships/hyperlink" Target="https://twitter.com/@Atsushi_k_info" TargetMode="External"/><Relationship Id="rId1" Type="http://schemas.openxmlformats.org/officeDocument/2006/relationships/hyperlink" Target="https://noguchishuji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8"/>
  <sheetViews>
    <sheetView tabSelected="1" view="pageBreakPreview" topLeftCell="A7" zoomScale="70" zoomScaleNormal="100" zoomScaleSheetLayoutView="70" workbookViewId="0">
      <selection activeCell="A10" sqref="A10:XFD10"/>
    </sheetView>
  </sheetViews>
  <sheetFormatPr defaultRowHeight="13.5" x14ac:dyDescent="0.15"/>
  <cols>
    <col min="1" max="1" width="1.375" customWidth="1"/>
    <col min="2" max="3" width="9.875" customWidth="1"/>
    <col min="4" max="5" width="30.625" customWidth="1"/>
    <col min="6" max="6" width="10.625" customWidth="1"/>
    <col min="7" max="7" width="15.625" customWidth="1"/>
    <col min="8" max="8" width="15" customWidth="1"/>
    <col min="9" max="9" width="10.625" customWidth="1"/>
    <col min="10" max="10" width="21.75" customWidth="1"/>
    <col min="11" max="11" width="15" customWidth="1"/>
    <col min="12" max="12" width="1.75" customWidth="1"/>
  </cols>
  <sheetData>
    <row r="1" spans="2:14" ht="34.5" customHeight="1" x14ac:dyDescent="0.15"/>
    <row r="2" spans="2:14" ht="16.5" customHeight="1" x14ac:dyDescent="0.15">
      <c r="E2" s="60" t="s">
        <v>73</v>
      </c>
      <c r="F2" s="60" t="s">
        <v>23</v>
      </c>
      <c r="G2" s="60"/>
      <c r="H2" s="60" t="str">
        <f>IF(J7=17,"【確定】"," ")</f>
        <v>【確定】</v>
      </c>
      <c r="K2" s="11" t="s">
        <v>19</v>
      </c>
    </row>
    <row r="3" spans="2:14" ht="16.5" customHeight="1" x14ac:dyDescent="0.15">
      <c r="E3" s="60"/>
      <c r="F3" s="60"/>
      <c r="G3" s="60"/>
      <c r="H3" s="60"/>
      <c r="I3" s="5"/>
      <c r="J3" s="5"/>
      <c r="K3" s="4"/>
    </row>
    <row r="4" spans="2:14" ht="16.5" customHeight="1" x14ac:dyDescent="0.15">
      <c r="E4" s="60"/>
      <c r="F4" s="60"/>
      <c r="G4" s="60"/>
      <c r="H4" s="60"/>
      <c r="K4" s="4"/>
      <c r="N4" t="s">
        <v>23</v>
      </c>
    </row>
    <row r="5" spans="2:14" ht="16.5" customHeight="1" x14ac:dyDescent="0.15">
      <c r="G5" s="3"/>
      <c r="K5" s="4"/>
      <c r="N5" t="s">
        <v>24</v>
      </c>
    </row>
    <row r="6" spans="2:14" ht="9" customHeight="1" thickBot="1" x14ac:dyDescent="0.2">
      <c r="J6" s="19"/>
    </row>
    <row r="7" spans="2:14" ht="36" customHeight="1" thickBot="1" x14ac:dyDescent="0.2">
      <c r="B7" s="62" t="s">
        <v>8</v>
      </c>
      <c r="C7" s="63"/>
      <c r="D7" s="64" t="s">
        <v>31</v>
      </c>
      <c r="E7" s="12"/>
      <c r="F7" s="13"/>
      <c r="G7" s="13"/>
      <c r="H7" s="13"/>
      <c r="I7" s="14"/>
      <c r="J7" s="20">
        <v>17</v>
      </c>
      <c r="K7" s="18" t="str">
        <f>IF(F2="開票結果","　",M8)</f>
        <v>時現在</v>
      </c>
      <c r="L7" s="6"/>
    </row>
    <row r="8" spans="2:14" ht="30" customHeight="1" x14ac:dyDescent="0.15">
      <c r="B8" s="65" t="s">
        <v>10</v>
      </c>
      <c r="C8" s="66"/>
      <c r="D8" s="67">
        <v>14</v>
      </c>
      <c r="E8" s="15"/>
      <c r="F8" s="3"/>
      <c r="G8" s="3"/>
      <c r="H8" s="3"/>
      <c r="I8" s="3"/>
      <c r="J8" s="3"/>
      <c r="K8" s="3"/>
      <c r="L8" s="7"/>
      <c r="M8" t="s">
        <v>22</v>
      </c>
    </row>
    <row r="9" spans="2:14" ht="30" customHeight="1" thickBot="1" x14ac:dyDescent="0.2">
      <c r="B9" s="68" t="s">
        <v>9</v>
      </c>
      <c r="C9" s="69"/>
      <c r="D9" s="70">
        <v>14</v>
      </c>
      <c r="E9" s="15"/>
      <c r="F9" s="3"/>
      <c r="G9" s="3"/>
      <c r="H9" s="3"/>
      <c r="I9" s="3"/>
      <c r="J9" s="3"/>
      <c r="K9" s="3"/>
      <c r="L9" s="7"/>
      <c r="M9" t="s">
        <v>25</v>
      </c>
    </row>
    <row r="10" spans="2:14" ht="22.5" customHeight="1" thickBot="1" x14ac:dyDescent="0.2">
      <c r="B10" s="37"/>
      <c r="C10" s="37"/>
      <c r="D10" s="37"/>
      <c r="E10" s="37"/>
      <c r="G10" s="3"/>
      <c r="K10" s="4"/>
    </row>
    <row r="11" spans="2:14" ht="52.5" customHeight="1" thickBot="1" x14ac:dyDescent="0.2">
      <c r="B11" s="74" t="s">
        <v>1</v>
      </c>
      <c r="C11" s="74" t="s">
        <v>5</v>
      </c>
      <c r="D11" s="71" t="s">
        <v>74</v>
      </c>
      <c r="E11" s="71" t="s">
        <v>6</v>
      </c>
      <c r="F11" s="72" t="s">
        <v>0</v>
      </c>
      <c r="G11" s="72" t="s">
        <v>3</v>
      </c>
      <c r="H11" s="72" t="s">
        <v>2</v>
      </c>
      <c r="I11" s="61" t="s">
        <v>4</v>
      </c>
      <c r="J11" s="34" t="s">
        <v>14</v>
      </c>
      <c r="K11" s="73" t="s">
        <v>7</v>
      </c>
      <c r="L11" s="6"/>
    </row>
    <row r="12" spans="2:14" ht="40.5" customHeight="1" x14ac:dyDescent="0.15">
      <c r="B12" s="54">
        <v>1</v>
      </c>
      <c r="C12" s="54"/>
      <c r="D12" s="55" t="s" ph="1">
        <v>75</v>
      </c>
      <c r="E12" s="55" t="s">
        <v>34</v>
      </c>
      <c r="F12" s="56">
        <v>67</v>
      </c>
      <c r="G12" s="56" t="s">
        <v>33</v>
      </c>
      <c r="H12" s="56" t="s">
        <v>32</v>
      </c>
      <c r="I12" s="57" t="s">
        <v>38</v>
      </c>
      <c r="J12" s="58"/>
      <c r="K12" s="8"/>
      <c r="L12" s="7"/>
    </row>
    <row r="13" spans="2:14" ht="40.5" customHeight="1" x14ac:dyDescent="0.15">
      <c r="B13" s="59">
        <v>2</v>
      </c>
      <c r="C13" s="59"/>
      <c r="D13" s="55" t="s" ph="1">
        <v>76</v>
      </c>
      <c r="E13" s="55" t="s">
        <v>35</v>
      </c>
      <c r="F13" s="56">
        <v>75</v>
      </c>
      <c r="G13" s="56" t="s">
        <v>33</v>
      </c>
      <c r="H13" s="56" t="s">
        <v>32</v>
      </c>
      <c r="I13" s="57" t="s">
        <v>38</v>
      </c>
      <c r="J13" s="58"/>
      <c r="K13" s="9"/>
      <c r="L13" s="7"/>
    </row>
    <row r="14" spans="2:14" ht="40.5" customHeight="1" x14ac:dyDescent="0.15">
      <c r="B14" s="59">
        <v>3</v>
      </c>
      <c r="C14" s="59"/>
      <c r="D14" s="55" t="s" ph="1">
        <v>59</v>
      </c>
      <c r="E14" s="55" t="s">
        <v>36</v>
      </c>
      <c r="F14" s="56">
        <v>47</v>
      </c>
      <c r="G14" s="56" t="s">
        <v>37</v>
      </c>
      <c r="H14" s="56" t="s">
        <v>32</v>
      </c>
      <c r="I14" s="57" t="s">
        <v>39</v>
      </c>
      <c r="J14" s="58" t="s">
        <v>57</v>
      </c>
      <c r="K14" s="9"/>
      <c r="L14" s="7"/>
    </row>
    <row r="15" spans="2:14" ht="40.5" customHeight="1" x14ac:dyDescent="0.15">
      <c r="B15" s="59">
        <v>4</v>
      </c>
      <c r="C15" s="59"/>
      <c r="D15" s="55" t="s" ph="1">
        <v>60</v>
      </c>
      <c r="E15" s="55" t="s">
        <v>40</v>
      </c>
      <c r="F15" s="56">
        <v>73</v>
      </c>
      <c r="G15" s="56" t="s">
        <v>41</v>
      </c>
      <c r="H15" s="56" t="s">
        <v>32</v>
      </c>
      <c r="I15" s="57" t="s">
        <v>38</v>
      </c>
      <c r="J15" s="58"/>
      <c r="K15" s="9"/>
      <c r="L15" s="7"/>
    </row>
    <row r="16" spans="2:14" ht="40.5" customHeight="1" x14ac:dyDescent="0.15">
      <c r="B16" s="59">
        <v>5</v>
      </c>
      <c r="C16" s="59"/>
      <c r="D16" s="55" t="s" ph="1">
        <v>61</v>
      </c>
      <c r="E16" s="55" t="s">
        <v>42</v>
      </c>
      <c r="F16" s="56">
        <v>59</v>
      </c>
      <c r="G16" s="56" t="s">
        <v>41</v>
      </c>
      <c r="H16" s="56" t="s">
        <v>32</v>
      </c>
      <c r="I16" s="57" t="s">
        <v>39</v>
      </c>
      <c r="J16" s="58"/>
      <c r="K16" s="9"/>
      <c r="L16" s="7">
        <v>5</v>
      </c>
    </row>
    <row r="17" spans="2:12" ht="40.5" customHeight="1" x14ac:dyDescent="0.15">
      <c r="B17" s="59">
        <v>6</v>
      </c>
      <c r="C17" s="59"/>
      <c r="D17" s="55" t="s" ph="1">
        <v>62</v>
      </c>
      <c r="E17" s="55" t="s">
        <v>72</v>
      </c>
      <c r="F17" s="56">
        <v>54</v>
      </c>
      <c r="G17" s="56" t="s">
        <v>41</v>
      </c>
      <c r="H17" s="56" t="s">
        <v>32</v>
      </c>
      <c r="I17" s="57" t="s">
        <v>38</v>
      </c>
      <c r="J17" s="58"/>
      <c r="K17" s="9"/>
      <c r="L17" s="7"/>
    </row>
    <row r="18" spans="2:12" ht="40.5" customHeight="1" x14ac:dyDescent="0.15">
      <c r="B18" s="59">
        <v>7</v>
      </c>
      <c r="C18" s="59"/>
      <c r="D18" s="55" t="s" ph="1">
        <v>69</v>
      </c>
      <c r="E18" s="55" t="s">
        <v>71</v>
      </c>
      <c r="F18" s="56">
        <v>58</v>
      </c>
      <c r="G18" s="56" t="s">
        <v>43</v>
      </c>
      <c r="H18" s="56" t="s">
        <v>32</v>
      </c>
      <c r="I18" s="57" t="s">
        <v>38</v>
      </c>
      <c r="J18" s="58"/>
      <c r="K18" s="9"/>
      <c r="L18" s="7"/>
    </row>
    <row r="19" spans="2:12" ht="40.5" customHeight="1" x14ac:dyDescent="0.15">
      <c r="B19" s="59">
        <v>8</v>
      </c>
      <c r="C19" s="59"/>
      <c r="D19" s="55" t="s" ph="1">
        <v>63</v>
      </c>
      <c r="E19" s="55" t="s">
        <v>44</v>
      </c>
      <c r="F19" s="56">
        <v>74</v>
      </c>
      <c r="G19" s="56" t="s">
        <v>45</v>
      </c>
      <c r="H19" s="56" t="s">
        <v>32</v>
      </c>
      <c r="I19" s="57" t="s">
        <v>38</v>
      </c>
      <c r="J19" s="58"/>
      <c r="K19" s="9"/>
      <c r="L19" s="7"/>
    </row>
    <row r="20" spans="2:12" ht="40.5" customHeight="1" x14ac:dyDescent="0.15">
      <c r="B20" s="59">
        <v>9</v>
      </c>
      <c r="C20" s="59"/>
      <c r="D20" s="55" t="s" ph="1">
        <v>64</v>
      </c>
      <c r="E20" s="55" t="s">
        <v>46</v>
      </c>
      <c r="F20" s="56">
        <v>78</v>
      </c>
      <c r="G20" s="56" t="s">
        <v>41</v>
      </c>
      <c r="H20" s="56" t="s">
        <v>32</v>
      </c>
      <c r="I20" s="57" t="s">
        <v>38</v>
      </c>
      <c r="J20" s="58"/>
      <c r="K20" s="9"/>
      <c r="L20" s="7"/>
    </row>
    <row r="21" spans="2:12" ht="40.5" customHeight="1" x14ac:dyDescent="0.15">
      <c r="B21" s="59">
        <v>10</v>
      </c>
      <c r="C21" s="59"/>
      <c r="D21" s="55" t="s" ph="1">
        <v>65</v>
      </c>
      <c r="E21" s="55" t="s">
        <v>47</v>
      </c>
      <c r="F21" s="56">
        <v>66</v>
      </c>
      <c r="G21" s="56" t="s">
        <v>41</v>
      </c>
      <c r="H21" s="56" t="s">
        <v>48</v>
      </c>
      <c r="I21" s="57" t="s">
        <v>39</v>
      </c>
      <c r="J21" s="58" t="s">
        <v>56</v>
      </c>
      <c r="K21" s="9"/>
      <c r="L21" s="7">
        <v>10</v>
      </c>
    </row>
    <row r="22" spans="2:12" ht="40.5" customHeight="1" x14ac:dyDescent="0.15">
      <c r="B22" s="59">
        <v>11</v>
      </c>
      <c r="C22" s="59"/>
      <c r="D22" s="55" t="s" ph="1">
        <v>70</v>
      </c>
      <c r="E22" s="55" t="s">
        <v>49</v>
      </c>
      <c r="F22" s="56">
        <v>66</v>
      </c>
      <c r="G22" s="56" t="s">
        <v>50</v>
      </c>
      <c r="H22" s="56" t="s">
        <v>51</v>
      </c>
      <c r="I22" s="57" t="s">
        <v>38</v>
      </c>
      <c r="J22" s="58" t="s">
        <v>58</v>
      </c>
      <c r="K22" s="9"/>
      <c r="L22" s="7"/>
    </row>
    <row r="23" spans="2:12" ht="40.5" customHeight="1" x14ac:dyDescent="0.15">
      <c r="B23" s="59">
        <v>12</v>
      </c>
      <c r="C23" s="59"/>
      <c r="D23" s="55" t="s" ph="1">
        <v>66</v>
      </c>
      <c r="E23" s="55" t="s">
        <v>52</v>
      </c>
      <c r="F23" s="56">
        <v>64</v>
      </c>
      <c r="G23" s="56" t="s">
        <v>41</v>
      </c>
      <c r="H23" s="56" t="s">
        <v>53</v>
      </c>
      <c r="I23" s="57" t="s">
        <v>39</v>
      </c>
      <c r="J23" s="58"/>
      <c r="K23" s="9"/>
      <c r="L23" s="7"/>
    </row>
    <row r="24" spans="2:12" ht="40.5" customHeight="1" x14ac:dyDescent="0.15">
      <c r="B24" s="59">
        <v>13</v>
      </c>
      <c r="C24" s="59"/>
      <c r="D24" s="55" t="s" ph="1">
        <v>67</v>
      </c>
      <c r="E24" s="55" t="s">
        <v>54</v>
      </c>
      <c r="F24" s="56">
        <v>59</v>
      </c>
      <c r="G24" s="56" t="s">
        <v>33</v>
      </c>
      <c r="H24" s="56" t="s">
        <v>32</v>
      </c>
      <c r="I24" s="57" t="s">
        <v>38</v>
      </c>
      <c r="J24" s="58"/>
      <c r="K24" s="9"/>
      <c r="L24" s="7"/>
    </row>
    <row r="25" spans="2:12" ht="40.5" customHeight="1" thickBot="1" x14ac:dyDescent="0.2">
      <c r="B25" s="75">
        <v>14</v>
      </c>
      <c r="C25" s="75"/>
      <c r="D25" s="76" t="s" ph="1">
        <v>68</v>
      </c>
      <c r="E25" s="76" t="s">
        <v>55</v>
      </c>
      <c r="F25" s="77">
        <v>50</v>
      </c>
      <c r="G25" s="77" t="s">
        <v>33</v>
      </c>
      <c r="H25" s="77" t="s">
        <v>32</v>
      </c>
      <c r="I25" s="78" t="s">
        <v>38</v>
      </c>
      <c r="J25" s="79"/>
      <c r="K25" s="10"/>
      <c r="L25" s="7"/>
    </row>
    <row r="26" spans="2:12" ht="35.1" customHeight="1" x14ac:dyDescent="0.15">
      <c r="B26" s="33" t="s">
        <v>30</v>
      </c>
      <c r="C26" s="1"/>
      <c r="D26" s="32"/>
      <c r="E26" s="32"/>
      <c r="F26" s="1"/>
      <c r="G26" s="1"/>
      <c r="H26" s="1"/>
      <c r="I26" s="32"/>
      <c r="J26" s="13"/>
      <c r="K26" s="3"/>
      <c r="L26" s="7"/>
    </row>
    <row r="27" spans="2:12" ht="14.25" thickBo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2" ht="35.1" customHeight="1" x14ac:dyDescent="0.15">
      <c r="B28" s="49" t="s">
        <v>11</v>
      </c>
      <c r="C28" s="48"/>
      <c r="D28" s="16" t="s">
        <v>15</v>
      </c>
      <c r="E28" s="16" t="s">
        <v>18</v>
      </c>
      <c r="F28" s="38" t="s">
        <v>27</v>
      </c>
      <c r="G28" s="39"/>
      <c r="H28" s="38" t="s">
        <v>26</v>
      </c>
      <c r="I28" s="39"/>
      <c r="J28" s="22" t="s">
        <v>17</v>
      </c>
      <c r="K28" s="21" t="s">
        <v>16</v>
      </c>
      <c r="L28" s="7"/>
    </row>
    <row r="29" spans="2:12" ht="30" customHeight="1" thickBot="1" x14ac:dyDescent="0.2">
      <c r="B29" s="50">
        <f>SUM(K12:K25)</f>
        <v>0</v>
      </c>
      <c r="C29" s="51"/>
      <c r="D29" s="27"/>
      <c r="E29" s="27"/>
      <c r="F29" s="40">
        <f>SUM(B29:E29)</f>
        <v>0</v>
      </c>
      <c r="G29" s="41"/>
      <c r="H29" s="52"/>
      <c r="I29" s="53"/>
      <c r="J29" s="25">
        <f>SUM(F29:I29)</f>
        <v>0</v>
      </c>
      <c r="K29" s="23"/>
      <c r="L29" s="7"/>
    </row>
    <row r="30" spans="2:12" ht="35.1" customHeight="1" x14ac:dyDescent="0.15">
      <c r="B30" s="44" t="s">
        <v>28</v>
      </c>
      <c r="C30" s="45"/>
      <c r="D30" s="29" t="s">
        <v>12</v>
      </c>
      <c r="E30" s="28" t="s">
        <v>13</v>
      </c>
      <c r="F30" s="42"/>
      <c r="G30" s="42"/>
      <c r="H30" s="43"/>
      <c r="I30" s="43"/>
      <c r="J30" s="26"/>
      <c r="K30" s="3"/>
      <c r="L30" s="7"/>
    </row>
    <row r="31" spans="2:12" ht="30" customHeight="1" thickBot="1" x14ac:dyDescent="0.2">
      <c r="B31" s="46">
        <f>J29+K29</f>
        <v>0</v>
      </c>
      <c r="C31" s="47"/>
      <c r="D31" s="30">
        <f>ROUNDDOWN(F29/D8/4,3)</f>
        <v>0</v>
      </c>
      <c r="E31" s="31">
        <f>ROUNDDOWN(F29/D8/10,3)</f>
        <v>0</v>
      </c>
      <c r="F31" s="2"/>
      <c r="G31" s="2"/>
      <c r="H31" s="2"/>
      <c r="I31" s="2"/>
      <c r="J31" s="2"/>
      <c r="K31" s="2"/>
    </row>
    <row r="32" spans="2:12" ht="30" customHeight="1" thickBot="1" x14ac:dyDescent="0.2">
      <c r="B32" s="2"/>
      <c r="C32" s="2"/>
      <c r="D32" s="2" t="s">
        <v>29</v>
      </c>
      <c r="E32" s="2"/>
      <c r="F32" s="2"/>
      <c r="G32" s="2"/>
      <c r="H32" s="17" t="s">
        <v>20</v>
      </c>
      <c r="I32" s="35" t="s">
        <v>21</v>
      </c>
      <c r="J32" s="36"/>
      <c r="K32" s="2"/>
    </row>
    <row r="33" spans="2:11" ht="30" customHeight="1" x14ac:dyDescent="0.15">
      <c r="B33" s="2"/>
      <c r="C33" s="2"/>
      <c r="D33" s="2"/>
      <c r="E33" s="2"/>
      <c r="F33" s="24"/>
      <c r="G33" s="2"/>
      <c r="H33" s="2"/>
      <c r="I33" s="2"/>
      <c r="J33" s="2"/>
      <c r="K33" s="2"/>
    </row>
    <row r="34" spans="2:1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18">
    <mergeCell ref="E2:E4"/>
    <mergeCell ref="F2:G4"/>
    <mergeCell ref="H2:H4"/>
    <mergeCell ref="I32:J32"/>
    <mergeCell ref="B10:E10"/>
    <mergeCell ref="F28:G28"/>
    <mergeCell ref="F29:G29"/>
    <mergeCell ref="F30:G30"/>
    <mergeCell ref="H30:I30"/>
    <mergeCell ref="B30:C30"/>
    <mergeCell ref="B31:C31"/>
    <mergeCell ref="B7:C7"/>
    <mergeCell ref="B8:C8"/>
    <mergeCell ref="B9:C9"/>
    <mergeCell ref="B28:C28"/>
    <mergeCell ref="B29:C29"/>
    <mergeCell ref="H28:I28"/>
    <mergeCell ref="H29:I29"/>
  </mergeCells>
  <phoneticPr fontId="2"/>
  <dataValidations count="1">
    <dataValidation type="list" allowBlank="1" showInputMessage="1" showErrorMessage="1" sqref="F2" xr:uid="{00000000-0002-0000-0000-000000000000}">
      <formula1>$N$4:$N$5</formula1>
    </dataValidation>
  </dataValidations>
  <hyperlinks>
    <hyperlink ref="J21" r:id="rId1" xr:uid="{00000000-0004-0000-0000-000000000000}"/>
    <hyperlink ref="J14" r:id="rId2" xr:uid="{00000000-0004-0000-0000-000001000000}"/>
    <hyperlink ref="J22" r:id="rId3" xr:uid="{00000000-0004-0000-0000-000002000000}"/>
  </hyperlinks>
  <printOptions horizontalCentered="1"/>
  <pageMargins left="0.59055118110236227" right="0.59055118110236227" top="0.59055118110236227" bottom="0" header="0.51181102362204722" footer="0.51181102362204722"/>
  <pageSetup paperSize="9" scale="52" fitToHeight="0" orientation="portrait" blackAndWhite="1" r:id="rId4"/>
  <headerFooter alignWithMargins="0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別紙８</vt:lpstr>
      <vt:lpstr>別紙８!Print_Area</vt:lpstr>
      <vt:lpstr>別紙８!Print_Titles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水嶋 篤市</cp:lastModifiedBy>
  <cp:lastPrinted>2023-04-18T07:59:38Z</cp:lastPrinted>
  <dcterms:created xsi:type="dcterms:W3CDTF">2007-02-15T02:39:50Z</dcterms:created>
  <dcterms:modified xsi:type="dcterms:W3CDTF">2023-04-18T07:59:45Z</dcterms:modified>
</cp:coreProperties>
</file>