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gase-k\Desktop\財政状況資料集\回答\"/>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36" i="9"/>
  <c r="CO35" i="9"/>
  <c r="BW35" i="9"/>
  <c r="BE35" i="9"/>
  <c r="CO34" i="9"/>
  <c r="BW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E34" i="9"/>
</calcChain>
</file>

<file path=xl/sharedStrings.xml><?xml version="1.0" encoding="utf-8"?>
<sst xmlns="http://schemas.openxmlformats.org/spreadsheetml/2006/main" count="949" uniqueCount="550">
  <si>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</si>
  <si>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</si>
  <si>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</si>
  <si>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</si>
  <si>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</si>
  <si>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</si>
  <si>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</si>
  <si>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</si>
  <si>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</si>
  <si>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</si>
  <si>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</si>
  <si>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</si>
  <si>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</si>
  <si>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</si>
  <si>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</si>
  <si>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</si>
  <si>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</si>
  <si>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</si>
  <si>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</si>
  <si>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</si>
  <si>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</si>
  <si>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</si>
  <si>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</si>
  <si>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</si>
  <si>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</si>
  <si>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</si>
  <si>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</si>
  <si>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</si>
  <si>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</si>
  <si>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</si>
  <si>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</si>
  <si>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</si>
  <si>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</si>
  <si>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</si>
  <si>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</si>
  <si>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</si>
  <si>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</si>
  <si>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</si>
  <si>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</si>
  <si>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</si>
  <si>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</si>
  <si>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</si>
  <si>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</si>
  <si>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</si>
  <si>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</si>
  <si>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</si>
  <si>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</si>
  <si>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</si>
  <si>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</si>
  <si>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</si>
  <si>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</si>
  <si>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</si>
  <si>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</si>
  <si>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</si>
  <si>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</si>
  <si>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</si>
  <si>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</si>
  <si>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</si>
  <si>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</si>
  <si>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</si>
  <si>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</si>
  <si>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</si>
  <si>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</si>
  <si>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</si>
  <si>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</si>
  <si>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</si>
  <si>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</si>
  <si>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</si>
  <si>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</si>
  <si>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</si>
  <si>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</si>
  <si>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</si>
  <si>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</si>
  <si>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</si>
  <si>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</si>
  <si>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</si>
  <si>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</si>
  <si>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</si>
  <si>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</si>
  <si>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</si>
  <si>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</si>
  <si>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</si>
  <si>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</si>
  <si>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</si>
  <si>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</si>
  <si>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</si>
  <si>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</si>
  <si>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</si>
  <si>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</si>
  <si>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</si>
  <si>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</si>
  <si>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</si>
  <si>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</si>
  <si>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</si>
  <si>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</si>
  <si>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</si>
  <si>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</si>
  <si>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</si>
  <si>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</si>
  <si>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</si>
  <si>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</si>
  <si>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</si>
  <si>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</si>
  <si>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</si>
  <si>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</si>
  <si>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</si>
  <si>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</si>
  <si>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</si>
  <si>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</si>
  <si>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</si>
  <si>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</si>
  <si>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</si>
  <si>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</si>
  <si>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</si>
  <si>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</si>
  <si>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</si>
  <si>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</si>
  <si>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</si>
  <si>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</si>
  <si>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</si>
  <si>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</si>
  <si>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</si>
  <si>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</si>
  <si>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</si>
  <si>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</si>
  <si>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</si>
  <si>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</si>
  <si>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</si>
  <si>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</si>
  <si>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</si>
  <si>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</si>
  <si>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</si>
  <si>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</si>
  <si>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</si>
  <si>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</si>
  <si>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</si>
  <si>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</si>
  <si>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</si>
  <si>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</si>
  <si>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</si>
  <si>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</si>
  <si>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</si>
  <si>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</si>
  <si>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</si>
  <si>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</si>
  <si>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</si>
  <si>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</si>
  <si>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</si>
  <si>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</si>
  <si>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</si>
  <si>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</si>
  <si>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</si>
  <si>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</si>
  <si>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</si>
  <si>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</si>
  <si>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</si>
  <si>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</si>
  <si>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</si>
  <si>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</si>
  <si>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</si>
  <si>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</si>
  <si>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</si>
  <si>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</si>
  <si>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</si>
  <si>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</si>
  <si>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</si>
  <si>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</si>
  <si>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</si>
  <si>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</si>
  <si>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</si>
  <si>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</si>
  <si>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</si>
  <si>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</si>
  <si>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</si>
  <si>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</si>
  <si>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</si>
  <si>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</si>
  <si>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</si>
  <si>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</si>
  <si>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</si>
  <si>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</si>
  <si>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</si>
  <si>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</si>
  <si>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</si>
  <si>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</si>
  <si>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</si>
  <si>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</si>
  <si>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</si>
  <si>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</si>
  <si>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</si>
  <si>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</si>
  <si>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</si>
  <si>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</si>
  <si>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</si>
  <si>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</si>
  <si>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</si>
  <si>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</si>
  <si>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</si>
  <si>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</si>
  <si>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</si>
  <si>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</si>
  <si>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</si>
  <si>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</si>
  <si>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</si>
  <si>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</si>
  <si>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</si>
  <si>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</si>
  <si>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</si>
  <si>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</si>
  <si>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</si>
  <si>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</si>
  <si>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</si>
  <si>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</si>
  <si>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</si>
  <si>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</si>
  <si>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</si>
  <si>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</si>
  <si>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</si>
  <si>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</si>
  <si>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</si>
  <si>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</si>
  <si>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</si>
  <si>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</si>
  <si>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</si>
  <si>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</si>
  <si>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</si>
  <si>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</si>
  <si>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</si>
  <si>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</si>
  <si>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</si>
  <si>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</si>
  <si>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</si>
  <si>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</si>
  <si>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</si>
  <si>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</si>
  <si>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</si>
  <si>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</si>
  <si>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</si>
  <si>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</si>
  <si>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</si>
  <si>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</si>
  <si>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</si>
  <si>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</si>
  <si>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</si>
  <si>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</si>
  <si>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</si>
  <si>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</si>
  <si>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</si>
  <si>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</si>
  <si>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</si>
  <si>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</si>
  <si>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</si>
  <si>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</si>
  <si>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</si>
  <si>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</si>
  <si>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</si>
  <si>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</si>
  <si>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</si>
  <si>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</si>
  <si>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</si>
  <si>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</si>
  <si>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</si>
  <si>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</si>
  <si>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</si>
  <si>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</si>
  <si>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</si>
  <si>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</si>
  <si>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</si>
  <si>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</si>
  <si>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</si>
  <si>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</si>
  <si>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</si>
  <si>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</si>
  <si>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</si>
  <si>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</si>
  <si>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</si>
  <si>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</si>
  <si>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</si>
  <si>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</si>
  <si>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</si>
  <si>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</si>
  <si>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</si>
  <si>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</si>
  <si>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</si>
  <si>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</si>
  <si>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</si>
  <si>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</si>
  <si>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</si>
  <si>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</si>
  <si>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</si>
  <si>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</si>
  <si>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</si>
  <si>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</si>
  <si>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</si>
  <si>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</si>
  <si>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</si>
  <si>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</si>
  <si>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</si>
  <si>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</si>
  <si>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</si>
  <si>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</si>
  <si>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</si>
  <si>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</si>
  <si>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</si>
  <si>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</si>
  <si>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</si>
  <si>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</si>
  <si>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</si>
  <si>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</si>
  <si>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</si>
  <si>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</si>
  <si>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</si>
  <si>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</si>
  <si>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</si>
  <si>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</si>
  <si>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</si>
  <si>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</si>
  <si>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</si>
  <si>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</si>
  <si>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</si>
  <si>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</si>
  <si>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</si>
  <si>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</si>
  <si>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</si>
  <si>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</si>
  <si>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</si>
  <si>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</si>
  <si>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</si>
  <si>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</si>
  <si>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</si>
  <si>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</si>
  <si>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</si>
  <si>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</si>
  <si>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</si>
  <si>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</si>
  <si>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</si>
  <si>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</si>
  <si>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</si>
  <si>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</si>
  <si>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</si>
  <si>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</si>
  <si>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</si>
  <si>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</si>
  <si>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</si>
  <si>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</si>
  <si>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</si>
  <si>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</si>
  <si>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北海道森町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</si>
  <si>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</si>
  <si>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</si>
  <si>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</si>
  <si>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</si>
  <si>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</si>
  <si>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</si>
  <si>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</si>
  <si>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</si>
  <si>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</si>
  <si>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</si>
  <si>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</si>
  <si>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</si>
  <si>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</si>
  <si>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</si>
  <si>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</si>
  <si>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</si>
  <si>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</si>
  <si>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</si>
  <si>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</si>
  <si>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</si>
  <si>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森町ホタテ未利用資源リサイクル事業特別会計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</si>
  <si>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</si>
  <si>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</si>
  <si>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</si>
  <si>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</si>
  <si>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</si>
  <si>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</si>
  <si>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</si>
  <si>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</si>
  <si>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</si>
  <si>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</si>
  <si>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</si>
  <si>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</si>
  <si>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</si>
  <si>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森町国民健康保険特別会計</t>
    <phoneticPr fontId="5"/>
  </si>
  <si>
    <t>森町介護保険事業特別会計</t>
    <phoneticPr fontId="5"/>
  </si>
  <si>
    <t>森町後期高齢者医療特別会計</t>
    <phoneticPr fontId="5"/>
  </si>
  <si>
    <t>森町介護サービス事業特別会計</t>
    <phoneticPr fontId="5"/>
  </si>
  <si>
    <t>森町水道事業会計</t>
    <phoneticPr fontId="5"/>
  </si>
  <si>
    <t>法適用企業</t>
    <phoneticPr fontId="5"/>
  </si>
  <si>
    <t>森町国民健康保険病院事業会計</t>
    <phoneticPr fontId="5"/>
  </si>
  <si>
    <t>森町公共下水道事業会計</t>
    <phoneticPr fontId="5"/>
  </si>
  <si>
    <t>森町港湾整備事業特別会計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</si>
  <si>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</si>
  <si>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</si>
  <si>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</si>
  <si>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</si>
  <si>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</si>
  <si>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</si>
  <si>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</si>
  <si>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</si>
  <si>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</si>
  <si>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</si>
  <si>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</si>
  <si>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</si>
  <si>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</si>
  <si>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</si>
  <si>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</si>
  <si>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</si>
  <si>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</si>
  <si>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</si>
  <si>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</si>
  <si>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</si>
  <si>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</si>
  <si>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</si>
  <si>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</si>
  <si>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</si>
  <si>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</si>
  <si>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</si>
  <si>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</si>
  <si>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</si>
  <si>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</si>
  <si>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</si>
  <si>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</si>
  <si>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</si>
  <si>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</si>
  <si>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</si>
  <si>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</si>
  <si>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</si>
  <si>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</si>
  <si>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</si>
  <si>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</si>
  <si>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</si>
  <si>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</si>
  <si>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</si>
  <si>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</si>
  <si>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</si>
  <si>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</si>
  <si>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</si>
  <si>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</si>
  <si>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</si>
  <si>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</si>
  <si>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</si>
  <si>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</si>
  <si>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</si>
  <si>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</si>
  <si>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</si>
  <si>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</si>
  <si>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</si>
  <si>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</si>
  <si>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</si>
  <si>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</si>
  <si>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</si>
  <si>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</si>
  <si>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</si>
  <si>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</si>
  <si>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</si>
  <si>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</si>
  <si>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</si>
  <si>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</si>
  <si>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</si>
  <si>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</si>
  <si>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</si>
  <si>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</si>
  <si>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</si>
  <si>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</si>
  <si>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</si>
  <si>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</si>
  <si>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</si>
  <si>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</si>
  <si>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</si>
  <si>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</si>
  <si>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</si>
  <si>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</si>
  <si>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</si>
  <si>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</si>
  <si>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</si>
  <si>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</si>
  <si>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</si>
  <si>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</si>
  <si>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</si>
  <si>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</si>
  <si>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</si>
  <si>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</si>
  <si>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</si>
  <si>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</si>
  <si>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</si>
  <si>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</si>
  <si>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</si>
  <si>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</si>
  <si>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</si>
  <si>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</si>
  <si>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</si>
  <si>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</si>
  <si>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</si>
  <si>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</si>
  <si>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</si>
  <si>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</si>
  <si>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</si>
  <si>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</si>
  <si>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</si>
  <si>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</si>
  <si>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</si>
  <si>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</si>
  <si>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</si>
  <si>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</si>
  <si>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</si>
  <si>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</si>
  <si>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</si>
  <si>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</si>
  <si>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</si>
  <si>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</si>
  <si>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</si>
  <si>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</si>
  <si>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</si>
  <si>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</si>
  <si>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</si>
  <si>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</si>
  <si>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</si>
  <si>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</si>
  <si>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</si>
  <si>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</si>
  <si>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</si>
  <si>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</si>
  <si>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</si>
  <si>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</si>
  <si>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</si>
  <si>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0.34</t>
  </si>
  <si>
    <t>森町水道事業会計</t>
  </si>
  <si>
    <t>森町公共下水道事業会計</t>
  </si>
  <si>
    <t>森町国民健康保険病院事業会計</t>
  </si>
  <si>
    <t>一般会計</t>
  </si>
  <si>
    <t>森町国民健康保険特別会計</t>
  </si>
  <si>
    <t>▲ 1.42</t>
  </si>
  <si>
    <t>森町介護サービス事業特別会計</t>
  </si>
  <si>
    <t>森町介護保険事業特別会計</t>
  </si>
  <si>
    <t>森町後期高齢者医療特別会計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</si>
  <si>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</si>
  <si>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</si>
  <si>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</si>
  <si>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</si>
  <si>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</si>
  <si>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</si>
  <si>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</si>
  <si>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</si>
  <si>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</si>
  <si>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</si>
  <si>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渡島廃棄物処理広域連合</t>
    <rPh sb="0" eb="2">
      <t>オシマ</t>
    </rPh>
    <rPh sb="2" eb="5">
      <t>ハイキブツ</t>
    </rPh>
    <rPh sb="5" eb="7">
      <t>ショリ</t>
    </rPh>
    <rPh sb="7" eb="9">
      <t>コウイキ</t>
    </rPh>
    <rPh sb="9" eb="11">
      <t>レンゴウ</t>
    </rPh>
    <phoneticPr fontId="2"/>
  </si>
  <si>
    <t>渡島・檜山地方税滞納整理機構</t>
    <rPh sb="0" eb="2">
      <t>オシマ</t>
    </rPh>
    <rPh sb="3" eb="5">
      <t>ヒヤマ</t>
    </rPh>
    <rPh sb="5" eb="7">
      <t>チホウ</t>
    </rPh>
    <rPh sb="7" eb="8">
      <t>ゼイ</t>
    </rPh>
    <rPh sb="8" eb="10">
      <t>タイノウ</t>
    </rPh>
    <rPh sb="10" eb="12">
      <t>セイリ</t>
    </rPh>
    <rPh sb="12" eb="14">
      <t>キコウ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</si>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</sst>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102412</c:v>
                </c:pt>
                <c:pt idx="1">
                  <c:v>106194</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49810</c:v>
                </c:pt>
                <c:pt idx="1">
                  <c:v>49301</c:v>
                </c:pt>
                <c:pt idx="2">
                  <c:v>24618</c:v>
                </c:pt>
                <c:pt idx="3">
                  <c:v>25601</c:v>
                </c:pt>
                <c:pt idx="4">
                  <c:v>27696</c:v>
                </c:pt>
              </c:numCache>
            </c:numRef>
          </c:val>
          <c:smooth val="0"/>
        </c:ser>
        <c:dLbls>
          <c:showLegendKey val="0"/>
          <c:showVal val="0"/>
          <c:showCatName val="0"/>
          <c:showSerName val="0"/>
          <c:showPercent val="0"/>
          <c:showBubbleSize val="0"/>
        </c:dLbls>
        <c:marker val="1"/>
        <c:smooth val="0"/>
        <c:axId val="1114147136"/>
        <c:axId val="1114149856"/>
      </c:lineChart>
      <c:catAx>
        <c:axId val="1114147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149856"/>
        <c:crosses val="autoZero"/>
        <c:auto val="1"/>
        <c:lblAlgn val="ctr"/>
        <c:lblOffset val="100"/>
        <c:tickLblSkip val="1"/>
        <c:tickMarkSkip val="1"/>
        <c:noMultiLvlLbl val="0"/>
      </c:catAx>
      <c:valAx>
        <c:axId val="11141498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147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0.88</c:v>
                </c:pt>
                <c:pt idx="1">
                  <c:v>1.37</c:v>
                </c:pt>
                <c:pt idx="2">
                  <c:v>1.54</c:v>
                </c:pt>
                <c:pt idx="3">
                  <c:v>1.1399999999999999</c:v>
                </c:pt>
                <c:pt idx="4">
                  <c:v>1.23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11.78</c:v>
                </c:pt>
                <c:pt idx="1">
                  <c:v>19.55</c:v>
                </c:pt>
                <c:pt idx="2">
                  <c:v>26.4</c:v>
                </c:pt>
                <c:pt idx="3">
                  <c:v>29.38</c:v>
                </c:pt>
                <c:pt idx="4">
                  <c:v>29.36</c:v>
                </c:pt>
              </c:numCache>
            </c:numRef>
          </c:val>
        </c:ser>
        <c:dLbls>
          <c:showLegendKey val="0"/>
          <c:showVal val="0"/>
          <c:showCatName val="0"/>
          <c:showSerName val="0"/>
          <c:showPercent val="0"/>
          <c:showBubbleSize val="0"/>
        </c:dLbls>
        <c:gapWidth val="250"/>
        <c:overlap val="100"/>
        <c:axId val="1114152576"/>
        <c:axId val="1114150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5.24</c:v>
                </c:pt>
                <c:pt idx="1">
                  <c:v>8.94</c:v>
                </c:pt>
                <c:pt idx="2">
                  <c:v>6.57</c:v>
                </c:pt>
                <c:pt idx="3">
                  <c:v>2.5299999999999998</c:v>
                </c:pt>
                <c:pt idx="4">
                  <c:v>-0.34</c:v>
                </c:pt>
              </c:numCache>
            </c:numRef>
          </c:val>
          <c:smooth val="0"/>
        </c:ser>
        <c:dLbls>
          <c:showLegendKey val="0"/>
          <c:showVal val="0"/>
          <c:showCatName val="0"/>
          <c:showSerName val="0"/>
          <c:showPercent val="0"/>
          <c:showBubbleSize val="0"/>
        </c:dLbls>
        <c:marker val="1"/>
        <c:smooth val="0"/>
        <c:axId val="1114152576"/>
        <c:axId val="1114150400"/>
      </c:lineChart>
      <c:catAx>
        <c:axId val="111415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4150400"/>
        <c:crosses val="autoZero"/>
        <c:auto val="1"/>
        <c:lblAlgn val="ctr"/>
        <c:lblOffset val="100"/>
        <c:tickLblSkip val="1"/>
        <c:tickMarkSkip val="1"/>
        <c:noMultiLvlLbl val="0"/>
      </c:catAx>
      <c:valAx>
        <c:axId val="111415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15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森町後期高齢者医療特別会計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森町介護保険事業特別会計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0.08</c:v>
                </c:pt>
                <c:pt idx="6">
                  <c:v>#N/A</c:v>
                </c:pt>
                <c:pt idx="7">
                  <c:v>0</c:v>
                </c:pt>
                <c:pt idx="8">
                  <c:v>#N/A</c:v>
                </c:pt>
                <c:pt idx="9">
                  <c:v>0.01</c:v>
                </c:pt>
              </c:numCache>
            </c:numRef>
          </c:val>
        </c:ser>
        <c:ser>
          <c:idx val="4"/>
          <c:order val="4"/>
          <c:tx>
            <c:strRef>
              <c:f>データシート!$A$31</c:f>
              <c:strCache>
                <c:ptCount val="1"/>
                <c:pt idx="0">
                  <c:v>森町介護サービス事業特別会計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5"/>
          <c:order val="5"/>
          <c:tx>
            <c:strRef>
              <c:f>データシート!$A$32</c:f>
              <c:strCache>
                <c:ptCount val="1"/>
                <c:pt idx="0">
                  <c:v>森町国民健康保険特別会計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1.42</c:v>
                </c:pt>
                <c:pt idx="1">
                  <c:v>#N/A</c:v>
                </c:pt>
                <c:pt idx="2">
                  <c:v>#N/A</c:v>
                </c:pt>
                <c:pt idx="3">
                  <c:v>0.04</c:v>
                </c:pt>
                <c:pt idx="4">
                  <c:v>#N/A</c:v>
                </c:pt>
                <c:pt idx="5">
                  <c:v>0.12</c:v>
                </c:pt>
                <c:pt idx="6">
                  <c:v>#N/A</c:v>
                </c:pt>
                <c:pt idx="7">
                  <c:v>0.03</c:v>
                </c:pt>
                <c:pt idx="8">
                  <c:v>#N/A</c:v>
                </c:pt>
                <c:pt idx="9">
                  <c:v>0.04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0.88</c:v>
                </c:pt>
                <c:pt idx="2">
                  <c:v>#N/A</c:v>
                </c:pt>
                <c:pt idx="3">
                  <c:v>1.37</c:v>
                </c:pt>
                <c:pt idx="4">
                  <c:v>#N/A</c:v>
                </c:pt>
                <c:pt idx="5">
                  <c:v>1.54</c:v>
                </c:pt>
                <c:pt idx="6">
                  <c:v>#N/A</c:v>
                </c:pt>
                <c:pt idx="7">
                  <c:v>1.1399999999999999</c:v>
                </c:pt>
                <c:pt idx="8">
                  <c:v>#N/A</c:v>
                </c:pt>
                <c:pt idx="9">
                  <c:v>1.23</c:v>
                </c:pt>
              </c:numCache>
            </c:numRef>
          </c:val>
        </c:ser>
        <c:ser>
          <c:idx val="7"/>
          <c:order val="7"/>
          <c:tx>
            <c:strRef>
              <c:f>データシート!$A$34</c:f>
              <c:strCache>
                <c:ptCount val="1"/>
                <c:pt idx="0">
                  <c:v>森町国民健康保険病院事業会計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0.4</c:v>
                </c:pt>
                <c:pt idx="8">
                  <c:v>#N/A</c:v>
                </c:pt>
                <c:pt idx="9">
                  <c:v>1.28</c:v>
                </c:pt>
              </c:numCache>
            </c:numRef>
          </c:val>
        </c:ser>
        <c:ser>
          <c:idx val="8"/>
          <c:order val="8"/>
          <c:tx>
            <c:strRef>
              <c:f>データシート!$A$35</c:f>
              <c:strCache>
                <c:ptCount val="1"/>
                <c:pt idx="0">
                  <c:v>森町公共下水道事業会計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1.9</c:v>
                </c:pt>
                <c:pt idx="2">
                  <c:v>#N/A</c:v>
                </c:pt>
                <c:pt idx="3">
                  <c:v>1.93</c:v>
                </c:pt>
                <c:pt idx="4">
                  <c:v>#N/A</c:v>
                </c:pt>
                <c:pt idx="5">
                  <c:v>2.1</c:v>
                </c:pt>
                <c:pt idx="6">
                  <c:v>#N/A</c:v>
                </c:pt>
                <c:pt idx="7">
                  <c:v>2.25</c:v>
                </c:pt>
                <c:pt idx="8">
                  <c:v>#N/A</c:v>
                </c:pt>
                <c:pt idx="9">
                  <c:v>2.38</c:v>
                </c:pt>
              </c:numCache>
            </c:numRef>
          </c:val>
        </c:ser>
        <c:ser>
          <c:idx val="9"/>
          <c:order val="9"/>
          <c:tx>
            <c:strRef>
              <c:f>データシート!$A$36</c:f>
              <c:strCache>
                <c:ptCount val="1"/>
                <c:pt idx="0">
                  <c:v>森町水道事業会計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3.64</c:v>
                </c:pt>
                <c:pt idx="2">
                  <c:v>#N/A</c:v>
                </c:pt>
                <c:pt idx="3">
                  <c:v>4.1399999999999997</c:v>
                </c:pt>
                <c:pt idx="4">
                  <c:v>#N/A</c:v>
                </c:pt>
                <c:pt idx="5">
                  <c:v>4.45</c:v>
                </c:pt>
                <c:pt idx="6">
                  <c:v>#N/A</c:v>
                </c:pt>
                <c:pt idx="7">
                  <c:v>3.56</c:v>
                </c:pt>
                <c:pt idx="8">
                  <c:v>#N/A</c:v>
                </c:pt>
                <c:pt idx="9">
                  <c:v>2.98</c:v>
                </c:pt>
              </c:numCache>
            </c:numRef>
          </c:val>
        </c:ser>
        <c:dLbls>
          <c:showLegendKey val="0"/>
          <c:showVal val="0"/>
          <c:showCatName val="0"/>
          <c:showSerName val="0"/>
          <c:showPercent val="0"/>
          <c:showBubbleSize val="0"/>
        </c:dLbls>
        <c:gapWidth val="150"/>
        <c:overlap val="100"/>
        <c:axId val="1114152032"/>
        <c:axId val="1114153120"/>
      </c:barChart>
      <c:catAx>
        <c:axId val="111415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4153120"/>
        <c:crosses val="autoZero"/>
        <c:auto val="1"/>
        <c:lblAlgn val="ctr"/>
        <c:lblOffset val="100"/>
        <c:tickLblSkip val="1"/>
        <c:tickMarkSkip val="1"/>
        <c:noMultiLvlLbl val="0"/>
      </c:catAx>
      <c:valAx>
        <c:axId val="111415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15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1432</c:v>
                </c:pt>
                <c:pt idx="5">
                  <c:v>1498</c:v>
                </c:pt>
                <c:pt idx="8">
                  <c:v>1454</c:v>
                </c:pt>
                <c:pt idx="11">
                  <c:v>1449</c:v>
                </c:pt>
                <c:pt idx="14">
                  <c:v>1441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155</c:v>
                </c:pt>
                <c:pt idx="3">
                  <c:v>153</c:v>
                </c:pt>
                <c:pt idx="6">
                  <c:v>149</c:v>
                </c:pt>
                <c:pt idx="9">
                  <c:v>140</c:v>
                </c:pt>
                <c:pt idx="12">
                  <c:v>152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60</c:v>
                </c:pt>
                <c:pt idx="3">
                  <c:v>64</c:v>
                </c:pt>
                <c:pt idx="6">
                  <c:v>66</c:v>
                </c:pt>
                <c:pt idx="9">
                  <c:v>59</c:v>
                </c:pt>
                <c:pt idx="12">
                  <c:v>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401</c:v>
                </c:pt>
                <c:pt idx="3">
                  <c:v>382</c:v>
                </c:pt>
                <c:pt idx="6">
                  <c:v>361</c:v>
                </c:pt>
                <c:pt idx="9">
                  <c:v>358</c:v>
                </c:pt>
                <c:pt idx="12">
                  <c:v>363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1772</c:v>
                </c:pt>
                <c:pt idx="3">
                  <c:v>1853</c:v>
                </c:pt>
                <c:pt idx="6">
                  <c:v>1830</c:v>
                </c:pt>
                <c:pt idx="9">
                  <c:v>1818</c:v>
                </c:pt>
                <c:pt idx="12">
                  <c:v>1777</c:v>
                </c:pt>
              </c:numCache>
            </c:numRef>
          </c:val>
        </c:ser>
        <c:dLbls>
          <c:showLegendKey val="0"/>
          <c:showVal val="0"/>
          <c:showCatName val="0"/>
          <c:showSerName val="0"/>
          <c:showPercent val="0"/>
          <c:showBubbleSize val="0"/>
        </c:dLbls>
        <c:gapWidth val="100"/>
        <c:overlap val="100"/>
        <c:axId val="1114154208"/>
        <c:axId val="1114156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956</c:v>
                </c:pt>
                <c:pt idx="2">
                  <c:v>#N/A</c:v>
                </c:pt>
                <c:pt idx="3">
                  <c:v>#N/A</c:v>
                </c:pt>
                <c:pt idx="4">
                  <c:v>954</c:v>
                </c:pt>
                <c:pt idx="5">
                  <c:v>#N/A</c:v>
                </c:pt>
                <c:pt idx="6">
                  <c:v>#N/A</c:v>
                </c:pt>
                <c:pt idx="7">
                  <c:v>952</c:v>
                </c:pt>
                <c:pt idx="8">
                  <c:v>#N/A</c:v>
                </c:pt>
                <c:pt idx="9">
                  <c:v>#N/A</c:v>
                </c:pt>
                <c:pt idx="10">
                  <c:v>926</c:v>
                </c:pt>
                <c:pt idx="11">
                  <c:v>#N/A</c:v>
                </c:pt>
                <c:pt idx="12">
                  <c:v>#N/A</c:v>
                </c:pt>
                <c:pt idx="13">
                  <c:v>910</c:v>
                </c:pt>
                <c:pt idx="14">
                  <c:v>#N/A</c:v>
                </c:pt>
              </c:numCache>
            </c:numRef>
          </c:val>
          <c:smooth val="0"/>
        </c:ser>
        <c:dLbls>
          <c:showLegendKey val="0"/>
          <c:showVal val="0"/>
          <c:showCatName val="0"/>
          <c:showSerName val="0"/>
          <c:showPercent val="0"/>
          <c:showBubbleSize val="0"/>
        </c:dLbls>
        <c:marker val="1"/>
        <c:smooth val="0"/>
        <c:axId val="1114154208"/>
        <c:axId val="1114156928"/>
      </c:lineChart>
      <c:catAx>
        <c:axId val="111415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4156928"/>
        <c:crosses val="autoZero"/>
        <c:auto val="1"/>
        <c:lblAlgn val="ctr"/>
        <c:lblOffset val="100"/>
        <c:tickLblSkip val="1"/>
        <c:tickMarkSkip val="1"/>
        <c:noMultiLvlLbl val="0"/>
      </c:catAx>
      <c:valAx>
        <c:axId val="111415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15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13816</c:v>
                </c:pt>
                <c:pt idx="5">
                  <c:v>13352</c:v>
                </c:pt>
                <c:pt idx="8">
                  <c:v>12760</c:v>
                </c:pt>
                <c:pt idx="11">
                  <c:v>12192</c:v>
                </c:pt>
                <c:pt idx="14">
                  <c:v>11603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1458</c:v>
                </c:pt>
                <c:pt idx="5">
                  <c:v>1370</c:v>
                </c:pt>
                <c:pt idx="8">
                  <c:v>1305</c:v>
                </c:pt>
                <c:pt idx="11">
                  <c:v>1170</c:v>
                </c:pt>
                <c:pt idx="14">
                  <c:v>1025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1238</c:v>
                </c:pt>
                <c:pt idx="5">
                  <c:v>1736</c:v>
                </c:pt>
                <c:pt idx="8">
                  <c:v>2149</c:v>
                </c:pt>
                <c:pt idx="11">
                  <c:v>2371</c:v>
                </c:pt>
                <c:pt idx="14">
                  <c:v>2353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2819</c:v>
                </c:pt>
                <c:pt idx="3">
                  <c:v>2712</c:v>
                </c:pt>
                <c:pt idx="6">
                  <c:v>2591</c:v>
                </c:pt>
                <c:pt idx="9">
                  <c:v>2497</c:v>
                </c:pt>
                <c:pt idx="12">
                  <c:v>2433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444</c:v>
                </c:pt>
                <c:pt idx="3">
                  <c:v>380</c:v>
                </c:pt>
                <c:pt idx="6">
                  <c:v>326</c:v>
                </c:pt>
                <c:pt idx="9">
                  <c:v>269</c:v>
                </c:pt>
                <c:pt idx="12">
                  <c:v>211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5036</c:v>
                </c:pt>
                <c:pt idx="3">
                  <c:v>4920</c:v>
                </c:pt>
                <c:pt idx="6">
                  <c:v>4767</c:v>
                </c:pt>
                <c:pt idx="9">
                  <c:v>4660</c:v>
                </c:pt>
                <c:pt idx="12">
                  <c:v>4519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1399</c:v>
                </c:pt>
                <c:pt idx="3">
                  <c:v>1266</c:v>
                </c:pt>
                <c:pt idx="6">
                  <c:v>1132</c:v>
                </c:pt>
                <c:pt idx="9">
                  <c:v>1143</c:v>
                </c:pt>
                <c:pt idx="12">
                  <c:v>969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17396</c:v>
                </c:pt>
                <c:pt idx="3">
                  <c:v>16567</c:v>
                </c:pt>
                <c:pt idx="6">
                  <c:v>15557</c:v>
                </c:pt>
                <c:pt idx="9">
                  <c:v>14528</c:v>
                </c:pt>
                <c:pt idx="12">
                  <c:v>13596</c:v>
                </c:pt>
              </c:numCache>
            </c:numRef>
          </c:val>
        </c:ser>
        <c:dLbls>
          <c:showLegendKey val="0"/>
          <c:showVal val="0"/>
          <c:showCatName val="0"/>
          <c:showSerName val="0"/>
          <c:showPercent val="0"/>
          <c:showBubbleSize val="0"/>
        </c:dLbls>
        <c:gapWidth val="100"/>
        <c:overlap val="100"/>
        <c:axId val="1114154752"/>
        <c:axId val="1114155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10583</c:v>
                </c:pt>
                <c:pt idx="2">
                  <c:v>#N/A</c:v>
                </c:pt>
                <c:pt idx="3">
                  <c:v>#N/A</c:v>
                </c:pt>
                <c:pt idx="4">
                  <c:v>9386</c:v>
                </c:pt>
                <c:pt idx="5">
                  <c:v>#N/A</c:v>
                </c:pt>
                <c:pt idx="6">
                  <c:v>#N/A</c:v>
                </c:pt>
                <c:pt idx="7">
                  <c:v>8159</c:v>
                </c:pt>
                <c:pt idx="8">
                  <c:v>#N/A</c:v>
                </c:pt>
                <c:pt idx="9">
                  <c:v>#N/A</c:v>
                </c:pt>
                <c:pt idx="10">
                  <c:v>7364</c:v>
                </c:pt>
                <c:pt idx="11">
                  <c:v>#N/A</c:v>
                </c:pt>
                <c:pt idx="12">
                  <c:v>#N/A</c:v>
                </c:pt>
                <c:pt idx="13">
                  <c:v>6746</c:v>
                </c:pt>
                <c:pt idx="14">
                  <c:v>#N/A</c:v>
                </c:pt>
              </c:numCache>
            </c:numRef>
          </c:val>
          <c:smooth val="0"/>
        </c:ser>
        <c:dLbls>
          <c:showLegendKey val="0"/>
          <c:showVal val="0"/>
          <c:showCatName val="0"/>
          <c:showSerName val="0"/>
          <c:showPercent val="0"/>
          <c:showBubbleSize val="0"/>
        </c:dLbls>
        <c:marker val="1"/>
        <c:smooth val="0"/>
        <c:axId val="1114154752"/>
        <c:axId val="1114155296"/>
      </c:lineChart>
      <c:catAx>
        <c:axId val="111415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4155296"/>
        <c:crosses val="autoZero"/>
        <c:auto val="1"/>
        <c:lblAlgn val="ctr"/>
        <c:lblOffset val="100"/>
        <c:tickLblSkip val="1"/>
        <c:tickMarkSkip val="1"/>
        <c:noMultiLvlLbl val="0"/>
      </c:catAx>
      <c:valAx>
        <c:axId val="111415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15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17,285
17,100
368.27
9,416,790
9,330,910
84,555
6,861,623
13,594,407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122.0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人口の減少や長引く景気低迷により財政基盤が弱いことから</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0.26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（対前年度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同数値</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）と類似団体平均を下回っている。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月</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日の合併により職員数が増加したが、退職者不補充等による職員数の削減のほか、平成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年度までの３年間、職員給与独自抑制措置を講じた。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今後も歳出の徹底した見直しを図るとともに、町税等の徴収率向上対策を中心に据えながら歳入確保に努める。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44</xdr:row>
      <xdr:rowOff>4233</xdr:rowOff>
    </xdr:to>
    <xdr:cxnSp macro="">
      <xdr:nvCxnSpPr>
        <xdr:cNvPr id="74" name="直線コネクタ 73"/>
        <xdr:cNvCxnSpPr/>
      </xdr:nvCxnSpPr>
      <xdr:spPr>
        <a:xfrm>
          <a:off x="2336800" y="74676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95250</xdr:rowOff>
    </xdr:to>
    <xdr:cxnSp macro="">
      <xdr:nvCxnSpPr>
        <xdr:cNvPr id="77" name="直線コネクタ 76"/>
        <xdr:cNvCxnSpPr/>
      </xdr:nvCxnSpPr>
      <xdr:spPr>
        <a:xfrm>
          <a:off x="1447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81" name="テキスト ボックス 80"/>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合併に伴う職員数及び公債費の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により、類似団体平均を上回っている。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職員給与独自抑制措置（平成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年度まで</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％削減）</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により、一時的に改善傾向が見られたものの、普通交付税の減少に伴い経常一般財源が減少したことが、経常収支比率上昇の要因となっている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今後も合併効果によるスリム化、投資的経費の抑制、徹底した経常経費の削減、自主財源確保対策に努めることにより数値低下を目標とする。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47474</xdr:rowOff>
    </xdr:from>
    <xdr:to>
      <xdr:col>7</xdr:col>
      <xdr:colOff>152400</xdr:colOff>
      <xdr:row>67</xdr:row>
      <xdr:rowOff>54731</xdr:rowOff>
    </xdr:to>
    <xdr:cxnSp macro="">
      <xdr:nvCxnSpPr>
        <xdr:cNvPr id="128" name="直線コネクタ 127"/>
        <xdr:cNvCxnSpPr/>
      </xdr:nvCxnSpPr>
      <xdr:spPr>
        <a:xfrm flipV="1">
          <a:off x="4953000" y="10163024"/>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26808</xdr:rowOff>
    </xdr:from>
    <xdr:ext cx="762000" cy="259045"/>
    <xdr:sp macro="" textlink="">
      <xdr:nvSpPr>
        <xdr:cNvPr id="129" name="財政構造の弾力性最小値テキスト"/>
        <xdr:cNvSpPr txBox="1"/>
      </xdr:nvSpPr>
      <xdr:spPr>
        <a:xfrm>
          <a:off x="5041900" y="115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67</xdr:row>
      <xdr:rowOff>54731</xdr:rowOff>
    </xdr:from>
    <xdr:to>
      <xdr:col>7</xdr:col>
      <xdr:colOff>241300</xdr:colOff>
      <xdr:row>67</xdr:row>
      <xdr:rowOff>54731</xdr:rowOff>
    </xdr:to>
    <xdr:cxnSp macro="">
      <xdr:nvCxnSpPr>
        <xdr:cNvPr id="130" name="直線コネクタ 129"/>
        <xdr:cNvCxnSpPr/>
      </xdr:nvCxnSpPr>
      <xdr:spPr>
        <a:xfrm>
          <a:off x="4864100" y="1154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133851</xdr:rowOff>
    </xdr:from>
    <xdr:ext cx="762000" cy="259045"/>
    <xdr:sp macro="" textlink="">
      <xdr:nvSpPr>
        <xdr:cNvPr id="131" name="財政構造の弾力性最大値テキスト"/>
        <xdr:cNvSpPr txBox="1"/>
      </xdr:nvSpPr>
      <xdr:spPr>
        <a:xfrm>
          <a:off x="5041900" y="99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59</xdr:row>
      <xdr:rowOff>47474</xdr:rowOff>
    </xdr:from>
    <xdr:to>
      <xdr:col>7</xdr:col>
      <xdr:colOff>241300</xdr:colOff>
      <xdr:row>59</xdr:row>
      <xdr:rowOff>47474</xdr:rowOff>
    </xdr:to>
    <xdr:cxnSp macro="">
      <xdr:nvCxnSpPr>
        <xdr:cNvPr id="132" name="直線コネクタ 131"/>
        <xdr:cNvCxnSpPr/>
      </xdr:nvCxnSpPr>
      <xdr:spPr>
        <a:xfrm>
          <a:off x="4864100" y="1016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134257</xdr:rowOff>
    </xdr:from>
    <xdr:to>
      <xdr:col>7</xdr:col>
      <xdr:colOff>152400</xdr:colOff>
      <xdr:row>67</xdr:row>
      <xdr:rowOff>54731</xdr:rowOff>
    </xdr:to>
    <xdr:cxnSp macro="">
      <xdr:nvCxnSpPr>
        <xdr:cNvPr id="133" name="直線コネクタ 132"/>
        <xdr:cNvCxnSpPr/>
      </xdr:nvCxnSpPr>
      <xdr:spPr>
        <a:xfrm>
          <a:off x="4114800" y="11449957"/>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142318</xdr:rowOff>
    </xdr:from>
    <xdr:ext cx="762000" cy="259045"/>
    <xdr:sp macro="" textlink="">
      <xdr:nvSpPr>
        <xdr:cNvPr id="134" name="財政構造の弾力性平均値テキスト"/>
        <xdr:cNvSpPr txBox="1"/>
      </xdr:nvSpPr>
      <xdr:spPr>
        <a:xfrm>
          <a:off x="5041900" y="1060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35" name="フローチャート : 判断 134"/>
        <xdr:cNvSpPr/>
      </xdr:nvSpPr>
      <xdr:spPr>
        <a:xfrm>
          <a:off x="49022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29935</xdr:rowOff>
    </xdr:from>
    <xdr:to>
      <xdr:col>6</xdr:col>
      <xdr:colOff>0</xdr:colOff>
      <xdr:row>66</xdr:row>
      <xdr:rowOff>134257</xdr:rowOff>
    </xdr:to>
    <xdr:cxnSp macro="">
      <xdr:nvCxnSpPr>
        <xdr:cNvPr id="136" name="直線コネクタ 135"/>
        <xdr:cNvCxnSpPr/>
      </xdr:nvCxnSpPr>
      <xdr:spPr>
        <a:xfrm>
          <a:off x="3225800" y="11174185"/>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91319</xdr:rowOff>
    </xdr:from>
    <xdr:to>
      <xdr:col>6</xdr:col>
      <xdr:colOff>50800</xdr:colOff>
      <xdr:row>63</xdr:row>
      <xdr:rowOff>21469</xdr:rowOff>
    </xdr:to>
    <xdr:sp macro="" textlink="">
      <xdr:nvSpPr>
        <xdr:cNvPr id="137" name="フローチャート : 判断 136"/>
        <xdr:cNvSpPr/>
      </xdr:nvSpPr>
      <xdr:spPr>
        <a:xfrm>
          <a:off x="40640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31646</xdr:rowOff>
    </xdr:from>
    <xdr:ext cx="736600" cy="259045"/>
    <xdr:sp macro="" textlink="">
      <xdr:nvSpPr>
        <xdr:cNvPr id="138" name="テキスト ボックス 137"/>
        <xdr:cNvSpPr txBox="1"/>
      </xdr:nvSpPr>
      <xdr:spPr>
        <a:xfrm>
          <a:off x="3733800" y="1049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40519</xdr:rowOff>
    </xdr:from>
    <xdr:to>
      <xdr:col>4</xdr:col>
      <xdr:colOff>482600</xdr:colOff>
      <xdr:row>65</xdr:row>
      <xdr:rowOff>29935</xdr:rowOff>
    </xdr:to>
    <xdr:cxnSp macro="">
      <xdr:nvCxnSpPr>
        <xdr:cNvPr id="139" name="直線コネクタ 138"/>
        <xdr:cNvCxnSpPr/>
      </xdr:nvCxnSpPr>
      <xdr:spPr>
        <a:xfrm>
          <a:off x="2336800" y="1101331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137281</xdr:rowOff>
    </xdr:from>
    <xdr:to>
      <xdr:col>4</xdr:col>
      <xdr:colOff>533400</xdr:colOff>
      <xdr:row>63</xdr:row>
      <xdr:rowOff>67431</xdr:rowOff>
    </xdr:to>
    <xdr:sp macro="" textlink="">
      <xdr:nvSpPr>
        <xdr:cNvPr id="140" name="フローチャート : 判断 139"/>
        <xdr:cNvSpPr/>
      </xdr:nvSpPr>
      <xdr:spPr>
        <a:xfrm>
          <a:off x="3175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77608</xdr:rowOff>
    </xdr:from>
    <xdr:ext cx="762000" cy="259045"/>
    <xdr:sp macro="" textlink="">
      <xdr:nvSpPr>
        <xdr:cNvPr id="141" name="テキスト ボックス 140"/>
        <xdr:cNvSpPr txBox="1"/>
      </xdr:nvSpPr>
      <xdr:spPr>
        <a:xfrm>
          <a:off x="2844800" y="1053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40519</xdr:rowOff>
    </xdr:from>
    <xdr:to>
      <xdr:col>3</xdr:col>
      <xdr:colOff>279400</xdr:colOff>
      <xdr:row>67</xdr:row>
      <xdr:rowOff>89202</xdr:rowOff>
    </xdr:to>
    <xdr:cxnSp macro="">
      <xdr:nvCxnSpPr>
        <xdr:cNvPr id="142" name="直線コネクタ 141"/>
        <xdr:cNvCxnSpPr/>
      </xdr:nvCxnSpPr>
      <xdr:spPr>
        <a:xfrm flipV="1">
          <a:off x="1447800" y="11013319"/>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21469</xdr:rowOff>
    </xdr:from>
    <xdr:to>
      <xdr:col>3</xdr:col>
      <xdr:colOff>330200</xdr:colOff>
      <xdr:row>61</xdr:row>
      <xdr:rowOff>123069</xdr:rowOff>
    </xdr:to>
    <xdr:sp macro="" textlink="">
      <xdr:nvSpPr>
        <xdr:cNvPr id="143" name="フローチャート : 判断 142"/>
        <xdr:cNvSpPr/>
      </xdr:nvSpPr>
      <xdr:spPr>
        <a:xfrm>
          <a:off x="2286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133246</xdr:rowOff>
    </xdr:from>
    <xdr:ext cx="762000" cy="259045"/>
    <xdr:sp macro="" textlink="">
      <xdr:nvSpPr>
        <xdr:cNvPr id="144" name="テキスト ボックス 143"/>
        <xdr:cNvSpPr txBox="1"/>
      </xdr:nvSpPr>
      <xdr:spPr>
        <a:xfrm>
          <a:off x="1955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69245</xdr:rowOff>
    </xdr:from>
    <xdr:to>
      <xdr:col>2</xdr:col>
      <xdr:colOff>127000</xdr:colOff>
      <xdr:row>63</xdr:row>
      <xdr:rowOff>170845</xdr:rowOff>
    </xdr:to>
    <xdr:sp macro="" textlink="">
      <xdr:nvSpPr>
        <xdr:cNvPr id="145" name="フローチャート : 判断 144"/>
        <xdr:cNvSpPr/>
      </xdr:nvSpPr>
      <xdr:spPr>
        <a:xfrm>
          <a:off x="13970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9572</xdr:rowOff>
    </xdr:from>
    <xdr:ext cx="762000" cy="259045"/>
    <xdr:sp macro="" textlink="">
      <xdr:nvSpPr>
        <xdr:cNvPr id="146" name="テキスト ボックス 145"/>
        <xdr:cNvSpPr txBox="1"/>
      </xdr:nvSpPr>
      <xdr:spPr>
        <a:xfrm>
          <a:off x="1066800" y="106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67</xdr:row>
      <xdr:rowOff>3931</xdr:rowOff>
    </xdr:from>
    <xdr:to>
      <xdr:col>7</xdr:col>
      <xdr:colOff>203200</xdr:colOff>
      <xdr:row>67</xdr:row>
      <xdr:rowOff>105531</xdr:rowOff>
    </xdr:to>
    <xdr:sp macro="" textlink="">
      <xdr:nvSpPr>
        <xdr:cNvPr id="152" name="円/楕円 151"/>
        <xdr:cNvSpPr/>
      </xdr:nvSpPr>
      <xdr:spPr>
        <a:xfrm>
          <a:off x="4902200" y="11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71258</xdr:rowOff>
    </xdr:from>
    <xdr:ext cx="762000" cy="259045"/>
    <xdr:sp macro="" textlink="">
      <xdr:nvSpPr>
        <xdr:cNvPr id="153" name="財政構造の弾力性該当値テキスト"/>
        <xdr:cNvSpPr txBox="1"/>
      </xdr:nvSpPr>
      <xdr:spPr>
        <a:xfrm>
          <a:off x="5041900" y="1138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83457</xdr:rowOff>
    </xdr:from>
    <xdr:to>
      <xdr:col>6</xdr:col>
      <xdr:colOff>50800</xdr:colOff>
      <xdr:row>67</xdr:row>
      <xdr:rowOff>13607</xdr:rowOff>
    </xdr:to>
    <xdr:sp macro="" textlink="">
      <xdr:nvSpPr>
        <xdr:cNvPr id="154" name="円/楕円 153"/>
        <xdr:cNvSpPr/>
      </xdr:nvSpPr>
      <xdr:spPr>
        <a:xfrm>
          <a:off x="4064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169834</xdr:rowOff>
    </xdr:from>
    <xdr:ext cx="736600" cy="259045"/>
    <xdr:sp macro="" textlink="">
      <xdr:nvSpPr>
        <xdr:cNvPr id="155" name="テキスト ボックス 154"/>
        <xdr:cNvSpPr txBox="1"/>
      </xdr:nvSpPr>
      <xdr:spPr>
        <a:xfrm>
          <a:off x="3733800" y="1148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150585</xdr:rowOff>
    </xdr:from>
    <xdr:to>
      <xdr:col>4</xdr:col>
      <xdr:colOff>533400</xdr:colOff>
      <xdr:row>65</xdr:row>
      <xdr:rowOff>80735</xdr:rowOff>
    </xdr:to>
    <xdr:sp macro="" textlink="">
      <xdr:nvSpPr>
        <xdr:cNvPr id="156" name="円/楕円 155"/>
        <xdr:cNvSpPr/>
      </xdr:nvSpPr>
      <xdr:spPr>
        <a:xfrm>
          <a:off x="3175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65512</xdr:rowOff>
    </xdr:from>
    <xdr:ext cx="762000" cy="259045"/>
    <xdr:sp macro="" textlink="">
      <xdr:nvSpPr>
        <xdr:cNvPr id="157" name="テキスト ボックス 156"/>
        <xdr:cNvSpPr txBox="1"/>
      </xdr:nvSpPr>
      <xdr:spPr>
        <a:xfrm>
          <a:off x="2844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161169</xdr:rowOff>
    </xdr:from>
    <xdr:to>
      <xdr:col>3</xdr:col>
      <xdr:colOff>330200</xdr:colOff>
      <xdr:row>64</xdr:row>
      <xdr:rowOff>91319</xdr:rowOff>
    </xdr:to>
    <xdr:sp macro="" textlink="">
      <xdr:nvSpPr>
        <xdr:cNvPr id="158" name="円/楕円 157"/>
        <xdr:cNvSpPr/>
      </xdr:nvSpPr>
      <xdr:spPr>
        <a:xfrm>
          <a:off x="2286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76096</xdr:rowOff>
    </xdr:from>
    <xdr:ext cx="762000" cy="259045"/>
    <xdr:sp macro="" textlink="">
      <xdr:nvSpPr>
        <xdr:cNvPr id="159" name="テキスト ボックス 158"/>
        <xdr:cNvSpPr txBox="1"/>
      </xdr:nvSpPr>
      <xdr:spPr>
        <a:xfrm>
          <a:off x="1955800" y="1104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38402</xdr:rowOff>
    </xdr:from>
    <xdr:to>
      <xdr:col>2</xdr:col>
      <xdr:colOff>127000</xdr:colOff>
      <xdr:row>67</xdr:row>
      <xdr:rowOff>140002</xdr:rowOff>
    </xdr:to>
    <xdr:sp macro="" textlink="">
      <xdr:nvSpPr>
        <xdr:cNvPr id="160" name="円/楕円 159"/>
        <xdr:cNvSpPr/>
      </xdr:nvSpPr>
      <xdr:spPr>
        <a:xfrm>
          <a:off x="1397000" y="1152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124779</xdr:rowOff>
    </xdr:from>
    <xdr:ext cx="762000" cy="259045"/>
    <xdr:sp macro="" textlink="">
      <xdr:nvSpPr>
        <xdr:cNvPr id="161" name="テキスト ボックス 160"/>
        <xdr:cNvSpPr txBox="1"/>
      </xdr:nvSpPr>
      <xdr:spPr>
        <a:xfrm>
          <a:off x="1066800" y="1161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[202,216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類似団体平均に比べ高くなっているのは、主に人件費を要因としており、平成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月</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日の合併に伴う職員数の増加が挙げられる。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加えて、</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箇所ある保育所施設への人員配置や消防本部・消防署の単独設置も大きな要因となっている。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91" name="直線コネクタ 190"/>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2"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3" name="直線コネクタ 192"/>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4"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5" name="直線コネクタ 194"/>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143064</xdr:rowOff>
    </xdr:from>
    <xdr:to>
      <xdr:col>7</xdr:col>
      <xdr:colOff>152400</xdr:colOff>
      <xdr:row>82</xdr:row>
      <xdr:rowOff>152845</xdr:rowOff>
    </xdr:to>
    <xdr:cxnSp macro="">
      <xdr:nvCxnSpPr>
        <xdr:cNvPr id="196" name="直線コネクタ 195"/>
        <xdr:cNvCxnSpPr/>
      </xdr:nvCxnSpPr>
      <xdr:spPr>
        <a:xfrm>
          <a:off x="4114800" y="14201964"/>
          <a:ext cx="8382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151596</xdr:rowOff>
    </xdr:from>
    <xdr:ext cx="762000" cy="259045"/>
    <xdr:sp macro="" textlink="">
      <xdr:nvSpPr>
        <xdr:cNvPr id="197" name="人件費・物件費等の状況平均値テキスト"/>
        <xdr:cNvSpPr txBox="1"/>
      </xdr:nvSpPr>
      <xdr:spPr>
        <a:xfrm>
          <a:off x="5041900" y="13867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8" name="フローチャート : 判断 197"/>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114249</xdr:rowOff>
    </xdr:from>
    <xdr:to>
      <xdr:col>6</xdr:col>
      <xdr:colOff>0</xdr:colOff>
      <xdr:row>82</xdr:row>
      <xdr:rowOff>143064</xdr:rowOff>
    </xdr:to>
    <xdr:cxnSp macro="">
      <xdr:nvCxnSpPr>
        <xdr:cNvPr id="199" name="直線コネクタ 198"/>
        <xdr:cNvCxnSpPr/>
      </xdr:nvCxnSpPr>
      <xdr:spPr>
        <a:xfrm>
          <a:off x="3225800" y="14173149"/>
          <a:ext cx="889000" cy="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200" name="フローチャート : 判断 199"/>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71801</xdr:rowOff>
    </xdr:from>
    <xdr:ext cx="736600" cy="259045"/>
    <xdr:sp macro="" textlink="">
      <xdr:nvSpPr>
        <xdr:cNvPr id="201" name="テキスト ボックス 200"/>
        <xdr:cNvSpPr txBox="1"/>
      </xdr:nvSpPr>
      <xdr:spPr>
        <a:xfrm>
          <a:off x="3733800" y="1378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87719</xdr:rowOff>
    </xdr:from>
    <xdr:to>
      <xdr:col>4</xdr:col>
      <xdr:colOff>482600</xdr:colOff>
      <xdr:row>82</xdr:row>
      <xdr:rowOff>114249</xdr:rowOff>
    </xdr:to>
    <xdr:cxnSp macro="">
      <xdr:nvCxnSpPr>
        <xdr:cNvPr id="202" name="直線コネクタ 201"/>
        <xdr:cNvCxnSpPr/>
      </xdr:nvCxnSpPr>
      <xdr:spPr>
        <a:xfrm>
          <a:off x="2336800" y="14146619"/>
          <a:ext cx="8890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3" name="フローチャート : 判断 202"/>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116876</xdr:rowOff>
    </xdr:from>
    <xdr:ext cx="762000" cy="259045"/>
    <xdr:sp macro="" textlink="">
      <xdr:nvSpPr>
        <xdr:cNvPr id="204" name="テキスト ボックス 203"/>
        <xdr:cNvSpPr txBox="1"/>
      </xdr:nvSpPr>
      <xdr:spPr>
        <a:xfrm>
          <a:off x="2844800" y="1383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87719</xdr:rowOff>
    </xdr:from>
    <xdr:to>
      <xdr:col>3</xdr:col>
      <xdr:colOff>279400</xdr:colOff>
      <xdr:row>82</xdr:row>
      <xdr:rowOff>108550</xdr:rowOff>
    </xdr:to>
    <xdr:cxnSp macro="">
      <xdr:nvCxnSpPr>
        <xdr:cNvPr id="205" name="直線コネクタ 204"/>
        <xdr:cNvCxnSpPr/>
      </xdr:nvCxnSpPr>
      <xdr:spPr>
        <a:xfrm flipV="1">
          <a:off x="1447800" y="14146619"/>
          <a:ext cx="889000" cy="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101629</xdr:rowOff>
    </xdr:from>
    <xdr:to>
      <xdr:col>3</xdr:col>
      <xdr:colOff>330200</xdr:colOff>
      <xdr:row>82</xdr:row>
      <xdr:rowOff>31779</xdr:rowOff>
    </xdr:to>
    <xdr:sp macro="" textlink="">
      <xdr:nvSpPr>
        <xdr:cNvPr id="206" name="フローチャート : 判断 205"/>
        <xdr:cNvSpPr/>
      </xdr:nvSpPr>
      <xdr:spPr>
        <a:xfrm>
          <a:off x="2286000" y="1398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41956</xdr:rowOff>
    </xdr:from>
    <xdr:ext cx="762000" cy="259045"/>
    <xdr:sp macro="" textlink="">
      <xdr:nvSpPr>
        <xdr:cNvPr id="207" name="テキスト ボックス 206"/>
        <xdr:cNvSpPr txBox="1"/>
      </xdr:nvSpPr>
      <xdr:spPr>
        <a:xfrm>
          <a:off x="1955800" y="1375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91937</xdr:rowOff>
    </xdr:from>
    <xdr:to>
      <xdr:col>2</xdr:col>
      <xdr:colOff>127000</xdr:colOff>
      <xdr:row>82</xdr:row>
      <xdr:rowOff>22087</xdr:rowOff>
    </xdr:to>
    <xdr:sp macro="" textlink="">
      <xdr:nvSpPr>
        <xdr:cNvPr id="208" name="フローチャート : 判断 207"/>
        <xdr:cNvSpPr/>
      </xdr:nvSpPr>
      <xdr:spPr>
        <a:xfrm>
          <a:off x="1397000" y="1397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32264</xdr:rowOff>
    </xdr:from>
    <xdr:ext cx="762000" cy="259045"/>
    <xdr:sp macro="" textlink="">
      <xdr:nvSpPr>
        <xdr:cNvPr id="209" name="テキスト ボックス 208"/>
        <xdr:cNvSpPr txBox="1"/>
      </xdr:nvSpPr>
      <xdr:spPr>
        <a:xfrm>
          <a:off x="1066800" y="1374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102045</xdr:rowOff>
    </xdr:from>
    <xdr:to>
      <xdr:col>7</xdr:col>
      <xdr:colOff>203200</xdr:colOff>
      <xdr:row>83</xdr:row>
      <xdr:rowOff>32195</xdr:rowOff>
    </xdr:to>
    <xdr:sp macro="" textlink="">
      <xdr:nvSpPr>
        <xdr:cNvPr id="215" name="円/楕円 214"/>
        <xdr:cNvSpPr/>
      </xdr:nvSpPr>
      <xdr:spPr>
        <a:xfrm>
          <a:off x="4902200" y="141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74122</xdr:rowOff>
    </xdr:from>
    <xdr:ext cx="762000" cy="259045"/>
    <xdr:sp macro="" textlink="">
      <xdr:nvSpPr>
        <xdr:cNvPr id="216" name="人件費・物件費等の状況該当値テキスト"/>
        <xdr:cNvSpPr txBox="1"/>
      </xdr:nvSpPr>
      <xdr:spPr>
        <a:xfrm>
          <a:off x="5041900" y="1413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202,216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92264</xdr:rowOff>
    </xdr:from>
    <xdr:to>
      <xdr:col>6</xdr:col>
      <xdr:colOff>50800</xdr:colOff>
      <xdr:row>83</xdr:row>
      <xdr:rowOff>22414</xdr:rowOff>
    </xdr:to>
    <xdr:sp macro="" textlink="">
      <xdr:nvSpPr>
        <xdr:cNvPr id="217" name="円/楕円 216"/>
        <xdr:cNvSpPr/>
      </xdr:nvSpPr>
      <xdr:spPr>
        <a:xfrm>
          <a:off x="4064000" y="1415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7191</xdr:rowOff>
    </xdr:from>
    <xdr:ext cx="736600" cy="259045"/>
    <xdr:sp macro="" textlink="">
      <xdr:nvSpPr>
        <xdr:cNvPr id="218" name="テキスト ボックス 217"/>
        <xdr:cNvSpPr txBox="1"/>
      </xdr:nvSpPr>
      <xdr:spPr>
        <a:xfrm>
          <a:off x="3733800" y="14237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199,784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63449</xdr:rowOff>
    </xdr:from>
    <xdr:to>
      <xdr:col>4</xdr:col>
      <xdr:colOff>533400</xdr:colOff>
      <xdr:row>82</xdr:row>
      <xdr:rowOff>165049</xdr:rowOff>
    </xdr:to>
    <xdr:sp macro="" textlink="">
      <xdr:nvSpPr>
        <xdr:cNvPr id="219" name="円/楕円 218"/>
        <xdr:cNvSpPr/>
      </xdr:nvSpPr>
      <xdr:spPr>
        <a:xfrm>
          <a:off x="3175000" y="1412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149826</xdr:rowOff>
    </xdr:from>
    <xdr:ext cx="762000" cy="259045"/>
    <xdr:sp macro="" textlink="">
      <xdr:nvSpPr>
        <xdr:cNvPr id="220" name="テキスト ボックス 219"/>
        <xdr:cNvSpPr txBox="1"/>
      </xdr:nvSpPr>
      <xdr:spPr>
        <a:xfrm>
          <a:off x="2844800" y="142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192,619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36919</xdr:rowOff>
    </xdr:from>
    <xdr:to>
      <xdr:col>3</xdr:col>
      <xdr:colOff>330200</xdr:colOff>
      <xdr:row>82</xdr:row>
      <xdr:rowOff>138519</xdr:rowOff>
    </xdr:to>
    <xdr:sp macro="" textlink="">
      <xdr:nvSpPr>
        <xdr:cNvPr id="221" name="円/楕円 220"/>
        <xdr:cNvSpPr/>
      </xdr:nvSpPr>
      <xdr:spPr>
        <a:xfrm>
          <a:off x="2286000" y="14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123296</xdr:rowOff>
    </xdr:from>
    <xdr:ext cx="762000" cy="259045"/>
    <xdr:sp macro="" textlink="">
      <xdr:nvSpPr>
        <xdr:cNvPr id="222" name="テキスト ボックス 221"/>
        <xdr:cNvSpPr txBox="1"/>
      </xdr:nvSpPr>
      <xdr:spPr>
        <a:xfrm>
          <a:off x="1955800" y="1418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186,022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57750</xdr:rowOff>
    </xdr:from>
    <xdr:to>
      <xdr:col>2</xdr:col>
      <xdr:colOff>127000</xdr:colOff>
      <xdr:row>82</xdr:row>
      <xdr:rowOff>159350</xdr:rowOff>
    </xdr:to>
    <xdr:sp macro="" textlink="">
      <xdr:nvSpPr>
        <xdr:cNvPr id="223" name="円/楕円 222"/>
        <xdr:cNvSpPr/>
      </xdr:nvSpPr>
      <xdr:spPr>
        <a:xfrm>
          <a:off x="1397000" y="141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144127</xdr:rowOff>
    </xdr:from>
    <xdr:ext cx="762000" cy="259045"/>
    <xdr:sp macro="" textlink="">
      <xdr:nvSpPr>
        <xdr:cNvPr id="224" name="テキスト ボックス 223"/>
        <xdr:cNvSpPr txBox="1"/>
      </xdr:nvSpPr>
      <xdr:spPr>
        <a:xfrm>
          <a:off x="1066800" y="142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月</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日付け給与構造改革導入に加え、定年等退職者の増（欠員不補充）により、若干の数値改善が図られてきたが、給与構造改革導入時期が遅れたことが、類似団体平均を上回る要因となっていた。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年度までの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年間は、給与独自抑制措置（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％削減）を導入したことにより類似団体の中では最低水準となったが、平成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年度からは給与独自抑制措置の終了により、ラスパイレス指数が上昇した。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35923</xdr:rowOff>
    </xdr:from>
    <xdr:to>
      <xdr:col>24</xdr:col>
      <xdr:colOff>558800</xdr:colOff>
      <xdr:row>86</xdr:row>
      <xdr:rowOff>80918</xdr:rowOff>
    </xdr:to>
    <xdr:cxnSp macro="">
      <xdr:nvCxnSpPr>
        <xdr:cNvPr id="255" name="直線コネクタ 254"/>
        <xdr:cNvCxnSpPr/>
      </xdr:nvCxnSpPr>
      <xdr:spPr>
        <a:xfrm flipV="1">
          <a:off x="17018000" y="14094823"/>
          <a:ext cx="0" cy="7307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52995</xdr:rowOff>
    </xdr:from>
    <xdr:ext cx="762000" cy="259045"/>
    <xdr:sp macro="" textlink="">
      <xdr:nvSpPr>
        <xdr:cNvPr id="256" name="給与水準   （国との比較）最小値テキスト"/>
        <xdr:cNvSpPr txBox="1"/>
      </xdr:nvSpPr>
      <xdr:spPr>
        <a:xfrm>
          <a:off x="17106900" y="1479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86</xdr:row>
      <xdr:rowOff>80918</xdr:rowOff>
    </xdr:from>
    <xdr:to>
      <xdr:col>24</xdr:col>
      <xdr:colOff>647700</xdr:colOff>
      <xdr:row>86</xdr:row>
      <xdr:rowOff>80918</xdr:rowOff>
    </xdr:to>
    <xdr:cxnSp macro="">
      <xdr:nvCxnSpPr>
        <xdr:cNvPr id="257" name="直線コネクタ 256"/>
        <xdr:cNvCxnSpPr/>
      </xdr:nvCxnSpPr>
      <xdr:spPr>
        <a:xfrm>
          <a:off x="16929100" y="148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122300</xdr:rowOff>
    </xdr:from>
    <xdr:ext cx="762000" cy="259045"/>
    <xdr:sp macro="" textlink="">
      <xdr:nvSpPr>
        <xdr:cNvPr id="258" name="給与水準   （国との比較）最大値テキスト"/>
        <xdr:cNvSpPr txBox="1"/>
      </xdr:nvSpPr>
      <xdr:spPr>
        <a:xfrm>
          <a:off x="17106900" y="1383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82</xdr:row>
      <xdr:rowOff>35923</xdr:rowOff>
    </xdr:from>
    <xdr:to>
      <xdr:col>24</xdr:col>
      <xdr:colOff>647700</xdr:colOff>
      <xdr:row>82</xdr:row>
      <xdr:rowOff>35923</xdr:rowOff>
    </xdr:to>
    <xdr:cxnSp macro="">
      <xdr:nvCxnSpPr>
        <xdr:cNvPr id="259" name="直線コネクタ 258"/>
        <xdr:cNvCxnSpPr/>
      </xdr:nvCxnSpPr>
      <xdr:spPr>
        <a:xfrm>
          <a:off x="16929100" y="14094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162742</xdr:rowOff>
    </xdr:from>
    <xdr:to>
      <xdr:col>24</xdr:col>
      <xdr:colOff>558800</xdr:colOff>
      <xdr:row>88</xdr:row>
      <xdr:rowOff>137886</xdr:rowOff>
    </xdr:to>
    <xdr:cxnSp macro="">
      <xdr:nvCxnSpPr>
        <xdr:cNvPr id="260" name="直線コネクタ 259"/>
        <xdr:cNvCxnSpPr/>
      </xdr:nvCxnSpPr>
      <xdr:spPr>
        <a:xfrm flipV="1">
          <a:off x="16179800" y="14735992"/>
          <a:ext cx="838200" cy="48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161126</xdr:rowOff>
    </xdr:from>
    <xdr:ext cx="762000" cy="259045"/>
    <xdr:sp macro="" textlink="">
      <xdr:nvSpPr>
        <xdr:cNvPr id="261" name="給与水準   （国との比較）平均値テキスト"/>
        <xdr:cNvSpPr txBox="1"/>
      </xdr:nvSpPr>
      <xdr:spPr>
        <a:xfrm>
          <a:off x="17106900" y="14220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144599</xdr:rowOff>
    </xdr:from>
    <xdr:to>
      <xdr:col>24</xdr:col>
      <xdr:colOff>609600</xdr:colOff>
      <xdr:row>84</xdr:row>
      <xdr:rowOff>74749</xdr:rowOff>
    </xdr:to>
    <xdr:sp macro="" textlink="">
      <xdr:nvSpPr>
        <xdr:cNvPr id="262" name="フローチャート : 判断 261"/>
        <xdr:cNvSpPr/>
      </xdr:nvSpPr>
      <xdr:spPr>
        <a:xfrm>
          <a:off x="16967200" y="1437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110308</xdr:rowOff>
    </xdr:from>
    <xdr:to>
      <xdr:col>23</xdr:col>
      <xdr:colOff>406400</xdr:colOff>
      <xdr:row>88</xdr:row>
      <xdr:rowOff>137886</xdr:rowOff>
    </xdr:to>
    <xdr:cxnSp macro="">
      <xdr:nvCxnSpPr>
        <xdr:cNvPr id="263" name="直線コネクタ 262"/>
        <xdr:cNvCxnSpPr/>
      </xdr:nvCxnSpPr>
      <xdr:spPr>
        <a:xfrm>
          <a:off x="15290800" y="1519790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147320</xdr:rowOff>
    </xdr:from>
    <xdr:to>
      <xdr:col>23</xdr:col>
      <xdr:colOff>457200</xdr:colOff>
      <xdr:row>87</xdr:row>
      <xdr:rowOff>77470</xdr:rowOff>
    </xdr:to>
    <xdr:sp macro="" textlink="">
      <xdr:nvSpPr>
        <xdr:cNvPr id="264" name="フローチャート : 判断 263"/>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87647</xdr:rowOff>
    </xdr:from>
    <xdr:ext cx="736600" cy="259045"/>
    <xdr:sp macro="" textlink="">
      <xdr:nvSpPr>
        <xdr:cNvPr id="265" name="テキスト ボックス 264"/>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83276</xdr:rowOff>
    </xdr:from>
    <xdr:to>
      <xdr:col>22</xdr:col>
      <xdr:colOff>203200</xdr:colOff>
      <xdr:row>88</xdr:row>
      <xdr:rowOff>110308</xdr:rowOff>
    </xdr:to>
    <xdr:cxnSp macro="">
      <xdr:nvCxnSpPr>
        <xdr:cNvPr id="266" name="直線コネクタ 265"/>
        <xdr:cNvCxnSpPr/>
      </xdr:nvCxnSpPr>
      <xdr:spPr>
        <a:xfrm>
          <a:off x="14401800" y="13970726"/>
          <a:ext cx="889000" cy="122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147320</xdr:rowOff>
    </xdr:from>
    <xdr:to>
      <xdr:col>22</xdr:col>
      <xdr:colOff>254000</xdr:colOff>
      <xdr:row>87</xdr:row>
      <xdr:rowOff>77470</xdr:rowOff>
    </xdr:to>
    <xdr:sp macro="" textlink="">
      <xdr:nvSpPr>
        <xdr:cNvPr id="267" name="フローチャート : 判断 266"/>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87647</xdr:rowOff>
    </xdr:from>
    <xdr:ext cx="762000" cy="259045"/>
    <xdr:sp macro="" textlink="">
      <xdr:nvSpPr>
        <xdr:cNvPr id="268" name="テキスト ボックス 267"/>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83276</xdr:rowOff>
    </xdr:from>
    <xdr:to>
      <xdr:col>21</xdr:col>
      <xdr:colOff>0</xdr:colOff>
      <xdr:row>81</xdr:row>
      <xdr:rowOff>131536</xdr:rowOff>
    </xdr:to>
    <xdr:cxnSp macro="">
      <xdr:nvCxnSpPr>
        <xdr:cNvPr id="269" name="直線コネクタ 268"/>
        <xdr:cNvCxnSpPr/>
      </xdr:nvCxnSpPr>
      <xdr:spPr>
        <a:xfrm flipV="1">
          <a:off x="13512800" y="139707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144599</xdr:rowOff>
    </xdr:from>
    <xdr:to>
      <xdr:col>21</xdr:col>
      <xdr:colOff>50800</xdr:colOff>
      <xdr:row>84</xdr:row>
      <xdr:rowOff>74749</xdr:rowOff>
    </xdr:to>
    <xdr:sp macro="" textlink="">
      <xdr:nvSpPr>
        <xdr:cNvPr id="270" name="フローチャート : 判断 269"/>
        <xdr:cNvSpPr/>
      </xdr:nvSpPr>
      <xdr:spPr>
        <a:xfrm>
          <a:off x="14351000" y="1437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59526</xdr:rowOff>
    </xdr:from>
    <xdr:ext cx="762000" cy="259045"/>
    <xdr:sp macro="" textlink="">
      <xdr:nvSpPr>
        <xdr:cNvPr id="271" name="テキスト ボックス 270"/>
        <xdr:cNvSpPr txBox="1"/>
      </xdr:nvSpPr>
      <xdr:spPr>
        <a:xfrm>
          <a:off x="14020800" y="1446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72" name="フローチャート : 判断 271"/>
        <xdr:cNvSpPr/>
      </xdr:nvSpPr>
      <xdr:spPr>
        <a:xfrm>
          <a:off x="13462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93997</xdr:rowOff>
    </xdr:from>
    <xdr:ext cx="762000" cy="259045"/>
    <xdr:sp macro="" textlink="">
      <xdr:nvSpPr>
        <xdr:cNvPr id="273" name="テキスト ボックス 272"/>
        <xdr:cNvSpPr txBox="1"/>
      </xdr:nvSpPr>
      <xdr:spPr>
        <a:xfrm>
          <a:off x="13131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111942</xdr:rowOff>
    </xdr:from>
    <xdr:to>
      <xdr:col>24</xdr:col>
      <xdr:colOff>609600</xdr:colOff>
      <xdr:row>86</xdr:row>
      <xdr:rowOff>42092</xdr:rowOff>
    </xdr:to>
    <xdr:sp macro="" textlink="">
      <xdr:nvSpPr>
        <xdr:cNvPr id="279" name="円/楕円 278"/>
        <xdr:cNvSpPr/>
      </xdr:nvSpPr>
      <xdr:spPr>
        <a:xfrm>
          <a:off x="169672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7819</xdr:rowOff>
    </xdr:from>
    <xdr:ext cx="762000" cy="259045"/>
    <xdr:sp macro="" textlink="">
      <xdr:nvSpPr>
        <xdr:cNvPr id="280" name="給与水準   （国との比較）該当値テキスト"/>
        <xdr:cNvSpPr txBox="1"/>
      </xdr:nvSpPr>
      <xdr:spPr>
        <a:xfrm>
          <a:off x="17106900" y="1458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87086</xdr:rowOff>
    </xdr:from>
    <xdr:to>
      <xdr:col>23</xdr:col>
      <xdr:colOff>457200</xdr:colOff>
      <xdr:row>89</xdr:row>
      <xdr:rowOff>17236</xdr:rowOff>
    </xdr:to>
    <xdr:sp macro="" textlink="">
      <xdr:nvSpPr>
        <xdr:cNvPr id="281" name="円/楕円 280"/>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2013</xdr:rowOff>
    </xdr:from>
    <xdr:ext cx="736600" cy="259045"/>
    <xdr:sp macro="" textlink="">
      <xdr:nvSpPr>
        <xdr:cNvPr id="282" name="テキスト ボックス 281"/>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59508</xdr:rowOff>
    </xdr:from>
    <xdr:to>
      <xdr:col>22</xdr:col>
      <xdr:colOff>254000</xdr:colOff>
      <xdr:row>88</xdr:row>
      <xdr:rowOff>161108</xdr:rowOff>
    </xdr:to>
    <xdr:sp macro="" textlink="">
      <xdr:nvSpPr>
        <xdr:cNvPr id="283" name="円/楕円 282"/>
        <xdr:cNvSpPr/>
      </xdr:nvSpPr>
      <xdr:spPr>
        <a:xfrm>
          <a:off x="15240000" y="151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145885</xdr:rowOff>
    </xdr:from>
    <xdr:ext cx="762000" cy="259045"/>
    <xdr:sp macro="" textlink="">
      <xdr:nvSpPr>
        <xdr:cNvPr id="284" name="テキスト ボックス 283"/>
        <xdr:cNvSpPr txBox="1"/>
      </xdr:nvSpPr>
      <xdr:spPr>
        <a:xfrm>
          <a:off x="14909800" y="1523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32476</xdr:rowOff>
    </xdr:from>
    <xdr:to>
      <xdr:col>21</xdr:col>
      <xdr:colOff>50800</xdr:colOff>
      <xdr:row>81</xdr:row>
      <xdr:rowOff>134076</xdr:rowOff>
    </xdr:to>
    <xdr:sp macro="" textlink="">
      <xdr:nvSpPr>
        <xdr:cNvPr id="285" name="円/楕円 284"/>
        <xdr:cNvSpPr/>
      </xdr:nvSpPr>
      <xdr:spPr>
        <a:xfrm>
          <a:off x="14351000" y="139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144253</xdr:rowOff>
    </xdr:from>
    <xdr:ext cx="762000" cy="259045"/>
    <xdr:sp macro="" textlink="">
      <xdr:nvSpPr>
        <xdr:cNvPr id="286" name="テキスト ボックス 285"/>
        <xdr:cNvSpPr txBox="1"/>
      </xdr:nvSpPr>
      <xdr:spPr>
        <a:xfrm>
          <a:off x="14020800" y="1368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80736</xdr:rowOff>
    </xdr:from>
    <xdr:to>
      <xdr:col>19</xdr:col>
      <xdr:colOff>533400</xdr:colOff>
      <xdr:row>82</xdr:row>
      <xdr:rowOff>10886</xdr:rowOff>
    </xdr:to>
    <xdr:sp macro="" textlink="">
      <xdr:nvSpPr>
        <xdr:cNvPr id="287" name="円/楕円 286"/>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21063</xdr:rowOff>
    </xdr:from>
    <xdr:ext cx="762000" cy="259045"/>
    <xdr:sp macro="" textlink="">
      <xdr:nvSpPr>
        <xdr:cNvPr id="288" name="テキスト ボックス 287"/>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0" name="テキスト ボックス 28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1" name="テキスト ボックス 29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月</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日に旧森町と旧砂原町が合併し、「新森町」となったことに伴う職員数の増及び保育所（</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箇所）への保育士等の配置や消防本部・消防署の単独設置が類似団体平均を上回る主な要因となっている。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年々定年退職者不補充による減少傾向が続いているが、今後においても適正な定員管理を目指す。</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22" name="直線コネクタ 321"/>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23"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4" name="直線コネクタ 323"/>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5"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6" name="直線コネクタ 325"/>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95171</xdr:rowOff>
    </xdr:from>
    <xdr:to>
      <xdr:col>24</xdr:col>
      <xdr:colOff>558800</xdr:colOff>
      <xdr:row>65</xdr:row>
      <xdr:rowOff>5159</xdr:rowOff>
    </xdr:to>
    <xdr:cxnSp macro="">
      <xdr:nvCxnSpPr>
        <xdr:cNvPr id="327" name="直線コネクタ 326"/>
        <xdr:cNvCxnSpPr/>
      </xdr:nvCxnSpPr>
      <xdr:spPr>
        <a:xfrm>
          <a:off x="16179800" y="11067971"/>
          <a:ext cx="838200" cy="8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79074</xdr:rowOff>
    </xdr:from>
    <xdr:ext cx="762000" cy="259045"/>
    <xdr:sp macro="" textlink="">
      <xdr:nvSpPr>
        <xdr:cNvPr id="328" name="定員管理の状況平均値テキスト"/>
        <xdr:cNvSpPr txBox="1"/>
      </xdr:nvSpPr>
      <xdr:spPr>
        <a:xfrm>
          <a:off x="17106900" y="10366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9" name="フローチャート : 判断 328"/>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87630</xdr:rowOff>
    </xdr:from>
    <xdr:to>
      <xdr:col>23</xdr:col>
      <xdr:colOff>406400</xdr:colOff>
      <xdr:row>64</xdr:row>
      <xdr:rowOff>95171</xdr:rowOff>
    </xdr:to>
    <xdr:cxnSp macro="">
      <xdr:nvCxnSpPr>
        <xdr:cNvPr id="330" name="直線コネクタ 329"/>
        <xdr:cNvCxnSpPr/>
      </xdr:nvCxnSpPr>
      <xdr:spPr>
        <a:xfrm>
          <a:off x="15290800" y="11060430"/>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31" name="フローチャート : 判断 330"/>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19464</xdr:rowOff>
    </xdr:from>
    <xdr:ext cx="736600" cy="259045"/>
    <xdr:sp macro="" textlink="">
      <xdr:nvSpPr>
        <xdr:cNvPr id="332" name="テキスト ボックス 331"/>
        <xdr:cNvSpPr txBox="1"/>
      </xdr:nvSpPr>
      <xdr:spPr>
        <a:xfrm>
          <a:off x="15798800" y="1030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87630</xdr:rowOff>
    </xdr:from>
    <xdr:to>
      <xdr:col>22</xdr:col>
      <xdr:colOff>203200</xdr:colOff>
      <xdr:row>64</xdr:row>
      <xdr:rowOff>108744</xdr:rowOff>
    </xdr:to>
    <xdr:cxnSp macro="">
      <xdr:nvCxnSpPr>
        <xdr:cNvPr id="333" name="直線コネクタ 332"/>
        <xdr:cNvCxnSpPr/>
      </xdr:nvCxnSpPr>
      <xdr:spPr>
        <a:xfrm flipV="1">
          <a:off x="14401800" y="11060430"/>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4" name="フローチャート : 判断 333"/>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46610</xdr:rowOff>
    </xdr:from>
    <xdr:ext cx="762000" cy="259045"/>
    <xdr:sp macro="" textlink="">
      <xdr:nvSpPr>
        <xdr:cNvPr id="335" name="テキスト ボックス 334"/>
        <xdr:cNvSpPr txBox="1"/>
      </xdr:nvSpPr>
      <xdr:spPr>
        <a:xfrm>
          <a:off x="14909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108744</xdr:rowOff>
    </xdr:from>
    <xdr:to>
      <xdr:col>21</xdr:col>
      <xdr:colOff>0</xdr:colOff>
      <xdr:row>64</xdr:row>
      <xdr:rowOff>111760</xdr:rowOff>
    </xdr:to>
    <xdr:cxnSp macro="">
      <xdr:nvCxnSpPr>
        <xdr:cNvPr id="336" name="直線コネクタ 335"/>
        <xdr:cNvCxnSpPr/>
      </xdr:nvCxnSpPr>
      <xdr:spPr>
        <a:xfrm flipV="1">
          <a:off x="13512800" y="11081544"/>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42942</xdr:rowOff>
    </xdr:from>
    <xdr:to>
      <xdr:col>21</xdr:col>
      <xdr:colOff>50800</xdr:colOff>
      <xdr:row>61</xdr:row>
      <xdr:rowOff>144542</xdr:rowOff>
    </xdr:to>
    <xdr:sp macro="" textlink="">
      <xdr:nvSpPr>
        <xdr:cNvPr id="337" name="フローチャート : 判断 336"/>
        <xdr:cNvSpPr/>
      </xdr:nvSpPr>
      <xdr:spPr>
        <a:xfrm>
          <a:off x="14351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154719</xdr:rowOff>
    </xdr:from>
    <xdr:ext cx="762000" cy="259045"/>
    <xdr:sp macro="" textlink="">
      <xdr:nvSpPr>
        <xdr:cNvPr id="338" name="テキスト ボックス 337"/>
        <xdr:cNvSpPr txBox="1"/>
      </xdr:nvSpPr>
      <xdr:spPr>
        <a:xfrm>
          <a:off x="14020800" y="102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23337</xdr:rowOff>
    </xdr:from>
    <xdr:to>
      <xdr:col>19</xdr:col>
      <xdr:colOff>533400</xdr:colOff>
      <xdr:row>61</xdr:row>
      <xdr:rowOff>124937</xdr:rowOff>
    </xdr:to>
    <xdr:sp macro="" textlink="">
      <xdr:nvSpPr>
        <xdr:cNvPr id="339" name="フローチャート : 判断 338"/>
        <xdr:cNvSpPr/>
      </xdr:nvSpPr>
      <xdr:spPr>
        <a:xfrm>
          <a:off x="13462000" y="1048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135114</xdr:rowOff>
    </xdr:from>
    <xdr:ext cx="762000" cy="259045"/>
    <xdr:sp macro="" textlink="">
      <xdr:nvSpPr>
        <xdr:cNvPr id="340" name="テキスト ボックス 339"/>
        <xdr:cNvSpPr txBox="1"/>
      </xdr:nvSpPr>
      <xdr:spPr>
        <a:xfrm>
          <a:off x="13131800" y="1025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125809</xdr:rowOff>
    </xdr:from>
    <xdr:to>
      <xdr:col>24</xdr:col>
      <xdr:colOff>609600</xdr:colOff>
      <xdr:row>65</xdr:row>
      <xdr:rowOff>55959</xdr:rowOff>
    </xdr:to>
    <xdr:sp macro="" textlink="">
      <xdr:nvSpPr>
        <xdr:cNvPr id="346" name="円/楕円 345"/>
        <xdr:cNvSpPr/>
      </xdr:nvSpPr>
      <xdr:spPr>
        <a:xfrm>
          <a:off x="16967200" y="110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97886</xdr:rowOff>
    </xdr:from>
    <xdr:ext cx="762000" cy="259045"/>
    <xdr:sp macro="" textlink="">
      <xdr:nvSpPr>
        <xdr:cNvPr id="347" name="定員管理の状況該当値テキスト"/>
        <xdr:cNvSpPr txBox="1"/>
      </xdr:nvSpPr>
      <xdr:spPr>
        <a:xfrm>
          <a:off x="17106900" y="110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44371</xdr:rowOff>
    </xdr:from>
    <xdr:to>
      <xdr:col>23</xdr:col>
      <xdr:colOff>457200</xdr:colOff>
      <xdr:row>64</xdr:row>
      <xdr:rowOff>145971</xdr:rowOff>
    </xdr:to>
    <xdr:sp macro="" textlink="">
      <xdr:nvSpPr>
        <xdr:cNvPr id="348" name="円/楕円 347"/>
        <xdr:cNvSpPr/>
      </xdr:nvSpPr>
      <xdr:spPr>
        <a:xfrm>
          <a:off x="16129000" y="110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130748</xdr:rowOff>
    </xdr:from>
    <xdr:ext cx="736600" cy="259045"/>
    <xdr:sp macro="" textlink="">
      <xdr:nvSpPr>
        <xdr:cNvPr id="349" name="テキスト ボックス 348"/>
        <xdr:cNvSpPr txBox="1"/>
      </xdr:nvSpPr>
      <xdr:spPr>
        <a:xfrm>
          <a:off x="15798800" y="11103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36830</xdr:rowOff>
    </xdr:from>
    <xdr:to>
      <xdr:col>22</xdr:col>
      <xdr:colOff>254000</xdr:colOff>
      <xdr:row>64</xdr:row>
      <xdr:rowOff>138430</xdr:rowOff>
    </xdr:to>
    <xdr:sp macro="" textlink="">
      <xdr:nvSpPr>
        <xdr:cNvPr id="350" name="円/楕円 349"/>
        <xdr:cNvSpPr/>
      </xdr:nvSpPr>
      <xdr:spPr>
        <a:xfrm>
          <a:off x="15240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123207</xdr:rowOff>
    </xdr:from>
    <xdr:ext cx="762000" cy="259045"/>
    <xdr:sp macro="" textlink="">
      <xdr:nvSpPr>
        <xdr:cNvPr id="351" name="テキスト ボックス 350"/>
        <xdr:cNvSpPr txBox="1"/>
      </xdr:nvSpPr>
      <xdr:spPr>
        <a:xfrm>
          <a:off x="14909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57944</xdr:rowOff>
    </xdr:from>
    <xdr:to>
      <xdr:col>21</xdr:col>
      <xdr:colOff>50800</xdr:colOff>
      <xdr:row>64</xdr:row>
      <xdr:rowOff>159544</xdr:rowOff>
    </xdr:to>
    <xdr:sp macro="" textlink="">
      <xdr:nvSpPr>
        <xdr:cNvPr id="352" name="円/楕円 351"/>
        <xdr:cNvSpPr/>
      </xdr:nvSpPr>
      <xdr:spPr>
        <a:xfrm>
          <a:off x="14351000" y="110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144321</xdr:rowOff>
    </xdr:from>
    <xdr:ext cx="762000" cy="259045"/>
    <xdr:sp macro="" textlink="">
      <xdr:nvSpPr>
        <xdr:cNvPr id="353" name="テキスト ボックス 352"/>
        <xdr:cNvSpPr txBox="1"/>
      </xdr:nvSpPr>
      <xdr:spPr>
        <a:xfrm>
          <a:off x="14020800" y="111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60960</xdr:rowOff>
    </xdr:from>
    <xdr:to>
      <xdr:col>19</xdr:col>
      <xdr:colOff>533400</xdr:colOff>
      <xdr:row>64</xdr:row>
      <xdr:rowOff>162560</xdr:rowOff>
    </xdr:to>
    <xdr:sp macro="" textlink="">
      <xdr:nvSpPr>
        <xdr:cNvPr id="354" name="円/楕円 353"/>
        <xdr:cNvSpPr/>
      </xdr:nvSpPr>
      <xdr:spPr>
        <a:xfrm>
          <a:off x="13462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147337</xdr:rowOff>
    </xdr:from>
    <xdr:ext cx="762000" cy="259045"/>
    <xdr:sp macro="" textlink="">
      <xdr:nvSpPr>
        <xdr:cNvPr id="355" name="テキスト ボックス 354"/>
        <xdr:cNvSpPr txBox="1"/>
      </xdr:nvSpPr>
      <xdr:spPr>
        <a:xfrm>
          <a:off x="13131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港湾（地方港湾）を擁していることにより、長年にわたり大きな投資を行っている。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また、公共下水道事業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合併特例事業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実施によ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類似団体平均を上回っている。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年度以降は投資事業を大幅に抑制していることから、元利償還金は平成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年度をピークに減少に転じ、それに伴い実質公債費比率も平成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年度をピークに減少する見込みである。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毎年度の元金償還額との均衡を踏まえ、極力地方債の新規発行を抑制しながら財政の健全化に努め、実質公債費負担の適正管理を計画的に行う。</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112889</xdr:rowOff>
    </xdr:from>
    <xdr:to>
      <xdr:col>24</xdr:col>
      <xdr:colOff>558800</xdr:colOff>
      <xdr:row>45</xdr:row>
      <xdr:rowOff>33867</xdr:rowOff>
    </xdr:to>
    <xdr:cxnSp macro="">
      <xdr:nvCxnSpPr>
        <xdr:cNvPr id="385" name="直線コネクタ 384"/>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5944</xdr:rowOff>
    </xdr:from>
    <xdr:ext cx="762000" cy="259045"/>
    <xdr:sp macro="" textlink="">
      <xdr:nvSpPr>
        <xdr:cNvPr id="386"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45</xdr:row>
      <xdr:rowOff>33867</xdr:rowOff>
    </xdr:from>
    <xdr:to>
      <xdr:col>24</xdr:col>
      <xdr:colOff>647700</xdr:colOff>
      <xdr:row>45</xdr:row>
      <xdr:rowOff>33867</xdr:rowOff>
    </xdr:to>
    <xdr:cxnSp macro="">
      <xdr:nvCxnSpPr>
        <xdr:cNvPr id="387" name="直線コネクタ 386"/>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27816</xdr:rowOff>
    </xdr:from>
    <xdr:ext cx="762000" cy="259045"/>
    <xdr:sp macro="" textlink="">
      <xdr:nvSpPr>
        <xdr:cNvPr id="388"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35</xdr:row>
      <xdr:rowOff>112889</xdr:rowOff>
    </xdr:from>
    <xdr:to>
      <xdr:col>24</xdr:col>
      <xdr:colOff>647700</xdr:colOff>
      <xdr:row>35</xdr:row>
      <xdr:rowOff>112889</xdr:rowOff>
    </xdr:to>
    <xdr:cxnSp macro="">
      <xdr:nvCxnSpPr>
        <xdr:cNvPr id="389" name="直線コネクタ 388"/>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57855</xdr:rowOff>
    </xdr:from>
    <xdr:to>
      <xdr:col>24</xdr:col>
      <xdr:colOff>558800</xdr:colOff>
      <xdr:row>44</xdr:row>
      <xdr:rowOff>57855</xdr:rowOff>
    </xdr:to>
    <xdr:cxnSp macro="">
      <xdr:nvCxnSpPr>
        <xdr:cNvPr id="390" name="直線コネクタ 389"/>
        <xdr:cNvCxnSpPr/>
      </xdr:nvCxnSpPr>
      <xdr:spPr>
        <a:xfrm>
          <a:off x="16179800" y="7601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146349</xdr:rowOff>
    </xdr:from>
    <xdr:ext cx="762000" cy="259045"/>
    <xdr:sp macro="" textlink="">
      <xdr:nvSpPr>
        <xdr:cNvPr id="391" name="公債費負担の状況平均値テキスト"/>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129822</xdr:rowOff>
    </xdr:from>
    <xdr:to>
      <xdr:col>24</xdr:col>
      <xdr:colOff>609600</xdr:colOff>
      <xdr:row>41</xdr:row>
      <xdr:rowOff>59972</xdr:rowOff>
    </xdr:to>
    <xdr:sp macro="" textlink="">
      <xdr:nvSpPr>
        <xdr:cNvPr id="392" name="フローチャート : 判断 391"/>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57855</xdr:rowOff>
    </xdr:from>
    <xdr:to>
      <xdr:col>23</xdr:col>
      <xdr:colOff>406400</xdr:colOff>
      <xdr:row>44</xdr:row>
      <xdr:rowOff>111478</xdr:rowOff>
    </xdr:to>
    <xdr:cxnSp macro="">
      <xdr:nvCxnSpPr>
        <xdr:cNvPr id="393" name="直線コネクタ 392"/>
        <xdr:cNvCxnSpPr/>
      </xdr:nvCxnSpPr>
      <xdr:spPr>
        <a:xfrm flipV="1">
          <a:off x="15290800" y="76016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79022</xdr:rowOff>
    </xdr:from>
    <xdr:to>
      <xdr:col>23</xdr:col>
      <xdr:colOff>457200</xdr:colOff>
      <xdr:row>42</xdr:row>
      <xdr:rowOff>9172</xdr:rowOff>
    </xdr:to>
    <xdr:sp macro="" textlink="">
      <xdr:nvSpPr>
        <xdr:cNvPr id="394" name="フローチャート : 判断 393"/>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19349</xdr:rowOff>
    </xdr:from>
    <xdr:ext cx="736600" cy="259045"/>
    <xdr:sp macro="" textlink="">
      <xdr:nvSpPr>
        <xdr:cNvPr id="395" name="テキスト ボックス 394"/>
        <xdr:cNvSpPr txBox="1"/>
      </xdr:nvSpPr>
      <xdr:spPr>
        <a:xfrm>
          <a:off x="15798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111478</xdr:rowOff>
    </xdr:from>
    <xdr:to>
      <xdr:col>22</xdr:col>
      <xdr:colOff>203200</xdr:colOff>
      <xdr:row>44</xdr:row>
      <xdr:rowOff>165100</xdr:rowOff>
    </xdr:to>
    <xdr:cxnSp macro="">
      <xdr:nvCxnSpPr>
        <xdr:cNvPr id="396" name="直線コネクタ 395"/>
        <xdr:cNvCxnSpPr/>
      </xdr:nvCxnSpPr>
      <xdr:spPr>
        <a:xfrm flipV="1">
          <a:off x="14401800" y="76552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7" name="フローチャート : 判断 396"/>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8766</xdr:rowOff>
    </xdr:from>
    <xdr:ext cx="762000" cy="259045"/>
    <xdr:sp macro="" textlink="">
      <xdr:nvSpPr>
        <xdr:cNvPr id="398" name="テキスト ボックス 397"/>
        <xdr:cNvSpPr txBox="1"/>
      </xdr:nvSpPr>
      <xdr:spPr>
        <a:xfrm>
          <a:off x="14909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165100</xdr:rowOff>
    </xdr:from>
    <xdr:to>
      <xdr:col>21</xdr:col>
      <xdr:colOff>0</xdr:colOff>
      <xdr:row>45</xdr:row>
      <xdr:rowOff>74083</xdr:rowOff>
    </xdr:to>
    <xdr:cxnSp macro="">
      <xdr:nvCxnSpPr>
        <xdr:cNvPr id="399" name="直線コネクタ 398"/>
        <xdr:cNvCxnSpPr/>
      </xdr:nvCxnSpPr>
      <xdr:spPr>
        <a:xfrm flipV="1">
          <a:off x="13512800" y="77089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122061</xdr:rowOff>
    </xdr:from>
    <xdr:to>
      <xdr:col>21</xdr:col>
      <xdr:colOff>50800</xdr:colOff>
      <xdr:row>43</xdr:row>
      <xdr:rowOff>52211</xdr:rowOff>
    </xdr:to>
    <xdr:sp macro="" textlink="">
      <xdr:nvSpPr>
        <xdr:cNvPr id="400" name="フローチャート : 判断 399"/>
        <xdr:cNvSpPr/>
      </xdr:nvSpPr>
      <xdr:spPr>
        <a:xfrm>
          <a:off x="14351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62388</xdr:rowOff>
    </xdr:from>
    <xdr:ext cx="762000" cy="259045"/>
    <xdr:sp macro="" textlink="">
      <xdr:nvSpPr>
        <xdr:cNvPr id="401" name="テキスト ボックス 400"/>
        <xdr:cNvSpPr txBox="1"/>
      </xdr:nvSpPr>
      <xdr:spPr>
        <a:xfrm>
          <a:off x="14020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2" name="フローチャート : 判断 401"/>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24994</xdr:rowOff>
    </xdr:from>
    <xdr:ext cx="762000" cy="259045"/>
    <xdr:sp macro="" textlink="">
      <xdr:nvSpPr>
        <xdr:cNvPr id="403" name="テキスト ボックス 402"/>
        <xdr:cNvSpPr txBox="1"/>
      </xdr:nvSpPr>
      <xdr:spPr>
        <a:xfrm>
          <a:off x="13131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44</xdr:row>
      <xdr:rowOff>7055</xdr:rowOff>
    </xdr:from>
    <xdr:to>
      <xdr:col>24</xdr:col>
      <xdr:colOff>609600</xdr:colOff>
      <xdr:row>44</xdr:row>
      <xdr:rowOff>108655</xdr:rowOff>
    </xdr:to>
    <xdr:sp macro="" textlink="">
      <xdr:nvSpPr>
        <xdr:cNvPr id="409" name="円/楕円 408"/>
        <xdr:cNvSpPr/>
      </xdr:nvSpPr>
      <xdr:spPr>
        <a:xfrm>
          <a:off x="16967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150582</xdr:rowOff>
    </xdr:from>
    <xdr:ext cx="762000" cy="259045"/>
    <xdr:sp macro="" textlink="">
      <xdr:nvSpPr>
        <xdr:cNvPr id="410" name="公債費負担の状況該当値テキスト"/>
        <xdr:cNvSpPr txBox="1"/>
      </xdr:nvSpPr>
      <xdr:spPr>
        <a:xfrm>
          <a:off x="17106900" y="75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7055</xdr:rowOff>
    </xdr:from>
    <xdr:to>
      <xdr:col>23</xdr:col>
      <xdr:colOff>457200</xdr:colOff>
      <xdr:row>44</xdr:row>
      <xdr:rowOff>108655</xdr:rowOff>
    </xdr:to>
    <xdr:sp macro="" textlink="">
      <xdr:nvSpPr>
        <xdr:cNvPr id="411" name="円/楕円 410"/>
        <xdr:cNvSpPr/>
      </xdr:nvSpPr>
      <xdr:spPr>
        <a:xfrm>
          <a:off x="16129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93432</xdr:rowOff>
    </xdr:from>
    <xdr:ext cx="736600" cy="259045"/>
    <xdr:sp macro="" textlink="">
      <xdr:nvSpPr>
        <xdr:cNvPr id="412" name="テキスト ボックス 411"/>
        <xdr:cNvSpPr txBox="1"/>
      </xdr:nvSpPr>
      <xdr:spPr>
        <a:xfrm>
          <a:off x="15798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60678</xdr:rowOff>
    </xdr:from>
    <xdr:to>
      <xdr:col>22</xdr:col>
      <xdr:colOff>254000</xdr:colOff>
      <xdr:row>44</xdr:row>
      <xdr:rowOff>162278</xdr:rowOff>
    </xdr:to>
    <xdr:sp macro="" textlink="">
      <xdr:nvSpPr>
        <xdr:cNvPr id="413" name="円/楕円 412"/>
        <xdr:cNvSpPr/>
      </xdr:nvSpPr>
      <xdr:spPr>
        <a:xfrm>
          <a:off x="15240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147055</xdr:rowOff>
    </xdr:from>
    <xdr:ext cx="762000" cy="259045"/>
    <xdr:sp macro="" textlink="">
      <xdr:nvSpPr>
        <xdr:cNvPr id="414" name="テキスト ボックス 413"/>
        <xdr:cNvSpPr txBox="1"/>
      </xdr:nvSpPr>
      <xdr:spPr>
        <a:xfrm>
          <a:off x="14909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114300</xdr:rowOff>
    </xdr:from>
    <xdr:to>
      <xdr:col>21</xdr:col>
      <xdr:colOff>50800</xdr:colOff>
      <xdr:row>45</xdr:row>
      <xdr:rowOff>44450</xdr:rowOff>
    </xdr:to>
    <xdr:sp macro="" textlink="">
      <xdr:nvSpPr>
        <xdr:cNvPr id="415" name="円/楕円 414"/>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29227</xdr:rowOff>
    </xdr:from>
    <xdr:ext cx="762000" cy="259045"/>
    <xdr:sp macro="" textlink="">
      <xdr:nvSpPr>
        <xdr:cNvPr id="416" name="テキスト ボックス 415"/>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23283</xdr:rowOff>
    </xdr:from>
    <xdr:to>
      <xdr:col>19</xdr:col>
      <xdr:colOff>533400</xdr:colOff>
      <xdr:row>45</xdr:row>
      <xdr:rowOff>124883</xdr:rowOff>
    </xdr:to>
    <xdr:sp macro="" textlink="">
      <xdr:nvSpPr>
        <xdr:cNvPr id="417" name="円/楕円 416"/>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109660</xdr:rowOff>
    </xdr:from>
    <xdr:ext cx="762000" cy="259045"/>
    <xdr:sp macro="" textlink="">
      <xdr:nvSpPr>
        <xdr:cNvPr id="418" name="テキスト ボックス 417"/>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20" name="テキスト ボックス 41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1" name="テキスト ボックス 42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類似団体平均を上回っているが、その主たる要因として、港湾施設整備や公営住宅整備に際し発行した地方債の残高が挙げられる。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また、合併に伴う建設事業及び基金造成事業により、発行額が増加したのも大きな要因となっている。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122.0</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％であり、前年度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と比較し</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9.2</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％改善されているのは、地方債現在高</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や公営企業債等繰入見込額が減少したこと</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による影響である。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後世への負担を少しでも軽減するよう、今後の事業実施については世代間負担の公平性を十分に考慮するとともに、適正な地方債発行に努め、財政の健全化を図る。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5" name="直線コネクタ 43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6" name="テキスト ボックス 43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7" name="直線コネクタ 43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8" name="テキスト ボックス 43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9" name="直線コネクタ 43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0" name="テキスト ボックス 43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1" name="直線コネクタ 44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2" name="テキスト ボックス 44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3" name="直線コネクタ 44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4" name="テキスト ボックス 44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145838</xdr:rowOff>
    </xdr:from>
    <xdr:to>
      <xdr:col>24</xdr:col>
      <xdr:colOff>558800</xdr:colOff>
      <xdr:row>20</xdr:row>
      <xdr:rowOff>22690</xdr:rowOff>
    </xdr:to>
    <xdr:cxnSp macro="">
      <xdr:nvCxnSpPr>
        <xdr:cNvPr id="447" name="直線コネクタ 446"/>
        <xdr:cNvCxnSpPr/>
      </xdr:nvCxnSpPr>
      <xdr:spPr>
        <a:xfrm flipV="1">
          <a:off x="17018000" y="2374688"/>
          <a:ext cx="0" cy="10770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166217</xdr:rowOff>
    </xdr:from>
    <xdr:ext cx="762000" cy="259045"/>
    <xdr:sp macro="" textlink="">
      <xdr:nvSpPr>
        <xdr:cNvPr id="448" name="将来負担の状況最小値テキスト"/>
        <xdr:cNvSpPr txBox="1"/>
      </xdr:nvSpPr>
      <xdr:spPr>
        <a:xfrm>
          <a:off x="17106900" y="342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20</xdr:row>
      <xdr:rowOff>22690</xdr:rowOff>
    </xdr:from>
    <xdr:to>
      <xdr:col>24</xdr:col>
      <xdr:colOff>647700</xdr:colOff>
      <xdr:row>20</xdr:row>
      <xdr:rowOff>22690</xdr:rowOff>
    </xdr:to>
    <xdr:cxnSp macro="">
      <xdr:nvCxnSpPr>
        <xdr:cNvPr id="449" name="直線コネクタ 448"/>
        <xdr:cNvCxnSpPr/>
      </xdr:nvCxnSpPr>
      <xdr:spPr>
        <a:xfrm>
          <a:off x="16929100" y="345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60765</xdr:rowOff>
    </xdr:from>
    <xdr:ext cx="762000" cy="259045"/>
    <xdr:sp macro="" textlink="">
      <xdr:nvSpPr>
        <xdr:cNvPr id="450" name="将来負担の状況最大値テキスト"/>
        <xdr:cNvSpPr txBox="1"/>
      </xdr:nvSpPr>
      <xdr:spPr>
        <a:xfrm>
          <a:off x="17106900" y="21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145838</xdr:rowOff>
    </xdr:from>
    <xdr:to>
      <xdr:col>24</xdr:col>
      <xdr:colOff>647700</xdr:colOff>
      <xdr:row>13</xdr:row>
      <xdr:rowOff>145838</xdr:rowOff>
    </xdr:to>
    <xdr:cxnSp macro="">
      <xdr:nvCxnSpPr>
        <xdr:cNvPr id="451" name="直線コネクタ 450"/>
        <xdr:cNvCxnSpPr/>
      </xdr:nvCxnSpPr>
      <xdr:spPr>
        <a:xfrm>
          <a:off x="16929100" y="23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94403</xdr:rowOff>
    </xdr:from>
    <xdr:to>
      <xdr:col>24</xdr:col>
      <xdr:colOff>558800</xdr:colOff>
      <xdr:row>19</xdr:row>
      <xdr:rowOff>168402</xdr:rowOff>
    </xdr:to>
    <xdr:cxnSp macro="">
      <xdr:nvCxnSpPr>
        <xdr:cNvPr id="452" name="直線コネクタ 451"/>
        <xdr:cNvCxnSpPr/>
      </xdr:nvCxnSpPr>
      <xdr:spPr>
        <a:xfrm flipV="1">
          <a:off x="16179800" y="3351953"/>
          <a:ext cx="8382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66142</xdr:rowOff>
    </xdr:from>
    <xdr:ext cx="762000" cy="259045"/>
    <xdr:sp macro="" textlink="">
      <xdr:nvSpPr>
        <xdr:cNvPr id="453" name="将来負担の状況平均値テキスト"/>
        <xdr:cNvSpPr txBox="1"/>
      </xdr:nvSpPr>
      <xdr:spPr>
        <a:xfrm>
          <a:off x="17106900" y="2637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49615</xdr:rowOff>
    </xdr:from>
    <xdr:to>
      <xdr:col>24</xdr:col>
      <xdr:colOff>609600</xdr:colOff>
      <xdr:row>16</xdr:row>
      <xdr:rowOff>151215</xdr:rowOff>
    </xdr:to>
    <xdr:sp macro="" textlink="">
      <xdr:nvSpPr>
        <xdr:cNvPr id="454" name="フローチャート : 判断 453"/>
        <xdr:cNvSpPr/>
      </xdr:nvSpPr>
      <xdr:spPr>
        <a:xfrm>
          <a:off x="169672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168402</xdr:rowOff>
    </xdr:from>
    <xdr:to>
      <xdr:col>23</xdr:col>
      <xdr:colOff>406400</xdr:colOff>
      <xdr:row>20</xdr:row>
      <xdr:rowOff>108754</xdr:rowOff>
    </xdr:to>
    <xdr:cxnSp macro="">
      <xdr:nvCxnSpPr>
        <xdr:cNvPr id="455" name="直線コネクタ 454"/>
        <xdr:cNvCxnSpPr/>
      </xdr:nvCxnSpPr>
      <xdr:spPr>
        <a:xfrm flipV="1">
          <a:off x="15290800" y="3425952"/>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155787</xdr:rowOff>
    </xdr:from>
    <xdr:to>
      <xdr:col>23</xdr:col>
      <xdr:colOff>457200</xdr:colOff>
      <xdr:row>17</xdr:row>
      <xdr:rowOff>85937</xdr:rowOff>
    </xdr:to>
    <xdr:sp macro="" textlink="">
      <xdr:nvSpPr>
        <xdr:cNvPr id="456" name="フローチャート : 判断 455"/>
        <xdr:cNvSpPr/>
      </xdr:nvSpPr>
      <xdr:spPr>
        <a:xfrm>
          <a:off x="16129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96114</xdr:rowOff>
    </xdr:from>
    <xdr:ext cx="736600" cy="259045"/>
    <xdr:sp macro="" textlink="">
      <xdr:nvSpPr>
        <xdr:cNvPr id="457" name="テキスト ボックス 456"/>
        <xdr:cNvSpPr txBox="1"/>
      </xdr:nvSpPr>
      <xdr:spPr>
        <a:xfrm>
          <a:off x="15798800" y="266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108754</xdr:rowOff>
    </xdr:from>
    <xdr:to>
      <xdr:col>22</xdr:col>
      <xdr:colOff>203200</xdr:colOff>
      <xdr:row>21</xdr:row>
      <xdr:rowOff>86910</xdr:rowOff>
    </xdr:to>
    <xdr:cxnSp macro="">
      <xdr:nvCxnSpPr>
        <xdr:cNvPr id="458" name="直線コネクタ 457"/>
        <xdr:cNvCxnSpPr/>
      </xdr:nvCxnSpPr>
      <xdr:spPr>
        <a:xfrm flipV="1">
          <a:off x="14401800" y="353775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96943</xdr:rowOff>
    </xdr:from>
    <xdr:to>
      <xdr:col>22</xdr:col>
      <xdr:colOff>254000</xdr:colOff>
      <xdr:row>18</xdr:row>
      <xdr:rowOff>27093</xdr:rowOff>
    </xdr:to>
    <xdr:sp macro="" textlink="">
      <xdr:nvSpPr>
        <xdr:cNvPr id="459" name="フローチャート : 判断 458"/>
        <xdr:cNvSpPr/>
      </xdr:nvSpPr>
      <xdr:spPr>
        <a:xfrm>
          <a:off x="15240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37270</xdr:rowOff>
    </xdr:from>
    <xdr:ext cx="762000" cy="259045"/>
    <xdr:sp macro="" textlink="">
      <xdr:nvSpPr>
        <xdr:cNvPr id="460" name="テキスト ボックス 459"/>
        <xdr:cNvSpPr txBox="1"/>
      </xdr:nvSpPr>
      <xdr:spPr>
        <a:xfrm>
          <a:off x="14909800" y="278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86910</xdr:rowOff>
    </xdr:from>
    <xdr:to>
      <xdr:col>21</xdr:col>
      <xdr:colOff>0</xdr:colOff>
      <xdr:row>22</xdr:row>
      <xdr:rowOff>171238</xdr:rowOff>
    </xdr:to>
    <xdr:cxnSp macro="">
      <xdr:nvCxnSpPr>
        <xdr:cNvPr id="461" name="直線コネクタ 460"/>
        <xdr:cNvCxnSpPr/>
      </xdr:nvCxnSpPr>
      <xdr:spPr>
        <a:xfrm flipV="1">
          <a:off x="13512800" y="3687360"/>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15579</xdr:rowOff>
    </xdr:from>
    <xdr:to>
      <xdr:col>21</xdr:col>
      <xdr:colOff>50800</xdr:colOff>
      <xdr:row>18</xdr:row>
      <xdr:rowOff>117179</xdr:rowOff>
    </xdr:to>
    <xdr:sp macro="" textlink="">
      <xdr:nvSpPr>
        <xdr:cNvPr id="462" name="フローチャート : 判断 461"/>
        <xdr:cNvSpPr/>
      </xdr:nvSpPr>
      <xdr:spPr>
        <a:xfrm>
          <a:off x="14351000" y="310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127356</xdr:rowOff>
    </xdr:from>
    <xdr:ext cx="762000" cy="259045"/>
    <xdr:sp macro="" textlink="">
      <xdr:nvSpPr>
        <xdr:cNvPr id="463" name="テキスト ボックス 462"/>
        <xdr:cNvSpPr txBox="1"/>
      </xdr:nvSpPr>
      <xdr:spPr>
        <a:xfrm>
          <a:off x="14020800" y="287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29125</xdr:rowOff>
    </xdr:from>
    <xdr:to>
      <xdr:col>19</xdr:col>
      <xdr:colOff>533400</xdr:colOff>
      <xdr:row>19</xdr:row>
      <xdr:rowOff>130725</xdr:rowOff>
    </xdr:to>
    <xdr:sp macro="" textlink="">
      <xdr:nvSpPr>
        <xdr:cNvPr id="464" name="フローチャート : 判断 463"/>
        <xdr:cNvSpPr/>
      </xdr:nvSpPr>
      <xdr:spPr>
        <a:xfrm>
          <a:off x="13462000" y="328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140902</xdr:rowOff>
    </xdr:from>
    <xdr:ext cx="762000" cy="259045"/>
    <xdr:sp macro="" textlink="">
      <xdr:nvSpPr>
        <xdr:cNvPr id="465" name="テキスト ボックス 464"/>
        <xdr:cNvSpPr txBox="1"/>
      </xdr:nvSpPr>
      <xdr:spPr>
        <a:xfrm>
          <a:off x="13131800" y="305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43603</xdr:rowOff>
    </xdr:from>
    <xdr:to>
      <xdr:col>24</xdr:col>
      <xdr:colOff>609600</xdr:colOff>
      <xdr:row>19</xdr:row>
      <xdr:rowOff>145203</xdr:rowOff>
    </xdr:to>
    <xdr:sp macro="" textlink="">
      <xdr:nvSpPr>
        <xdr:cNvPr id="471" name="円/楕円 470"/>
        <xdr:cNvSpPr/>
      </xdr:nvSpPr>
      <xdr:spPr>
        <a:xfrm>
          <a:off x="16967200" y="33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110930</xdr:rowOff>
    </xdr:from>
    <xdr:ext cx="762000" cy="259045"/>
    <xdr:sp macro="" textlink="">
      <xdr:nvSpPr>
        <xdr:cNvPr id="472" name="将来負担の状況該当値テキスト"/>
        <xdr:cNvSpPr txBox="1"/>
      </xdr:nvSpPr>
      <xdr:spPr>
        <a:xfrm>
          <a:off x="17106900" y="319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117602</xdr:rowOff>
    </xdr:from>
    <xdr:to>
      <xdr:col>23</xdr:col>
      <xdr:colOff>457200</xdr:colOff>
      <xdr:row>20</xdr:row>
      <xdr:rowOff>47752</xdr:rowOff>
    </xdr:to>
    <xdr:sp macro="" textlink="">
      <xdr:nvSpPr>
        <xdr:cNvPr id="473" name="円/楕円 472"/>
        <xdr:cNvSpPr/>
      </xdr:nvSpPr>
      <xdr:spPr>
        <a:xfrm>
          <a:off x="16129000" y="33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32529</xdr:rowOff>
    </xdr:from>
    <xdr:ext cx="736600" cy="259045"/>
    <xdr:sp macro="" textlink="">
      <xdr:nvSpPr>
        <xdr:cNvPr id="474" name="テキスト ボックス 473"/>
        <xdr:cNvSpPr txBox="1"/>
      </xdr:nvSpPr>
      <xdr:spPr>
        <a:xfrm>
          <a:off x="15798800" y="346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57954</xdr:rowOff>
    </xdr:from>
    <xdr:to>
      <xdr:col>22</xdr:col>
      <xdr:colOff>254000</xdr:colOff>
      <xdr:row>20</xdr:row>
      <xdr:rowOff>159554</xdr:rowOff>
    </xdr:to>
    <xdr:sp macro="" textlink="">
      <xdr:nvSpPr>
        <xdr:cNvPr id="475" name="円/楕円 474"/>
        <xdr:cNvSpPr/>
      </xdr:nvSpPr>
      <xdr:spPr>
        <a:xfrm>
          <a:off x="15240000" y="34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144331</xdr:rowOff>
    </xdr:from>
    <xdr:ext cx="762000" cy="259045"/>
    <xdr:sp macro="" textlink="">
      <xdr:nvSpPr>
        <xdr:cNvPr id="476" name="テキスト ボックス 475"/>
        <xdr:cNvSpPr txBox="1"/>
      </xdr:nvSpPr>
      <xdr:spPr>
        <a:xfrm>
          <a:off x="14909800" y="357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36110</xdr:rowOff>
    </xdr:from>
    <xdr:to>
      <xdr:col>21</xdr:col>
      <xdr:colOff>50800</xdr:colOff>
      <xdr:row>21</xdr:row>
      <xdr:rowOff>137710</xdr:rowOff>
    </xdr:to>
    <xdr:sp macro="" textlink="">
      <xdr:nvSpPr>
        <xdr:cNvPr id="477" name="円/楕円 476"/>
        <xdr:cNvSpPr/>
      </xdr:nvSpPr>
      <xdr:spPr>
        <a:xfrm>
          <a:off x="14351000" y="36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122487</xdr:rowOff>
    </xdr:from>
    <xdr:ext cx="762000" cy="259045"/>
    <xdr:sp macro="" textlink="">
      <xdr:nvSpPr>
        <xdr:cNvPr id="478" name="テキスト ボックス 477"/>
        <xdr:cNvSpPr txBox="1"/>
      </xdr:nvSpPr>
      <xdr:spPr>
        <a:xfrm>
          <a:off x="14020800" y="372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120438</xdr:rowOff>
    </xdr:from>
    <xdr:to>
      <xdr:col>19</xdr:col>
      <xdr:colOff>533400</xdr:colOff>
      <xdr:row>23</xdr:row>
      <xdr:rowOff>50588</xdr:rowOff>
    </xdr:to>
    <xdr:sp macro="" textlink="">
      <xdr:nvSpPr>
        <xdr:cNvPr id="479" name="円/楕円 478"/>
        <xdr:cNvSpPr/>
      </xdr:nvSpPr>
      <xdr:spPr>
        <a:xfrm>
          <a:off x="13462000" y="38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35365</xdr:rowOff>
    </xdr:from>
    <xdr:ext cx="762000" cy="259045"/>
    <xdr:sp macro="" textlink="">
      <xdr:nvSpPr>
        <xdr:cNvPr id="480" name="テキスト ボックス 479"/>
        <xdr:cNvSpPr txBox="1"/>
      </xdr:nvSpPr>
      <xdr:spPr>
        <a:xfrm>
          <a:off x="13131800" y="3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17,285
17,100
368.27
9,416,790
9,330,910
84,555
6,861,623
13,594,407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122.0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類似団体平均と比較すると、人件費に係る経常収支比率は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7.6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％上回っているが、その要因として平成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月</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日合併に伴う職員数の増加が挙げられる。また、清掃施設、水産施設、排水処理施設、消防署、保育所（</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箇所設置）の施設運営を直営で行っているために職員数が類似団体平均と比較して多いことも大きな要因であり、行政サービスの提供方法の差異によるものと言える。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年度までは職員給与独自抑制措置の導入により、ラスパイレス指数は類似団体で最低水準となった。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今後も定員</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管理の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適正化</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を図り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ながら人件費の抑制に努める。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4535</xdr:rowOff>
    </xdr:from>
    <xdr:to>
      <xdr:col>7</xdr:col>
      <xdr:colOff>15875</xdr:colOff>
      <xdr:row>41</xdr:row>
      <xdr:rowOff>135165</xdr:rowOff>
    </xdr:to>
    <xdr:cxnSp macro="">
      <xdr:nvCxnSpPr>
        <xdr:cNvPr id="67" name="直線コネクタ 66"/>
        <xdr:cNvCxnSpPr/>
      </xdr:nvCxnSpPr>
      <xdr:spPr>
        <a:xfrm>
          <a:off x="3987800" y="70339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130827</xdr:rowOff>
    </xdr:from>
    <xdr:ext cx="762000" cy="259045"/>
    <xdr:sp macro="" textlink="">
      <xdr:nvSpPr>
        <xdr:cNvPr id="68"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140607</xdr:rowOff>
    </xdr:from>
    <xdr:to>
      <xdr:col>5</xdr:col>
      <xdr:colOff>549275</xdr:colOff>
      <xdr:row>41</xdr:row>
      <xdr:rowOff>4535</xdr:rowOff>
    </xdr:to>
    <xdr:cxnSp macro="">
      <xdr:nvCxnSpPr>
        <xdr:cNvPr id="70" name="直線コネクタ 69"/>
        <xdr:cNvCxnSpPr/>
      </xdr:nvCxnSpPr>
      <xdr:spPr>
        <a:xfrm>
          <a:off x="3098800" y="68271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2" name="テキスト ボックス 71"/>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140607</xdr:rowOff>
    </xdr:from>
    <xdr:to>
      <xdr:col>4</xdr:col>
      <xdr:colOff>346075</xdr:colOff>
      <xdr:row>40</xdr:row>
      <xdr:rowOff>99785</xdr:rowOff>
    </xdr:to>
    <xdr:cxnSp macro="">
      <xdr:nvCxnSpPr>
        <xdr:cNvPr id="73" name="直線コネクタ 72"/>
        <xdr:cNvCxnSpPr/>
      </xdr:nvCxnSpPr>
      <xdr:spPr>
        <a:xfrm flipV="1">
          <a:off x="2209800" y="6827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5" name="テキスト ボックス 74"/>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99785</xdr:rowOff>
    </xdr:from>
    <xdr:to>
      <xdr:col>3</xdr:col>
      <xdr:colOff>142875</xdr:colOff>
      <xdr:row>41</xdr:row>
      <xdr:rowOff>102507</xdr:rowOff>
    </xdr:to>
    <xdr:cxnSp macro="">
      <xdr:nvCxnSpPr>
        <xdr:cNvPr id="76" name="直線コネクタ 75"/>
        <xdr:cNvCxnSpPr/>
      </xdr:nvCxnSpPr>
      <xdr:spPr>
        <a:xfrm flipV="1">
          <a:off x="1320800" y="69577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7" name="フローチャート : 判断 76"/>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8" name="テキスト ボックス 77"/>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9" name="フローチャート : 判断 78"/>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80" name="テキスト ボックス 79"/>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41</xdr:row>
      <xdr:rowOff>84365</xdr:rowOff>
    </xdr:from>
    <xdr:to>
      <xdr:col>7</xdr:col>
      <xdr:colOff>66675</xdr:colOff>
      <xdr:row>42</xdr:row>
      <xdr:rowOff>14515</xdr:rowOff>
    </xdr:to>
    <xdr:sp macro="" textlink="">
      <xdr:nvSpPr>
        <xdr:cNvPr id="86" name="円/楕円 85"/>
        <xdr:cNvSpPr/>
      </xdr:nvSpPr>
      <xdr:spPr>
        <a:xfrm>
          <a:off x="47752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164392</xdr:rowOff>
    </xdr:from>
    <xdr:ext cx="762000" cy="259045"/>
    <xdr:sp macro="" textlink="">
      <xdr:nvSpPr>
        <xdr:cNvPr id="87" name="人件費該当値テキスト"/>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125185</xdr:rowOff>
    </xdr:from>
    <xdr:to>
      <xdr:col>5</xdr:col>
      <xdr:colOff>600075</xdr:colOff>
      <xdr:row>41</xdr:row>
      <xdr:rowOff>55335</xdr:rowOff>
    </xdr:to>
    <xdr:sp macro="" textlink="">
      <xdr:nvSpPr>
        <xdr:cNvPr id="88" name="円/楕円 87"/>
        <xdr:cNvSpPr/>
      </xdr:nvSpPr>
      <xdr:spPr>
        <a:xfrm>
          <a:off x="3937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40112</xdr:rowOff>
    </xdr:from>
    <xdr:ext cx="736600" cy="259045"/>
    <xdr:sp macro="" textlink="">
      <xdr:nvSpPr>
        <xdr:cNvPr id="89" name="テキスト ボックス 88"/>
        <xdr:cNvSpPr txBox="1"/>
      </xdr:nvSpPr>
      <xdr:spPr>
        <a:xfrm>
          <a:off x="3606800" y="70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89807</xdr:rowOff>
    </xdr:from>
    <xdr:to>
      <xdr:col>4</xdr:col>
      <xdr:colOff>396875</xdr:colOff>
      <xdr:row>40</xdr:row>
      <xdr:rowOff>19957</xdr:rowOff>
    </xdr:to>
    <xdr:sp macro="" textlink="">
      <xdr:nvSpPr>
        <xdr:cNvPr id="90" name="円/楕円 89"/>
        <xdr:cNvSpPr/>
      </xdr:nvSpPr>
      <xdr:spPr>
        <a:xfrm>
          <a:off x="3048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4734</xdr:rowOff>
    </xdr:from>
    <xdr:ext cx="762000" cy="259045"/>
    <xdr:sp macro="" textlink="">
      <xdr:nvSpPr>
        <xdr:cNvPr id="91" name="テキスト ボックス 90"/>
        <xdr:cNvSpPr txBox="1"/>
      </xdr:nvSpPr>
      <xdr:spPr>
        <a:xfrm>
          <a:off x="2717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48985</xdr:rowOff>
    </xdr:from>
    <xdr:to>
      <xdr:col>3</xdr:col>
      <xdr:colOff>193675</xdr:colOff>
      <xdr:row>40</xdr:row>
      <xdr:rowOff>150585</xdr:rowOff>
    </xdr:to>
    <xdr:sp macro="" textlink="">
      <xdr:nvSpPr>
        <xdr:cNvPr id="92" name="円/楕円 91"/>
        <xdr:cNvSpPr/>
      </xdr:nvSpPr>
      <xdr:spPr>
        <a:xfrm>
          <a:off x="2159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135362</xdr:rowOff>
    </xdr:from>
    <xdr:ext cx="762000" cy="259045"/>
    <xdr:sp macro="" textlink="">
      <xdr:nvSpPr>
        <xdr:cNvPr id="93" name="テキスト ボックス 92"/>
        <xdr:cNvSpPr txBox="1"/>
      </xdr:nvSpPr>
      <xdr:spPr>
        <a:xfrm>
          <a:off x="1828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51707</xdr:rowOff>
    </xdr:from>
    <xdr:to>
      <xdr:col>1</xdr:col>
      <xdr:colOff>676275</xdr:colOff>
      <xdr:row>41</xdr:row>
      <xdr:rowOff>153307</xdr:rowOff>
    </xdr:to>
    <xdr:sp macro="" textlink="">
      <xdr:nvSpPr>
        <xdr:cNvPr id="94" name="円/楕円 93"/>
        <xdr:cNvSpPr/>
      </xdr:nvSpPr>
      <xdr:spPr>
        <a:xfrm>
          <a:off x="1270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138084</xdr:rowOff>
    </xdr:from>
    <xdr:ext cx="762000" cy="259045"/>
    <xdr:sp macro="" textlink="">
      <xdr:nvSpPr>
        <xdr:cNvPr id="95" name="テキスト ボックス 94"/>
        <xdr:cNvSpPr txBox="1"/>
      </xdr:nvSpPr>
      <xdr:spPr>
        <a:xfrm>
          <a:off x="939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類似団体平均と比較すると、物件費に係る経常収支比率は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％上回っている。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人件費と同様に、清掃施設、水産施設、排水処理施設、消防署、保育所（６箇所設置）などの施設運営を直営で行っているためであり、行政サービスの提供方法の差異によるものである。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事務事業の精査を徹底し、経費縮減に努める必要がある。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134620</xdr:rowOff>
    </xdr:from>
    <xdr:to>
      <xdr:col>24</xdr:col>
      <xdr:colOff>31750</xdr:colOff>
      <xdr:row>21</xdr:row>
      <xdr:rowOff>130810</xdr:rowOff>
    </xdr:to>
    <xdr:cxnSp macro="">
      <xdr:nvCxnSpPr>
        <xdr:cNvPr id="121" name="直線コネクタ 120"/>
        <xdr:cNvCxnSpPr/>
      </xdr:nvCxnSpPr>
      <xdr:spPr>
        <a:xfrm flipV="1">
          <a:off x="16510000" y="2192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2"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3" name="直線コネクタ 122"/>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49547</xdr:rowOff>
    </xdr:from>
    <xdr:ext cx="762000" cy="259045"/>
    <xdr:sp macro="" textlink="">
      <xdr:nvSpPr>
        <xdr:cNvPr id="124"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134620</xdr:rowOff>
    </xdr:from>
    <xdr:to>
      <xdr:col>24</xdr:col>
      <xdr:colOff>120650</xdr:colOff>
      <xdr:row>12</xdr:row>
      <xdr:rowOff>134620</xdr:rowOff>
    </xdr:to>
    <xdr:cxnSp macro="">
      <xdr:nvCxnSpPr>
        <xdr:cNvPr id="125" name="直線コネクタ 124"/>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130810</xdr:rowOff>
    </xdr:to>
    <xdr:cxnSp macro="">
      <xdr:nvCxnSpPr>
        <xdr:cNvPr id="126" name="直線コネクタ 125"/>
        <xdr:cNvCxnSpPr/>
      </xdr:nvCxnSpPr>
      <xdr:spPr>
        <a:xfrm>
          <a:off x="15671800" y="3030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24147</xdr:rowOff>
    </xdr:from>
    <xdr:ext cx="762000" cy="259045"/>
    <xdr:sp macro="" textlink="">
      <xdr:nvSpPr>
        <xdr:cNvPr id="127"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8" name="フローチャート : 判断 127"/>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17</xdr:row>
      <xdr:rowOff>115570</xdr:rowOff>
    </xdr:to>
    <xdr:cxnSp macro="">
      <xdr:nvCxnSpPr>
        <xdr:cNvPr id="129" name="直線コネクタ 128"/>
        <xdr:cNvCxnSpPr/>
      </xdr:nvCxnSpPr>
      <xdr:spPr>
        <a:xfrm>
          <a:off x="14782800" y="27711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87630</xdr:rowOff>
    </xdr:from>
    <xdr:to>
      <xdr:col>22</xdr:col>
      <xdr:colOff>615950</xdr:colOff>
      <xdr:row>16</xdr:row>
      <xdr:rowOff>17780</xdr:rowOff>
    </xdr:to>
    <xdr:sp macro="" textlink="">
      <xdr:nvSpPr>
        <xdr:cNvPr id="130" name="フローチャート : 判断 129"/>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31" name="テキスト ボックス 130"/>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27940</xdr:rowOff>
    </xdr:to>
    <xdr:cxnSp macro="">
      <xdr:nvCxnSpPr>
        <xdr:cNvPr id="132" name="直線コネクタ 131"/>
        <xdr:cNvCxnSpPr/>
      </xdr:nvCxnSpPr>
      <xdr:spPr>
        <a:xfrm>
          <a:off x="13893800" y="271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3" name="フローチャート : 判断 132"/>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34" name="テキスト ボックス 133"/>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165100</xdr:rowOff>
    </xdr:to>
    <xdr:cxnSp macro="">
      <xdr:nvCxnSpPr>
        <xdr:cNvPr id="135" name="直線コネクタ 134"/>
        <xdr:cNvCxnSpPr/>
      </xdr:nvCxnSpPr>
      <xdr:spPr>
        <a:xfrm flipV="1">
          <a:off x="13004800" y="27101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41910</xdr:rowOff>
    </xdr:from>
    <xdr:to>
      <xdr:col>20</xdr:col>
      <xdr:colOff>209550</xdr:colOff>
      <xdr:row>15</xdr:row>
      <xdr:rowOff>143510</xdr:rowOff>
    </xdr:to>
    <xdr:sp macro="" textlink="">
      <xdr:nvSpPr>
        <xdr:cNvPr id="136" name="フローチャート : 判断 135"/>
        <xdr:cNvSpPr/>
      </xdr:nvSpPr>
      <xdr:spPr>
        <a:xfrm>
          <a:off x="13843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37" name="テキスト ボックス 136"/>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8" name="フローチャート : 判断 137"/>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39" name="テキスト ボックス 138"/>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5" name="円/楕円 144"/>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52087</xdr:rowOff>
    </xdr:from>
    <xdr:ext cx="762000" cy="259045"/>
    <xdr:sp macro="" textlink="">
      <xdr:nvSpPr>
        <xdr:cNvPr id="146"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7" name="円/楕円 146"/>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8" name="テキスト ボックス 147"/>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49" name="円/楕円 148"/>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63517</xdr:rowOff>
    </xdr:from>
    <xdr:ext cx="762000" cy="259045"/>
    <xdr:sp macro="" textlink="">
      <xdr:nvSpPr>
        <xdr:cNvPr id="150" name="テキスト ボックス 149"/>
        <xdr:cNvSpPr txBox="1"/>
      </xdr:nvSpPr>
      <xdr:spPr>
        <a:xfrm>
          <a:off x="14401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1" name="円/楕円 150"/>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2557</xdr:rowOff>
    </xdr:from>
    <xdr:ext cx="762000" cy="259045"/>
    <xdr:sp macro="" textlink="">
      <xdr:nvSpPr>
        <xdr:cNvPr id="152" name="テキスト ボックス 151"/>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3" name="円/楕円 152"/>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4" name="テキスト ボックス 153"/>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類似団体平均と比較すると、扶助費に係る経常収支比率は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％下回っている。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ただし、障害者介護・自立支援関係経費は増加傾向にある。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2" name="直線コネクタ 181"/>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5"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6" name="直線コネクタ 185"/>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50800</xdr:rowOff>
    </xdr:to>
    <xdr:cxnSp macro="">
      <xdr:nvCxnSpPr>
        <xdr:cNvPr id="187" name="直線コネクタ 186"/>
        <xdr:cNvCxnSpPr/>
      </xdr:nvCxnSpPr>
      <xdr:spPr>
        <a:xfrm>
          <a:off x="3987800" y="9594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8"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9" name="フローチャート : 判断 188"/>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165100</xdr:rowOff>
    </xdr:to>
    <xdr:cxnSp macro="">
      <xdr:nvCxnSpPr>
        <xdr:cNvPr id="190" name="直線コネクタ 189"/>
        <xdr:cNvCxnSpPr/>
      </xdr:nvCxnSpPr>
      <xdr:spPr>
        <a:xfrm>
          <a:off x="3098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1" name="フローチャート : 判断 190"/>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192" name="テキスト ボックス 191"/>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88900</xdr:rowOff>
    </xdr:to>
    <xdr:cxnSp macro="">
      <xdr:nvCxnSpPr>
        <xdr:cNvPr id="193" name="直線コネクタ 192"/>
        <xdr:cNvCxnSpPr/>
      </xdr:nvCxnSpPr>
      <xdr:spPr>
        <a:xfrm>
          <a:off x="2209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4" name="フローチャート : 判断 193"/>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5" name="テキスト ボックス 194"/>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50800</xdr:rowOff>
    </xdr:to>
    <xdr:cxnSp macro="">
      <xdr:nvCxnSpPr>
        <xdr:cNvPr id="196" name="直線コネクタ 195"/>
        <xdr:cNvCxnSpPr/>
      </xdr:nvCxnSpPr>
      <xdr:spPr>
        <a:xfrm flipV="1">
          <a:off x="1320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7" name="フローチャート : 判断 196"/>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8" name="テキスト ボックス 197"/>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199" name="フローチャート : 判断 198"/>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0" name="テキスト ボックス 199"/>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6" name="円/楕円 205"/>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7"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08" name="円/楕円 207"/>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209" name="テキスト ボックス 208"/>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0" name="円/楕円 209"/>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11" name="テキスト ボックス 210"/>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2" name="円/楕円 211"/>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3" name="テキスト ボックス 212"/>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4" name="円/楕円 213"/>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15" name="テキスト ボックス 214"/>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類似団体平均と比較すると、その他に係る経常収支比率は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％下回っている。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ただし、平成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年度は平成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年度と比較し</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％増加している。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これは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年度までの職員給与独自抑制措置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が終了したこと</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により、国民健康保険事業会計、後期高齢者医療事業会計、介護保険事業会計、介護サービス事業会計等への事務費繰出金（人件費分）が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したことによるものである。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5" name="直線コネクタ 244"/>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6"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7" name="直線コネクタ 246"/>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8"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9" name="直線コネクタ 248"/>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86178</xdr:rowOff>
    </xdr:to>
    <xdr:cxnSp macro="">
      <xdr:nvCxnSpPr>
        <xdr:cNvPr id="250" name="直線コネクタ 249"/>
        <xdr:cNvCxnSpPr/>
      </xdr:nvCxnSpPr>
      <xdr:spPr>
        <a:xfrm flipV="1">
          <a:off x="15671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89099</xdr:rowOff>
    </xdr:from>
    <xdr:ext cx="762000" cy="259045"/>
    <xdr:sp macro="" textlink="">
      <xdr:nvSpPr>
        <xdr:cNvPr id="251" name="その他平均値テキスト"/>
        <xdr:cNvSpPr txBox="1"/>
      </xdr:nvSpPr>
      <xdr:spPr>
        <a:xfrm>
          <a:off x="16598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2" name="フローチャート : 判断 251"/>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37193</xdr:rowOff>
    </xdr:from>
    <xdr:to>
      <xdr:col>22</xdr:col>
      <xdr:colOff>565150</xdr:colOff>
      <xdr:row>55</xdr:row>
      <xdr:rowOff>86178</xdr:rowOff>
    </xdr:to>
    <xdr:cxnSp macro="">
      <xdr:nvCxnSpPr>
        <xdr:cNvPr id="253" name="直線コネクタ 252"/>
        <xdr:cNvCxnSpPr/>
      </xdr:nvCxnSpPr>
      <xdr:spPr>
        <a:xfrm>
          <a:off x="14782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4" name="フローチャート : 判断 253"/>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55" name="テキスト ボックス 254"/>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110672</xdr:rowOff>
    </xdr:from>
    <xdr:to>
      <xdr:col>21</xdr:col>
      <xdr:colOff>361950</xdr:colOff>
      <xdr:row>55</xdr:row>
      <xdr:rowOff>37193</xdr:rowOff>
    </xdr:to>
    <xdr:cxnSp macro="">
      <xdr:nvCxnSpPr>
        <xdr:cNvPr id="256" name="直線コネクタ 255"/>
        <xdr:cNvCxnSpPr/>
      </xdr:nvCxnSpPr>
      <xdr:spPr>
        <a:xfrm>
          <a:off x="13893800" y="9368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7" name="フローチャート : 判断 256"/>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58" name="テキスト ボックス 257"/>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110672</xdr:rowOff>
    </xdr:from>
    <xdr:to>
      <xdr:col>20</xdr:col>
      <xdr:colOff>158750</xdr:colOff>
      <xdr:row>54</xdr:row>
      <xdr:rowOff>143328</xdr:rowOff>
    </xdr:to>
    <xdr:cxnSp macro="">
      <xdr:nvCxnSpPr>
        <xdr:cNvPr id="259" name="直線コネクタ 258"/>
        <xdr:cNvCxnSpPr/>
      </xdr:nvCxnSpPr>
      <xdr:spPr>
        <a:xfrm flipV="1">
          <a:off x="13004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149678</xdr:rowOff>
    </xdr:from>
    <xdr:to>
      <xdr:col>20</xdr:col>
      <xdr:colOff>209550</xdr:colOff>
      <xdr:row>56</xdr:row>
      <xdr:rowOff>79828</xdr:rowOff>
    </xdr:to>
    <xdr:sp macro="" textlink="">
      <xdr:nvSpPr>
        <xdr:cNvPr id="260" name="フローチャート : 判断 259"/>
        <xdr:cNvSpPr/>
      </xdr:nvSpPr>
      <xdr:spPr>
        <a:xfrm>
          <a:off x="13843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64605</xdr:rowOff>
    </xdr:from>
    <xdr:ext cx="762000" cy="259045"/>
    <xdr:sp macro="" textlink="">
      <xdr:nvSpPr>
        <xdr:cNvPr id="261" name="テキスト ボックス 260"/>
        <xdr:cNvSpPr txBox="1"/>
      </xdr:nvSpPr>
      <xdr:spPr>
        <a:xfrm>
          <a:off x="13512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62" name="フローチャート : 判断 261"/>
        <xdr:cNvSpPr/>
      </xdr:nvSpPr>
      <xdr:spPr>
        <a:xfrm>
          <a:off x="12954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64605</xdr:rowOff>
    </xdr:from>
    <xdr:ext cx="762000" cy="259045"/>
    <xdr:sp macro="" textlink="">
      <xdr:nvSpPr>
        <xdr:cNvPr id="263" name="テキスト ボックス 262"/>
        <xdr:cNvSpPr txBox="1"/>
      </xdr:nvSpPr>
      <xdr:spPr>
        <a:xfrm>
          <a:off x="12623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9" name="円/楕円 268"/>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70"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35378</xdr:rowOff>
    </xdr:from>
    <xdr:to>
      <xdr:col>22</xdr:col>
      <xdr:colOff>615950</xdr:colOff>
      <xdr:row>55</xdr:row>
      <xdr:rowOff>136978</xdr:rowOff>
    </xdr:to>
    <xdr:sp macro="" textlink="">
      <xdr:nvSpPr>
        <xdr:cNvPr id="271" name="円/楕円 270"/>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147155</xdr:rowOff>
    </xdr:from>
    <xdr:ext cx="736600" cy="259045"/>
    <xdr:sp macro="" textlink="">
      <xdr:nvSpPr>
        <xdr:cNvPr id="272" name="テキスト ボックス 271"/>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157843</xdr:rowOff>
    </xdr:from>
    <xdr:to>
      <xdr:col>21</xdr:col>
      <xdr:colOff>412750</xdr:colOff>
      <xdr:row>55</xdr:row>
      <xdr:rowOff>87993</xdr:rowOff>
    </xdr:to>
    <xdr:sp macro="" textlink="">
      <xdr:nvSpPr>
        <xdr:cNvPr id="273" name="円/楕円 272"/>
        <xdr:cNvSpPr/>
      </xdr:nvSpPr>
      <xdr:spPr>
        <a:xfrm>
          <a:off x="14732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98170</xdr:rowOff>
    </xdr:from>
    <xdr:ext cx="762000" cy="259045"/>
    <xdr:sp macro="" textlink="">
      <xdr:nvSpPr>
        <xdr:cNvPr id="274" name="テキスト ボックス 273"/>
        <xdr:cNvSpPr txBox="1"/>
      </xdr:nvSpPr>
      <xdr:spPr>
        <a:xfrm>
          <a:off x="14401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59872</xdr:rowOff>
    </xdr:from>
    <xdr:to>
      <xdr:col>20</xdr:col>
      <xdr:colOff>209550</xdr:colOff>
      <xdr:row>54</xdr:row>
      <xdr:rowOff>161472</xdr:rowOff>
    </xdr:to>
    <xdr:sp macro="" textlink="">
      <xdr:nvSpPr>
        <xdr:cNvPr id="275" name="円/楕円 274"/>
        <xdr:cNvSpPr/>
      </xdr:nvSpPr>
      <xdr:spPr>
        <a:xfrm>
          <a:off x="13843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199</xdr:rowOff>
    </xdr:from>
    <xdr:ext cx="762000" cy="259045"/>
    <xdr:sp macro="" textlink="">
      <xdr:nvSpPr>
        <xdr:cNvPr id="276" name="テキスト ボックス 275"/>
        <xdr:cNvSpPr txBox="1"/>
      </xdr:nvSpPr>
      <xdr:spPr>
        <a:xfrm>
          <a:off x="13512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77" name="円/楕円 276"/>
        <xdr:cNvSpPr/>
      </xdr:nvSpPr>
      <xdr:spPr>
        <a:xfrm>
          <a:off x="12954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78" name="テキスト ボックス 277"/>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類似団体平均と比較すると、補助費等に係る経常収支比率は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％下回っている。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主な要因は、清掃業務及び消防業務を直営で行っていることにより、当該業務に要する経費が人件費や物件費等へ直接計上されているためである。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なお、病院事業会計に対する補助金が多くなっているため、今後も病院経営の健全化に努める必要がある。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6" name="直線コネクタ 305"/>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7"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8" name="直線コネクタ 307"/>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09"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0" name="直線コネクタ 309"/>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88900</xdr:rowOff>
    </xdr:from>
    <xdr:to>
      <xdr:col>24</xdr:col>
      <xdr:colOff>31750</xdr:colOff>
      <xdr:row>34</xdr:row>
      <xdr:rowOff>127000</xdr:rowOff>
    </xdr:to>
    <xdr:cxnSp macro="">
      <xdr:nvCxnSpPr>
        <xdr:cNvPr id="311" name="直線コネクタ 310"/>
        <xdr:cNvCxnSpPr/>
      </xdr:nvCxnSpPr>
      <xdr:spPr>
        <a:xfrm flipV="1">
          <a:off x="15671800" y="591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10177</xdr:rowOff>
    </xdr:from>
    <xdr:ext cx="762000" cy="259045"/>
    <xdr:sp macro="" textlink="">
      <xdr:nvSpPr>
        <xdr:cNvPr id="312"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3" name="フローチャート : 判断 312"/>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35</xdr:row>
      <xdr:rowOff>100330</xdr:rowOff>
    </xdr:to>
    <xdr:cxnSp macro="">
      <xdr:nvCxnSpPr>
        <xdr:cNvPr id="314" name="直線コネクタ 313"/>
        <xdr:cNvCxnSpPr/>
      </xdr:nvCxnSpPr>
      <xdr:spPr>
        <a:xfrm flipV="1">
          <a:off x="14782800" y="5956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5" name="フローチャート : 判断 314"/>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101617</xdr:rowOff>
    </xdr:from>
    <xdr:ext cx="736600" cy="259045"/>
    <xdr:sp macro="" textlink="">
      <xdr:nvSpPr>
        <xdr:cNvPr id="316" name="テキスト ボックス 315"/>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100330</xdr:rowOff>
    </xdr:to>
    <xdr:cxnSp macro="">
      <xdr:nvCxnSpPr>
        <xdr:cNvPr id="317" name="直線コネクタ 316"/>
        <xdr:cNvCxnSpPr/>
      </xdr:nvCxnSpPr>
      <xdr:spPr>
        <a:xfrm>
          <a:off x="13893800" y="6047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8" name="フローチャート : 判断 317"/>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109237</xdr:rowOff>
    </xdr:from>
    <xdr:ext cx="762000" cy="259045"/>
    <xdr:sp macro="" textlink="">
      <xdr:nvSpPr>
        <xdr:cNvPr id="319" name="テキスト ボックス 318"/>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115570</xdr:rowOff>
    </xdr:to>
    <xdr:cxnSp macro="">
      <xdr:nvCxnSpPr>
        <xdr:cNvPr id="320" name="直線コネクタ 319"/>
        <xdr:cNvCxnSpPr/>
      </xdr:nvCxnSpPr>
      <xdr:spPr>
        <a:xfrm flipV="1">
          <a:off x="13004800" y="604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0</xdr:rowOff>
    </xdr:from>
    <xdr:to>
      <xdr:col>20</xdr:col>
      <xdr:colOff>209550</xdr:colOff>
      <xdr:row>36</xdr:row>
      <xdr:rowOff>101600</xdr:rowOff>
    </xdr:to>
    <xdr:sp macro="" textlink="">
      <xdr:nvSpPr>
        <xdr:cNvPr id="321" name="フローチャート : 判断 320"/>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86377</xdr:rowOff>
    </xdr:from>
    <xdr:ext cx="762000" cy="259045"/>
    <xdr:sp macro="" textlink="">
      <xdr:nvSpPr>
        <xdr:cNvPr id="322" name="テキスト ボックス 321"/>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3" name="フローチャート : 判断 322"/>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4" name="テキスト ボックス 323"/>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38100</xdr:rowOff>
    </xdr:from>
    <xdr:to>
      <xdr:col>24</xdr:col>
      <xdr:colOff>82550</xdr:colOff>
      <xdr:row>34</xdr:row>
      <xdr:rowOff>139700</xdr:rowOff>
    </xdr:to>
    <xdr:sp macro="" textlink="">
      <xdr:nvSpPr>
        <xdr:cNvPr id="330" name="円/楕円 329"/>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118127</xdr:rowOff>
    </xdr:from>
    <xdr:ext cx="762000" cy="259045"/>
    <xdr:sp macro="" textlink="">
      <xdr:nvSpPr>
        <xdr:cNvPr id="331" name="補助費等該当値テキスト"/>
        <xdr:cNvSpPr txBox="1"/>
      </xdr:nvSpPr>
      <xdr:spPr>
        <a:xfrm>
          <a:off x="16598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2" name="円/楕円 331"/>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3" name="テキスト ボックス 332"/>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49530</xdr:rowOff>
    </xdr:from>
    <xdr:to>
      <xdr:col>21</xdr:col>
      <xdr:colOff>412750</xdr:colOff>
      <xdr:row>35</xdr:row>
      <xdr:rowOff>151130</xdr:rowOff>
    </xdr:to>
    <xdr:sp macro="" textlink="">
      <xdr:nvSpPr>
        <xdr:cNvPr id="334" name="円/楕円 333"/>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161307</xdr:rowOff>
    </xdr:from>
    <xdr:ext cx="762000" cy="259045"/>
    <xdr:sp macro="" textlink="">
      <xdr:nvSpPr>
        <xdr:cNvPr id="335" name="テキスト ボックス 334"/>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36" name="円/楕円 335"/>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37" name="テキスト ボックス 336"/>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8" name="円/楕円 337"/>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9" name="テキスト ボックス 338"/>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合併町の地方債を引き継いだことに加え、合併に伴う公共施設整備等により地方債の元利償還金が増加したため、公債費に係る経常収支比率は類似団体平均を</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％上回っている。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人口１人当たりの歳出決算額は類似団体平均を</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％上回っており、公債費の負担は非常に重た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く</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なっている。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公債費償還額のピークは平成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であり、減少傾向になると見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込まれるが、引き続き厳しい財政運営となる。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今後も、毎年度の償還元金と新規発行額のバランスを考慮し、地方債の新規発行を伴う普通建設事業を抑制していく必要がある。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50800</xdr:rowOff>
    </xdr:to>
    <xdr:cxnSp macro="">
      <xdr:nvCxnSpPr>
        <xdr:cNvPr id="367" name="直線コネクタ 366"/>
        <xdr:cNvCxnSpPr/>
      </xdr:nvCxnSpPr>
      <xdr:spPr>
        <a:xfrm flipV="1">
          <a:off x="4826000" y="12738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22877</xdr:rowOff>
    </xdr:from>
    <xdr:ext cx="762000" cy="259045"/>
    <xdr:sp macro="" textlink="">
      <xdr:nvSpPr>
        <xdr:cNvPr id="368"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82</xdr:row>
      <xdr:rowOff>50800</xdr:rowOff>
    </xdr:from>
    <xdr:to>
      <xdr:col>7</xdr:col>
      <xdr:colOff>104775</xdr:colOff>
      <xdr:row>82</xdr:row>
      <xdr:rowOff>50800</xdr:rowOff>
    </xdr:to>
    <xdr:cxnSp macro="">
      <xdr:nvCxnSpPr>
        <xdr:cNvPr id="369" name="直線コネクタ 368"/>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0"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1" name="直線コネクタ 370"/>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92711</xdr:rowOff>
    </xdr:from>
    <xdr:to>
      <xdr:col>7</xdr:col>
      <xdr:colOff>15875</xdr:colOff>
      <xdr:row>81</xdr:row>
      <xdr:rowOff>107950</xdr:rowOff>
    </xdr:to>
    <xdr:cxnSp macro="">
      <xdr:nvCxnSpPr>
        <xdr:cNvPr id="372" name="直線コネクタ 371"/>
        <xdr:cNvCxnSpPr/>
      </xdr:nvCxnSpPr>
      <xdr:spPr>
        <a:xfrm flipV="1">
          <a:off x="3987800" y="139801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43197</xdr:rowOff>
    </xdr:from>
    <xdr:ext cx="762000" cy="259045"/>
    <xdr:sp macro="" textlink="">
      <xdr:nvSpPr>
        <xdr:cNvPr id="373" name="公債費平均値テキスト"/>
        <xdr:cNvSpPr txBox="1"/>
      </xdr:nvSpPr>
      <xdr:spPr>
        <a:xfrm>
          <a:off x="4914900" y="1341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74" name="フローチャート : 判断 373"/>
        <xdr:cNvSpPr/>
      </xdr:nvSpPr>
      <xdr:spPr>
        <a:xfrm>
          <a:off x="47752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107950</xdr:rowOff>
    </xdr:from>
    <xdr:to>
      <xdr:col>5</xdr:col>
      <xdr:colOff>549275</xdr:colOff>
      <xdr:row>81</xdr:row>
      <xdr:rowOff>107950</xdr:rowOff>
    </xdr:to>
    <xdr:cxnSp macro="">
      <xdr:nvCxnSpPr>
        <xdr:cNvPr id="375" name="直線コネクタ 374"/>
        <xdr:cNvCxnSpPr/>
      </xdr:nvCxnSpPr>
      <xdr:spPr>
        <a:xfrm>
          <a:off x="3098800" y="1399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41911</xdr:rowOff>
    </xdr:from>
    <xdr:to>
      <xdr:col>5</xdr:col>
      <xdr:colOff>600075</xdr:colOff>
      <xdr:row>79</xdr:row>
      <xdr:rowOff>143511</xdr:rowOff>
    </xdr:to>
    <xdr:sp macro="" textlink="">
      <xdr:nvSpPr>
        <xdr:cNvPr id="376" name="フローチャート : 判断 375"/>
        <xdr:cNvSpPr/>
      </xdr:nvSpPr>
      <xdr:spPr>
        <a:xfrm>
          <a:off x="3937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153688</xdr:rowOff>
    </xdr:from>
    <xdr:ext cx="736600" cy="259045"/>
    <xdr:sp macro="" textlink="">
      <xdr:nvSpPr>
        <xdr:cNvPr id="377" name="テキスト ボックス 376"/>
        <xdr:cNvSpPr txBox="1"/>
      </xdr:nvSpPr>
      <xdr:spPr>
        <a:xfrm>
          <a:off x="3606800" y="1335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62230</xdr:rowOff>
    </xdr:from>
    <xdr:to>
      <xdr:col>4</xdr:col>
      <xdr:colOff>346075</xdr:colOff>
      <xdr:row>81</xdr:row>
      <xdr:rowOff>107950</xdr:rowOff>
    </xdr:to>
    <xdr:cxnSp macro="">
      <xdr:nvCxnSpPr>
        <xdr:cNvPr id="378" name="直線コネクタ 377"/>
        <xdr:cNvCxnSpPr/>
      </xdr:nvCxnSpPr>
      <xdr:spPr>
        <a:xfrm>
          <a:off x="2209800" y="1394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95250</xdr:rowOff>
    </xdr:from>
    <xdr:to>
      <xdr:col>4</xdr:col>
      <xdr:colOff>396875</xdr:colOff>
      <xdr:row>80</xdr:row>
      <xdr:rowOff>25400</xdr:rowOff>
    </xdr:to>
    <xdr:sp macro="" textlink="">
      <xdr:nvSpPr>
        <xdr:cNvPr id="379" name="フローチャート : 判断 378"/>
        <xdr:cNvSpPr/>
      </xdr:nvSpPr>
      <xdr:spPr>
        <a:xfrm>
          <a:off x="3048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35577</xdr:rowOff>
    </xdr:from>
    <xdr:ext cx="762000" cy="259045"/>
    <xdr:sp macro="" textlink="">
      <xdr:nvSpPr>
        <xdr:cNvPr id="380" name="テキスト ボックス 379"/>
        <xdr:cNvSpPr txBox="1"/>
      </xdr:nvSpPr>
      <xdr:spPr>
        <a:xfrm>
          <a:off x="2717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62230</xdr:rowOff>
    </xdr:from>
    <xdr:to>
      <xdr:col>3</xdr:col>
      <xdr:colOff>142875</xdr:colOff>
      <xdr:row>81</xdr:row>
      <xdr:rowOff>123189</xdr:rowOff>
    </xdr:to>
    <xdr:cxnSp macro="">
      <xdr:nvCxnSpPr>
        <xdr:cNvPr id="381" name="直線コネクタ 380"/>
        <xdr:cNvCxnSpPr/>
      </xdr:nvCxnSpPr>
      <xdr:spPr>
        <a:xfrm flipV="1">
          <a:off x="1320800" y="139496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87630</xdr:rowOff>
    </xdr:from>
    <xdr:to>
      <xdr:col>3</xdr:col>
      <xdr:colOff>193675</xdr:colOff>
      <xdr:row>80</xdr:row>
      <xdr:rowOff>17780</xdr:rowOff>
    </xdr:to>
    <xdr:sp macro="" textlink="">
      <xdr:nvSpPr>
        <xdr:cNvPr id="382" name="フローチャート : 判断 381"/>
        <xdr:cNvSpPr/>
      </xdr:nvSpPr>
      <xdr:spPr>
        <a:xfrm>
          <a:off x="2159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27957</xdr:rowOff>
    </xdr:from>
    <xdr:ext cx="762000" cy="259045"/>
    <xdr:sp macro="" textlink="">
      <xdr:nvSpPr>
        <xdr:cNvPr id="383" name="テキスト ボックス 382"/>
        <xdr:cNvSpPr txBox="1"/>
      </xdr:nvSpPr>
      <xdr:spPr>
        <a:xfrm>
          <a:off x="1828800" y="134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384" name="フローチャート : 判断 383"/>
        <xdr:cNvSpPr/>
      </xdr:nvSpPr>
      <xdr:spPr>
        <a:xfrm>
          <a:off x="1270000" y="1376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157497</xdr:rowOff>
    </xdr:from>
    <xdr:ext cx="762000" cy="259045"/>
    <xdr:sp macro="" textlink="">
      <xdr:nvSpPr>
        <xdr:cNvPr id="385" name="テキスト ボックス 384"/>
        <xdr:cNvSpPr txBox="1"/>
      </xdr:nvSpPr>
      <xdr:spPr>
        <a:xfrm>
          <a:off x="939800" y="1353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81</xdr:row>
      <xdr:rowOff>41911</xdr:rowOff>
    </xdr:from>
    <xdr:to>
      <xdr:col>7</xdr:col>
      <xdr:colOff>66675</xdr:colOff>
      <xdr:row>81</xdr:row>
      <xdr:rowOff>143511</xdr:rowOff>
    </xdr:to>
    <xdr:sp macro="" textlink="">
      <xdr:nvSpPr>
        <xdr:cNvPr id="391" name="円/楕円 390"/>
        <xdr:cNvSpPr/>
      </xdr:nvSpPr>
      <xdr:spPr>
        <a:xfrm>
          <a:off x="47752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81</xdr:row>
      <xdr:rowOff>13988</xdr:rowOff>
    </xdr:from>
    <xdr:ext cx="762000" cy="259045"/>
    <xdr:sp macro="" textlink="">
      <xdr:nvSpPr>
        <xdr:cNvPr id="392" name="公債費該当値テキスト"/>
        <xdr:cNvSpPr txBox="1"/>
      </xdr:nvSpPr>
      <xdr:spPr>
        <a:xfrm>
          <a:off x="49149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57150</xdr:rowOff>
    </xdr:from>
    <xdr:to>
      <xdr:col>5</xdr:col>
      <xdr:colOff>600075</xdr:colOff>
      <xdr:row>81</xdr:row>
      <xdr:rowOff>158750</xdr:rowOff>
    </xdr:to>
    <xdr:sp macro="" textlink="">
      <xdr:nvSpPr>
        <xdr:cNvPr id="393" name="円/楕円 392"/>
        <xdr:cNvSpPr/>
      </xdr:nvSpPr>
      <xdr:spPr>
        <a:xfrm>
          <a:off x="3937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143527</xdr:rowOff>
    </xdr:from>
    <xdr:ext cx="736600" cy="259045"/>
    <xdr:sp macro="" textlink="">
      <xdr:nvSpPr>
        <xdr:cNvPr id="394" name="テキスト ボックス 393"/>
        <xdr:cNvSpPr txBox="1"/>
      </xdr:nvSpPr>
      <xdr:spPr>
        <a:xfrm>
          <a:off x="3606800" y="1403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57150</xdr:rowOff>
    </xdr:from>
    <xdr:to>
      <xdr:col>4</xdr:col>
      <xdr:colOff>396875</xdr:colOff>
      <xdr:row>81</xdr:row>
      <xdr:rowOff>158750</xdr:rowOff>
    </xdr:to>
    <xdr:sp macro="" textlink="">
      <xdr:nvSpPr>
        <xdr:cNvPr id="395" name="円/楕円 394"/>
        <xdr:cNvSpPr/>
      </xdr:nvSpPr>
      <xdr:spPr>
        <a:xfrm>
          <a:off x="3048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143527</xdr:rowOff>
    </xdr:from>
    <xdr:ext cx="762000" cy="259045"/>
    <xdr:sp macro="" textlink="">
      <xdr:nvSpPr>
        <xdr:cNvPr id="396" name="テキスト ボックス 395"/>
        <xdr:cNvSpPr txBox="1"/>
      </xdr:nvSpPr>
      <xdr:spPr>
        <a:xfrm>
          <a:off x="2717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11430</xdr:rowOff>
    </xdr:from>
    <xdr:to>
      <xdr:col>3</xdr:col>
      <xdr:colOff>193675</xdr:colOff>
      <xdr:row>81</xdr:row>
      <xdr:rowOff>113030</xdr:rowOff>
    </xdr:to>
    <xdr:sp macro="" textlink="">
      <xdr:nvSpPr>
        <xdr:cNvPr id="397" name="円/楕円 396"/>
        <xdr:cNvSpPr/>
      </xdr:nvSpPr>
      <xdr:spPr>
        <a:xfrm>
          <a:off x="2159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97807</xdr:rowOff>
    </xdr:from>
    <xdr:ext cx="762000" cy="259045"/>
    <xdr:sp macro="" textlink="">
      <xdr:nvSpPr>
        <xdr:cNvPr id="398" name="テキスト ボックス 397"/>
        <xdr:cNvSpPr txBox="1"/>
      </xdr:nvSpPr>
      <xdr:spPr>
        <a:xfrm>
          <a:off x="1828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72389</xdr:rowOff>
    </xdr:from>
    <xdr:to>
      <xdr:col>1</xdr:col>
      <xdr:colOff>676275</xdr:colOff>
      <xdr:row>82</xdr:row>
      <xdr:rowOff>2539</xdr:rowOff>
    </xdr:to>
    <xdr:sp macro="" textlink="">
      <xdr:nvSpPr>
        <xdr:cNvPr id="399" name="円/楕円 398"/>
        <xdr:cNvSpPr/>
      </xdr:nvSpPr>
      <xdr:spPr>
        <a:xfrm>
          <a:off x="1270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158766</xdr:rowOff>
    </xdr:from>
    <xdr:ext cx="762000" cy="259045"/>
    <xdr:sp macro="" textlink="">
      <xdr:nvSpPr>
        <xdr:cNvPr id="400" name="テキスト ボックス 399"/>
        <xdr:cNvSpPr txBox="1"/>
      </xdr:nvSpPr>
      <xdr:spPr>
        <a:xfrm>
          <a:off x="939800" y="1404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類似団体平均と比較すると、公債費以外に係る経常収支比率は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％上回っている。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扶助費、補助費等は類似団体平均を下回っているが、人件費と物件費が類似団体平均を上回っているためである。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合併に伴う職員数及び諸支出の増加が要因であるが、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給与</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独自抑制措置（平成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年度まで</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％削減）</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の終了</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により、類似団体との差は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拡大しつつある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4" name="直線コネクタ 423"/>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5"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6" name="直線コネクタ 425"/>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7"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28" name="直線コネクタ 427"/>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52705</xdr:rowOff>
    </xdr:from>
    <xdr:to>
      <xdr:col>24</xdr:col>
      <xdr:colOff>31750</xdr:colOff>
      <xdr:row>76</xdr:row>
      <xdr:rowOff>109855</xdr:rowOff>
    </xdr:to>
    <xdr:cxnSp macro="">
      <xdr:nvCxnSpPr>
        <xdr:cNvPr id="429" name="直線コネクタ 428"/>
        <xdr:cNvCxnSpPr/>
      </xdr:nvCxnSpPr>
      <xdr:spPr>
        <a:xfrm>
          <a:off x="15671800" y="130829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149877</xdr:rowOff>
    </xdr:from>
    <xdr:ext cx="762000" cy="259045"/>
    <xdr:sp macro="" textlink="">
      <xdr:nvSpPr>
        <xdr:cNvPr id="430"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31" name="フローチャート :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86995</xdr:rowOff>
    </xdr:from>
    <xdr:to>
      <xdr:col>22</xdr:col>
      <xdr:colOff>565150</xdr:colOff>
      <xdr:row>76</xdr:row>
      <xdr:rowOff>52705</xdr:rowOff>
    </xdr:to>
    <xdr:cxnSp macro="">
      <xdr:nvCxnSpPr>
        <xdr:cNvPr id="432" name="直線コネクタ 431"/>
        <xdr:cNvCxnSpPr/>
      </xdr:nvCxnSpPr>
      <xdr:spPr>
        <a:xfrm>
          <a:off x="14782800" y="129457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33" name="フローチャート : 判断 432"/>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45102</xdr:rowOff>
    </xdr:from>
    <xdr:ext cx="736600" cy="259045"/>
    <xdr:sp macro="" textlink="">
      <xdr:nvSpPr>
        <xdr:cNvPr id="434" name="テキスト ボックス 433"/>
        <xdr:cNvSpPr txBox="1"/>
      </xdr:nvSpPr>
      <xdr:spPr>
        <a:xfrm>
          <a:off x="15290800" y="127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41275</xdr:rowOff>
    </xdr:from>
    <xdr:to>
      <xdr:col>21</xdr:col>
      <xdr:colOff>361950</xdr:colOff>
      <xdr:row>75</xdr:row>
      <xdr:rowOff>86995</xdr:rowOff>
    </xdr:to>
    <xdr:cxnSp macro="">
      <xdr:nvCxnSpPr>
        <xdr:cNvPr id="435" name="直線コネクタ 434"/>
        <xdr:cNvCxnSpPr/>
      </xdr:nvCxnSpPr>
      <xdr:spPr>
        <a:xfrm>
          <a:off x="13893800" y="12900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6" name="フローチャート : 判断 435"/>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37" name="テキスト ボックス 436"/>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41275</xdr:rowOff>
    </xdr:from>
    <xdr:to>
      <xdr:col>20</xdr:col>
      <xdr:colOff>158750</xdr:colOff>
      <xdr:row>76</xdr:row>
      <xdr:rowOff>104139</xdr:rowOff>
    </xdr:to>
    <xdr:cxnSp macro="">
      <xdr:nvCxnSpPr>
        <xdr:cNvPr id="438" name="直線コネクタ 437"/>
        <xdr:cNvCxnSpPr/>
      </xdr:nvCxnSpPr>
      <xdr:spPr>
        <a:xfrm flipV="1">
          <a:off x="13004800" y="12900025"/>
          <a:ext cx="8890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39" name="フローチャート : 判断 438"/>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0" name="テキスト ボックス 439"/>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47625</xdr:rowOff>
    </xdr:from>
    <xdr:to>
      <xdr:col>19</xdr:col>
      <xdr:colOff>6350</xdr:colOff>
      <xdr:row>75</xdr:row>
      <xdr:rowOff>149225</xdr:rowOff>
    </xdr:to>
    <xdr:sp macro="" textlink="">
      <xdr:nvSpPr>
        <xdr:cNvPr id="441" name="フローチャート : 判断 440"/>
        <xdr:cNvSpPr/>
      </xdr:nvSpPr>
      <xdr:spPr>
        <a:xfrm>
          <a:off x="129540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159402</xdr:rowOff>
    </xdr:from>
    <xdr:ext cx="762000" cy="259045"/>
    <xdr:sp macro="" textlink="">
      <xdr:nvSpPr>
        <xdr:cNvPr id="442" name="テキスト ボックス 441"/>
        <xdr:cNvSpPr txBox="1"/>
      </xdr:nvSpPr>
      <xdr:spPr>
        <a:xfrm>
          <a:off x="12623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59055</xdr:rowOff>
    </xdr:from>
    <xdr:to>
      <xdr:col>24</xdr:col>
      <xdr:colOff>82550</xdr:colOff>
      <xdr:row>76</xdr:row>
      <xdr:rowOff>160655</xdr:rowOff>
    </xdr:to>
    <xdr:sp macro="" textlink="">
      <xdr:nvSpPr>
        <xdr:cNvPr id="448" name="円/楕円 447"/>
        <xdr:cNvSpPr/>
      </xdr:nvSpPr>
      <xdr:spPr>
        <a:xfrm>
          <a:off x="164592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31132</xdr:rowOff>
    </xdr:from>
    <xdr:ext cx="762000" cy="259045"/>
    <xdr:sp macro="" textlink="">
      <xdr:nvSpPr>
        <xdr:cNvPr id="449" name="公債費以外該当値テキスト"/>
        <xdr:cNvSpPr txBox="1"/>
      </xdr:nvSpPr>
      <xdr:spPr>
        <a:xfrm>
          <a:off x="16598900" y="130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1905</xdr:rowOff>
    </xdr:from>
    <xdr:to>
      <xdr:col>22</xdr:col>
      <xdr:colOff>615950</xdr:colOff>
      <xdr:row>76</xdr:row>
      <xdr:rowOff>103505</xdr:rowOff>
    </xdr:to>
    <xdr:sp macro="" textlink="">
      <xdr:nvSpPr>
        <xdr:cNvPr id="450" name="円/楕円 449"/>
        <xdr:cNvSpPr/>
      </xdr:nvSpPr>
      <xdr:spPr>
        <a:xfrm>
          <a:off x="15621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88282</xdr:rowOff>
    </xdr:from>
    <xdr:ext cx="736600" cy="259045"/>
    <xdr:sp macro="" textlink="">
      <xdr:nvSpPr>
        <xdr:cNvPr id="451" name="テキスト ボックス 450"/>
        <xdr:cNvSpPr txBox="1"/>
      </xdr:nvSpPr>
      <xdr:spPr>
        <a:xfrm>
          <a:off x="15290800" y="13118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36195</xdr:rowOff>
    </xdr:from>
    <xdr:to>
      <xdr:col>21</xdr:col>
      <xdr:colOff>412750</xdr:colOff>
      <xdr:row>75</xdr:row>
      <xdr:rowOff>137795</xdr:rowOff>
    </xdr:to>
    <xdr:sp macro="" textlink="">
      <xdr:nvSpPr>
        <xdr:cNvPr id="452" name="円/楕円 451"/>
        <xdr:cNvSpPr/>
      </xdr:nvSpPr>
      <xdr:spPr>
        <a:xfrm>
          <a:off x="14732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147972</xdr:rowOff>
    </xdr:from>
    <xdr:ext cx="762000" cy="259045"/>
    <xdr:sp macro="" textlink="">
      <xdr:nvSpPr>
        <xdr:cNvPr id="453" name="テキスト ボックス 452"/>
        <xdr:cNvSpPr txBox="1"/>
      </xdr:nvSpPr>
      <xdr:spPr>
        <a:xfrm>
          <a:off x="144018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161925</xdr:rowOff>
    </xdr:from>
    <xdr:to>
      <xdr:col>20</xdr:col>
      <xdr:colOff>209550</xdr:colOff>
      <xdr:row>75</xdr:row>
      <xdr:rowOff>92075</xdr:rowOff>
    </xdr:to>
    <xdr:sp macro="" textlink="">
      <xdr:nvSpPr>
        <xdr:cNvPr id="454" name="円/楕円 453"/>
        <xdr:cNvSpPr/>
      </xdr:nvSpPr>
      <xdr:spPr>
        <a:xfrm>
          <a:off x="13843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76852</xdr:rowOff>
    </xdr:from>
    <xdr:ext cx="762000" cy="259045"/>
    <xdr:sp macro="" textlink="">
      <xdr:nvSpPr>
        <xdr:cNvPr id="455" name="テキスト ボックス 454"/>
        <xdr:cNvSpPr txBox="1"/>
      </xdr:nvSpPr>
      <xdr:spPr>
        <a:xfrm>
          <a:off x="13512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6" name="円/楕円 455"/>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57" name="テキスト ボックス 456"/>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965</xdr:rowOff>
    </xdr:from>
    <xdr:to>
      <xdr:col>4</xdr:col>
      <xdr:colOff>1117600</xdr:colOff>
      <xdr:row>16</xdr:row>
      <xdr:rowOff>64788</xdr:rowOff>
    </xdr:to>
    <xdr:cxnSp macro="">
      <xdr:nvCxnSpPr>
        <xdr:cNvPr id="52" name="直線コネクタ 51"/>
        <xdr:cNvCxnSpPr/>
      </xdr:nvCxnSpPr>
      <xdr:spPr bwMode="auto">
        <a:xfrm>
          <a:off x="5003800" y="2791790"/>
          <a:ext cx="647700" cy="63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165309</xdr:rowOff>
    </xdr:from>
    <xdr:ext cx="762000" cy="259045"/>
    <xdr:sp macro="" textlink="">
      <xdr:nvSpPr>
        <xdr:cNvPr id="53" name="人口1人当たり決算額の推移平均値テキスト130"/>
        <xdr:cNvSpPr txBox="1"/>
      </xdr:nvSpPr>
      <xdr:spPr>
        <a:xfrm>
          <a:off x="5740400" y="295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965</xdr:rowOff>
    </xdr:from>
    <xdr:to>
      <xdr:col>4</xdr:col>
      <xdr:colOff>469900</xdr:colOff>
      <xdr:row>16</xdr:row>
      <xdr:rowOff>120643</xdr:rowOff>
    </xdr:to>
    <xdr:cxnSp macro="">
      <xdr:nvCxnSpPr>
        <xdr:cNvPr id="55" name="直線コネクタ 54"/>
        <xdr:cNvCxnSpPr/>
      </xdr:nvCxnSpPr>
      <xdr:spPr bwMode="auto">
        <a:xfrm flipV="1">
          <a:off x="4305300" y="2791790"/>
          <a:ext cx="698500" cy="11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71540</xdr:rowOff>
    </xdr:from>
    <xdr:ext cx="736600" cy="259045"/>
    <xdr:sp macro="" textlink="">
      <xdr:nvSpPr>
        <xdr:cNvPr id="57" name="テキスト ボックス 56"/>
        <xdr:cNvSpPr txBox="1"/>
      </xdr:nvSpPr>
      <xdr:spPr>
        <a:xfrm>
          <a:off x="4622800" y="303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114634</xdr:rowOff>
    </xdr:from>
    <xdr:to>
      <xdr:col>3</xdr:col>
      <xdr:colOff>904875</xdr:colOff>
      <xdr:row>16</xdr:row>
      <xdr:rowOff>120643</xdr:rowOff>
    </xdr:to>
    <xdr:cxnSp macro="">
      <xdr:nvCxnSpPr>
        <xdr:cNvPr id="58" name="直線コネクタ 57"/>
        <xdr:cNvCxnSpPr/>
      </xdr:nvCxnSpPr>
      <xdr:spPr bwMode="auto">
        <a:xfrm>
          <a:off x="3606800" y="2905459"/>
          <a:ext cx="6985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51619</xdr:rowOff>
    </xdr:from>
    <xdr:ext cx="762000" cy="259045"/>
    <xdr:sp macro="" textlink="">
      <xdr:nvSpPr>
        <xdr:cNvPr id="60" name="テキスト ボックス 59"/>
        <xdr:cNvSpPr txBox="1"/>
      </xdr:nvSpPr>
      <xdr:spPr>
        <a:xfrm>
          <a:off x="3924300" y="30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87419</xdr:rowOff>
    </xdr:from>
    <xdr:to>
      <xdr:col>3</xdr:col>
      <xdr:colOff>206375</xdr:colOff>
      <xdr:row>16</xdr:row>
      <xdr:rowOff>114634</xdr:rowOff>
    </xdr:to>
    <xdr:cxnSp macro="">
      <xdr:nvCxnSpPr>
        <xdr:cNvPr id="61" name="直線コネクタ 60"/>
        <xdr:cNvCxnSpPr/>
      </xdr:nvCxnSpPr>
      <xdr:spPr bwMode="auto">
        <a:xfrm>
          <a:off x="2908300" y="2878244"/>
          <a:ext cx="698500" cy="2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23100</xdr:rowOff>
    </xdr:from>
    <xdr:to>
      <xdr:col>3</xdr:col>
      <xdr:colOff>257175</xdr:colOff>
      <xdr:row>17</xdr:row>
      <xdr:rowOff>124700</xdr:rowOff>
    </xdr:to>
    <xdr:sp macro="" textlink="">
      <xdr:nvSpPr>
        <xdr:cNvPr id="62" name="フローチャート : 判断 61"/>
        <xdr:cNvSpPr/>
      </xdr:nvSpPr>
      <xdr:spPr bwMode="auto">
        <a:xfrm>
          <a:off x="35560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109477</xdr:rowOff>
    </xdr:from>
    <xdr:ext cx="762000" cy="259045"/>
    <xdr:sp macro="" textlink="">
      <xdr:nvSpPr>
        <xdr:cNvPr id="63" name="テキスト ボックス 62"/>
        <xdr:cNvSpPr txBox="1"/>
      </xdr:nvSpPr>
      <xdr:spPr>
        <a:xfrm>
          <a:off x="3225800" y="307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43673</xdr:rowOff>
    </xdr:from>
    <xdr:to>
      <xdr:col>2</xdr:col>
      <xdr:colOff>692150</xdr:colOff>
      <xdr:row>17</xdr:row>
      <xdr:rowOff>145273</xdr:rowOff>
    </xdr:to>
    <xdr:sp macro="" textlink="">
      <xdr:nvSpPr>
        <xdr:cNvPr id="64" name="フローチャート : 判断 63"/>
        <xdr:cNvSpPr/>
      </xdr:nvSpPr>
      <xdr:spPr bwMode="auto">
        <a:xfrm>
          <a:off x="2857500" y="3005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130050</xdr:rowOff>
    </xdr:from>
    <xdr:ext cx="762000" cy="259045"/>
    <xdr:sp macro="" textlink="">
      <xdr:nvSpPr>
        <xdr:cNvPr id="65" name="テキスト ボックス 64"/>
        <xdr:cNvSpPr txBox="1"/>
      </xdr:nvSpPr>
      <xdr:spPr>
        <a:xfrm>
          <a:off x="2527300" y="309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110,863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13988</xdr:rowOff>
    </xdr:from>
    <xdr:to>
      <xdr:col>5</xdr:col>
      <xdr:colOff>34925</xdr:colOff>
      <xdr:row>16</xdr:row>
      <xdr:rowOff>115588</xdr:rowOff>
    </xdr:to>
    <xdr:sp macro="" textlink="">
      <xdr:nvSpPr>
        <xdr:cNvPr id="71" name="円/楕円 70"/>
        <xdr:cNvSpPr/>
      </xdr:nvSpPr>
      <xdr:spPr bwMode="auto">
        <a:xfrm>
          <a:off x="5600700" y="280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30515</xdr:rowOff>
    </xdr:from>
    <xdr:ext cx="762000" cy="259045"/>
    <xdr:sp macro="" textlink="">
      <xdr:nvSpPr>
        <xdr:cNvPr id="72" name="人口1人当たり決算額の推移該当値テキスト130"/>
        <xdr:cNvSpPr txBox="1"/>
      </xdr:nvSpPr>
      <xdr:spPr>
        <a:xfrm>
          <a:off x="5740400" y="264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129,340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121615</xdr:rowOff>
    </xdr:from>
    <xdr:to>
      <xdr:col>4</xdr:col>
      <xdr:colOff>520700</xdr:colOff>
      <xdr:row>16</xdr:row>
      <xdr:rowOff>51765</xdr:rowOff>
    </xdr:to>
    <xdr:sp macro="" textlink="">
      <xdr:nvSpPr>
        <xdr:cNvPr id="73" name="円/楕円 72"/>
        <xdr:cNvSpPr/>
      </xdr:nvSpPr>
      <xdr:spPr bwMode="auto">
        <a:xfrm>
          <a:off x="4953000" y="2740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61942</xdr:rowOff>
    </xdr:from>
    <xdr:ext cx="736600" cy="259045"/>
    <xdr:sp macro="" textlink="">
      <xdr:nvSpPr>
        <xdr:cNvPr id="74" name="テキスト ボックス 73"/>
        <xdr:cNvSpPr txBox="1"/>
      </xdr:nvSpPr>
      <xdr:spPr>
        <a:xfrm>
          <a:off x="4622800" y="2509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135,203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69843</xdr:rowOff>
    </xdr:from>
    <xdr:to>
      <xdr:col>3</xdr:col>
      <xdr:colOff>955675</xdr:colOff>
      <xdr:row>16</xdr:row>
      <xdr:rowOff>171443</xdr:rowOff>
    </xdr:to>
    <xdr:sp macro="" textlink="">
      <xdr:nvSpPr>
        <xdr:cNvPr id="75" name="円/楕円 74"/>
        <xdr:cNvSpPr/>
      </xdr:nvSpPr>
      <xdr:spPr bwMode="auto">
        <a:xfrm>
          <a:off x="4254500" y="286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10170</xdr:rowOff>
    </xdr:from>
    <xdr:ext cx="762000" cy="259045"/>
    <xdr:sp macro="" textlink="">
      <xdr:nvSpPr>
        <xdr:cNvPr id="76" name="テキスト ボックス 75"/>
        <xdr:cNvSpPr txBox="1"/>
      </xdr:nvSpPr>
      <xdr:spPr>
        <a:xfrm>
          <a:off x="3924300" y="262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124,209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63834</xdr:rowOff>
    </xdr:from>
    <xdr:to>
      <xdr:col>3</xdr:col>
      <xdr:colOff>257175</xdr:colOff>
      <xdr:row>16</xdr:row>
      <xdr:rowOff>165434</xdr:rowOff>
    </xdr:to>
    <xdr:sp macro="" textlink="">
      <xdr:nvSpPr>
        <xdr:cNvPr id="77" name="円/楕円 76"/>
        <xdr:cNvSpPr/>
      </xdr:nvSpPr>
      <xdr:spPr bwMode="auto">
        <a:xfrm>
          <a:off x="3556000" y="2854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4161</xdr:rowOff>
    </xdr:from>
    <xdr:ext cx="762000" cy="259045"/>
    <xdr:sp macro="" textlink="">
      <xdr:nvSpPr>
        <xdr:cNvPr id="78" name="テキスト ボックス 77"/>
        <xdr:cNvSpPr txBox="1"/>
      </xdr:nvSpPr>
      <xdr:spPr>
        <a:xfrm>
          <a:off x="3225800" y="262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124,761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36619</xdr:rowOff>
    </xdr:from>
    <xdr:to>
      <xdr:col>2</xdr:col>
      <xdr:colOff>692150</xdr:colOff>
      <xdr:row>16</xdr:row>
      <xdr:rowOff>138219</xdr:rowOff>
    </xdr:to>
    <xdr:sp macro="" textlink="">
      <xdr:nvSpPr>
        <xdr:cNvPr id="79" name="円/楕円 78"/>
        <xdr:cNvSpPr/>
      </xdr:nvSpPr>
      <xdr:spPr bwMode="auto">
        <a:xfrm>
          <a:off x="2857500" y="282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148396</xdr:rowOff>
    </xdr:from>
    <xdr:ext cx="762000" cy="259045"/>
    <xdr:sp macro="" textlink="">
      <xdr:nvSpPr>
        <xdr:cNvPr id="80" name="テキスト ボックス 79"/>
        <xdr:cNvSpPr txBox="1"/>
      </xdr:nvSpPr>
      <xdr:spPr>
        <a:xfrm>
          <a:off x="2527300" y="259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282010</xdr:rowOff>
    </xdr:from>
    <xdr:to>
      <xdr:col>4</xdr:col>
      <xdr:colOff>1117600</xdr:colOff>
      <xdr:row>34</xdr:row>
      <xdr:rowOff>288449</xdr:rowOff>
    </xdr:to>
    <xdr:cxnSp macro="">
      <xdr:nvCxnSpPr>
        <xdr:cNvPr id="114" name="直線コネクタ 113"/>
        <xdr:cNvCxnSpPr/>
      </xdr:nvCxnSpPr>
      <xdr:spPr bwMode="auto">
        <a:xfrm>
          <a:off x="5003800" y="6549460"/>
          <a:ext cx="6477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160196</xdr:rowOff>
    </xdr:from>
    <xdr:ext cx="762000" cy="259045"/>
    <xdr:sp macro="" textlink="">
      <xdr:nvSpPr>
        <xdr:cNvPr id="115" name="人口1人当たり決算額の推移平均値テキスト445"/>
        <xdr:cNvSpPr txBox="1"/>
      </xdr:nvSpPr>
      <xdr:spPr>
        <a:xfrm>
          <a:off x="5740400" y="677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263246</xdr:rowOff>
    </xdr:from>
    <xdr:to>
      <xdr:col>4</xdr:col>
      <xdr:colOff>469900</xdr:colOff>
      <xdr:row>34</xdr:row>
      <xdr:rowOff>282010</xdr:rowOff>
    </xdr:to>
    <xdr:cxnSp macro="">
      <xdr:nvCxnSpPr>
        <xdr:cNvPr id="117" name="直線コネクタ 116"/>
        <xdr:cNvCxnSpPr/>
      </xdr:nvCxnSpPr>
      <xdr:spPr bwMode="auto">
        <a:xfrm>
          <a:off x="4305300" y="6530696"/>
          <a:ext cx="698500" cy="18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224889</xdr:rowOff>
    </xdr:from>
    <xdr:ext cx="736600" cy="259045"/>
    <xdr:sp macro="" textlink="">
      <xdr:nvSpPr>
        <xdr:cNvPr id="119" name="テキスト ボックス 118"/>
        <xdr:cNvSpPr txBox="1"/>
      </xdr:nvSpPr>
      <xdr:spPr>
        <a:xfrm>
          <a:off x="4622800" y="683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263246</xdr:rowOff>
    </xdr:from>
    <xdr:to>
      <xdr:col>3</xdr:col>
      <xdr:colOff>904875</xdr:colOff>
      <xdr:row>34</xdr:row>
      <xdr:rowOff>275247</xdr:rowOff>
    </xdr:to>
    <xdr:cxnSp macro="">
      <xdr:nvCxnSpPr>
        <xdr:cNvPr id="120" name="直線コネクタ 119"/>
        <xdr:cNvCxnSpPr/>
      </xdr:nvCxnSpPr>
      <xdr:spPr bwMode="auto">
        <a:xfrm flipV="1">
          <a:off x="3606800" y="6530696"/>
          <a:ext cx="69850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148327</xdr:rowOff>
    </xdr:from>
    <xdr:ext cx="762000" cy="259045"/>
    <xdr:sp macro="" textlink="">
      <xdr:nvSpPr>
        <xdr:cNvPr id="122" name="テキスト ボックス 121"/>
        <xdr:cNvSpPr txBox="1"/>
      </xdr:nvSpPr>
      <xdr:spPr>
        <a:xfrm>
          <a:off x="3924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275247</xdr:rowOff>
    </xdr:from>
    <xdr:to>
      <xdr:col>3</xdr:col>
      <xdr:colOff>206375</xdr:colOff>
      <xdr:row>34</xdr:row>
      <xdr:rowOff>286372</xdr:rowOff>
    </xdr:to>
    <xdr:cxnSp macro="">
      <xdr:nvCxnSpPr>
        <xdr:cNvPr id="123" name="直線コネクタ 122"/>
        <xdr:cNvCxnSpPr/>
      </xdr:nvCxnSpPr>
      <xdr:spPr bwMode="auto">
        <a:xfrm flipV="1">
          <a:off x="2908300" y="6542697"/>
          <a:ext cx="6985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70142</xdr:rowOff>
    </xdr:from>
    <xdr:to>
      <xdr:col>3</xdr:col>
      <xdr:colOff>257175</xdr:colOff>
      <xdr:row>35</xdr:row>
      <xdr:rowOff>171742</xdr:rowOff>
    </xdr:to>
    <xdr:sp macro="" textlink="">
      <xdr:nvSpPr>
        <xdr:cNvPr id="124" name="フローチャート : 判断 123"/>
        <xdr:cNvSpPr/>
      </xdr:nvSpPr>
      <xdr:spPr bwMode="auto">
        <a:xfrm>
          <a:off x="35560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156519</xdr:rowOff>
    </xdr:from>
    <xdr:ext cx="762000" cy="259045"/>
    <xdr:sp macro="" textlink="">
      <xdr:nvSpPr>
        <xdr:cNvPr id="125" name="テキスト ボックス 124"/>
        <xdr:cNvSpPr txBox="1"/>
      </xdr:nvSpPr>
      <xdr:spPr>
        <a:xfrm>
          <a:off x="3225800" y="67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58407</xdr:rowOff>
    </xdr:from>
    <xdr:to>
      <xdr:col>2</xdr:col>
      <xdr:colOff>692150</xdr:colOff>
      <xdr:row>35</xdr:row>
      <xdr:rowOff>160007</xdr:rowOff>
    </xdr:to>
    <xdr:sp macro="" textlink="">
      <xdr:nvSpPr>
        <xdr:cNvPr id="126" name="フローチャート : 判断 125"/>
        <xdr:cNvSpPr/>
      </xdr:nvSpPr>
      <xdr:spPr bwMode="auto">
        <a:xfrm>
          <a:off x="2857500" y="666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144784</xdr:rowOff>
    </xdr:from>
    <xdr:ext cx="762000" cy="259045"/>
    <xdr:sp macro="" textlink="">
      <xdr:nvSpPr>
        <xdr:cNvPr id="127" name="テキスト ボックス 126"/>
        <xdr:cNvSpPr txBox="1"/>
      </xdr:nvSpPr>
      <xdr:spPr>
        <a:xfrm>
          <a:off x="2527300" y="67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237649</xdr:rowOff>
    </xdr:from>
    <xdr:to>
      <xdr:col>5</xdr:col>
      <xdr:colOff>34925</xdr:colOff>
      <xdr:row>34</xdr:row>
      <xdr:rowOff>339249</xdr:rowOff>
    </xdr:to>
    <xdr:sp macro="" textlink="">
      <xdr:nvSpPr>
        <xdr:cNvPr id="133" name="円/楕円 132"/>
        <xdr:cNvSpPr/>
      </xdr:nvSpPr>
      <xdr:spPr bwMode="auto">
        <a:xfrm>
          <a:off x="5600700" y="65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82726</xdr:rowOff>
    </xdr:from>
    <xdr:ext cx="762000" cy="259045"/>
    <xdr:sp macro="" textlink="">
      <xdr:nvSpPr>
        <xdr:cNvPr id="134" name="人口1人当たり決算額の推移該当値テキスト445"/>
        <xdr:cNvSpPr txBox="1"/>
      </xdr:nvSpPr>
      <xdr:spPr>
        <a:xfrm>
          <a:off x="5740400" y="63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52,525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231210</xdr:rowOff>
    </xdr:from>
    <xdr:to>
      <xdr:col>4</xdr:col>
      <xdr:colOff>520700</xdr:colOff>
      <xdr:row>34</xdr:row>
      <xdr:rowOff>332810</xdr:rowOff>
    </xdr:to>
    <xdr:sp macro="" textlink="">
      <xdr:nvSpPr>
        <xdr:cNvPr id="135" name="円/楕円 134"/>
        <xdr:cNvSpPr/>
      </xdr:nvSpPr>
      <xdr:spPr bwMode="auto">
        <a:xfrm>
          <a:off x="4953000" y="649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87</xdr:rowOff>
    </xdr:from>
    <xdr:ext cx="736600" cy="259045"/>
    <xdr:sp macro="" textlink="">
      <xdr:nvSpPr>
        <xdr:cNvPr id="136" name="テキスト ボックス 135"/>
        <xdr:cNvSpPr txBox="1"/>
      </xdr:nvSpPr>
      <xdr:spPr>
        <a:xfrm>
          <a:off x="4622800" y="626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52,863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212446</xdr:rowOff>
    </xdr:from>
    <xdr:to>
      <xdr:col>3</xdr:col>
      <xdr:colOff>955675</xdr:colOff>
      <xdr:row>34</xdr:row>
      <xdr:rowOff>314046</xdr:rowOff>
    </xdr:to>
    <xdr:sp macro="" textlink="">
      <xdr:nvSpPr>
        <xdr:cNvPr id="137" name="円/楕円 136"/>
        <xdr:cNvSpPr/>
      </xdr:nvSpPr>
      <xdr:spPr bwMode="auto">
        <a:xfrm>
          <a:off x="4254500" y="647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324223</xdr:rowOff>
    </xdr:from>
    <xdr:ext cx="762000" cy="259045"/>
    <xdr:sp macro="" textlink="">
      <xdr:nvSpPr>
        <xdr:cNvPr id="138" name="テキスト ボックス 137"/>
        <xdr:cNvSpPr txBox="1"/>
      </xdr:nvSpPr>
      <xdr:spPr>
        <a:xfrm>
          <a:off x="3924300" y="624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53,848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224447</xdr:rowOff>
    </xdr:from>
    <xdr:to>
      <xdr:col>3</xdr:col>
      <xdr:colOff>257175</xdr:colOff>
      <xdr:row>34</xdr:row>
      <xdr:rowOff>326047</xdr:rowOff>
    </xdr:to>
    <xdr:sp macro="" textlink="">
      <xdr:nvSpPr>
        <xdr:cNvPr id="139" name="円/楕円 138"/>
        <xdr:cNvSpPr/>
      </xdr:nvSpPr>
      <xdr:spPr bwMode="auto">
        <a:xfrm>
          <a:off x="3556000" y="649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336224</xdr:rowOff>
    </xdr:from>
    <xdr:ext cx="762000" cy="259045"/>
    <xdr:sp macro="" textlink="">
      <xdr:nvSpPr>
        <xdr:cNvPr id="140" name="テキスト ボックス 139"/>
        <xdr:cNvSpPr txBox="1"/>
      </xdr:nvSpPr>
      <xdr:spPr>
        <a:xfrm>
          <a:off x="3225800" y="626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53,218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235572</xdr:rowOff>
    </xdr:from>
    <xdr:to>
      <xdr:col>2</xdr:col>
      <xdr:colOff>692150</xdr:colOff>
      <xdr:row>34</xdr:row>
      <xdr:rowOff>337172</xdr:rowOff>
    </xdr:to>
    <xdr:sp macro="" textlink="">
      <xdr:nvSpPr>
        <xdr:cNvPr id="141" name="円/楕円 140"/>
        <xdr:cNvSpPr/>
      </xdr:nvSpPr>
      <xdr:spPr bwMode="auto">
        <a:xfrm>
          <a:off x="2857500" y="650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4449</xdr:rowOff>
    </xdr:from>
    <xdr:ext cx="762000" cy="259045"/>
    <xdr:sp macro="" textlink="">
      <xdr:nvSpPr>
        <xdr:cNvPr id="142" name="テキスト ボックス 141"/>
        <xdr:cNvSpPr txBox="1"/>
      </xdr:nvSpPr>
      <xdr:spPr>
        <a:xfrm>
          <a:off x="2527300" y="627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実質単年度収支は、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年度をピークに減少し、平成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年度に▲</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年間の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職員給与独自抑制措置（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削減）</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が終了したことが主な要因である。特に平成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年度には、大雨による災害復旧事業費に</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126</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百万円を要したことによる。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一方</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年度における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地方交付税の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大幅な</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増額</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財政調整基金現在高は平成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年度末で</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2,015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百万円となった。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ただし、地方交付税は減少傾向にあり、平成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年度以降は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合併算定替が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段階的に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終了する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ことから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、安定的な財政収支の均衡を視野に入れた行財政運営を図る必要がある。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森町国民健康保険病院事業会計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19</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赤字（▲</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422</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百万円）となったが、平成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年度に公立病院特例債を発行したことにより赤字が解消されている。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ただし、以降、資金不足額が発生しないよう一般会計から繰出基準外の運営補助金が支出されているところである。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また、平成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年度は森町国民健康保険特別会計で繰上充用したことにより赤字（▲</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96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百万円）となった。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年度には赤字解消計画を策定し、保険税収納率の向上及び医療費の適正化を図りながら、税収不足分を一般会計からの繰り入れたことにより赤字が解消された。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赤字解消のための一般会計への負担は大きいため、病院及び国保財政の安定的な運営が求められているところである。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年度までの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元利償還金の増加要因は、平成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年度にかけ、庁舎整備事業、消防防災センター整備事業、給食センター整備事業、地域振興基金造成事業などの大規模事業を行い、その財源として合併特例債を発行したことによるものである。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年度には、合併特例債の本償還開始により元利償還金は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81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百万円の増加となったが、普通交付税算入率が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70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％であることから、算入公債費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も</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66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百万円の増加となった。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年度以降は地方債発行額を抑制しているため、元利償還金のピークは平成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年度とな</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った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年度以降は元利償還金が年々減少し、元利償還金に対する交付税算入率が低い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一般公共事業債・一般単独事業債等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償還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終了となる一方で、元利償還金に対する交付税算入率が高い合併特例債の償還が開始となったため、実質公債費比率の分子は、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減少傾向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で推移している。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将来負担額は、一般会計等に係る地方債の現在高が大きな割合を占めている。平成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年度以降、地方債新規発行額を抑制したことにより、地方債現在高は平成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17,396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百万円であったが、平成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13,596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百万円となり、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3,800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百万円減少した。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充当可能財源等は、基準財政需要額算入見込額が大きな割合を占めている。基準財政需要額算入見込額は平成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13,816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百万円であったが、平成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11,603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百万円となり、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2,213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百</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万円減少した。これは、一般会計等に係る地方債現在高の減少と連動するものである。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また、充当可能基金は平成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1,238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百万円であったが、財政調整基金現在高の増加により、平成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2,353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百万円となり、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1,115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百万円増加した。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将来負担比率の分子は、一般会計等の地方債現在高が減少する一方で、充当可能基金が増加したため減少傾向にある。</a:t>
          </a:r>
          <a:endPar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9416790</v>
      </c>
      <c r="BO4" s="349"/>
      <c r="BP4" s="349"/>
      <c r="BQ4" s="349"/>
      <c r="BR4" s="349"/>
      <c r="BS4" s="349"/>
      <c r="BT4" s="349"/>
      <c r="BU4" s="350"/>
      <c r="BV4" s="348">
        <v>9366327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1.2</v>
      </c>
      <c r="CU4" s="355"/>
      <c r="CV4" s="355"/>
      <c r="CW4" s="355"/>
      <c r="CX4" s="355"/>
      <c r="CY4" s="355"/>
      <c r="CZ4" s="355"/>
      <c r="DA4" s="356"/>
      <c r="DB4" s="354">
        <v>1.1000000000000001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9330910</v>
      </c>
      <c r="BO5" s="386"/>
      <c r="BP5" s="386"/>
      <c r="BQ5" s="386"/>
      <c r="BR5" s="386"/>
      <c r="BS5" s="386"/>
      <c r="BT5" s="386"/>
      <c r="BU5" s="387"/>
      <c r="BV5" s="385">
        <v>9279245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v>
      </c>
      <c r="CU5" s="383"/>
      <c r="CV5" s="383"/>
      <c r="CW5" s="383"/>
      <c r="CX5" s="383"/>
      <c r="CY5" s="383"/>
      <c r="CZ5" s="383"/>
      <c r="DA5" s="384"/>
      <c r="DB5" s="382">
        <v>91.2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85880</v>
      </c>
      <c r="BO6" s="386"/>
      <c r="BP6" s="386"/>
      <c r="BQ6" s="386"/>
      <c r="BR6" s="386"/>
      <c r="BS6" s="386"/>
      <c r="BT6" s="386"/>
      <c r="BU6" s="387"/>
      <c r="BV6" s="385">
        <v>87082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97.5</v>
      </c>
      <c r="CU6" s="423"/>
      <c r="CV6" s="423"/>
      <c r="CW6" s="423"/>
      <c r="CX6" s="423"/>
      <c r="CY6" s="423"/>
      <c r="CZ6" s="423"/>
      <c r="DA6" s="424"/>
      <c r="DB6" s="422">
        <v>96.8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1325</v>
      </c>
      <c r="BO7" s="386"/>
      <c r="BP7" s="386"/>
      <c r="BQ7" s="386"/>
      <c r="BR7" s="386"/>
      <c r="BS7" s="386"/>
      <c r="BT7" s="386"/>
      <c r="BU7" s="387"/>
      <c r="BV7" s="385">
        <v>7459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6861623</v>
      </c>
      <c r="CU7" s="386"/>
      <c r="CV7" s="386"/>
      <c r="CW7" s="386"/>
      <c r="CX7" s="386"/>
      <c r="CY7" s="386"/>
      <c r="CZ7" s="386"/>
      <c r="DA7" s="387"/>
      <c r="DB7" s="385">
        <v>6953977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84555</v>
      </c>
      <c r="BO8" s="386"/>
      <c r="BP8" s="386"/>
      <c r="BQ8" s="386"/>
      <c r="BR8" s="386"/>
      <c r="BS8" s="386"/>
      <c r="BT8" s="386"/>
      <c r="BU8" s="387"/>
      <c r="BV8" s="385">
        <v>79623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17859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4932</v>
      </c>
      <c r="BO9" s="386"/>
      <c r="BP9" s="386"/>
      <c r="BQ9" s="386"/>
      <c r="BR9" s="386"/>
      <c r="BS9" s="386"/>
      <c r="BT9" s="386"/>
      <c r="BU9" s="387"/>
      <c r="BV9" s="385">
        <v>-27421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22.1</v>
      </c>
      <c r="CU9" s="383"/>
      <c r="CV9" s="383"/>
      <c r="CW9" s="383"/>
      <c r="CX9" s="383"/>
      <c r="CY9" s="383"/>
      <c r="CZ9" s="383"/>
      <c r="DA9" s="384"/>
      <c r="DB9" s="382">
        <v>22.4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19149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1554</v>
      </c>
      <c r="BO10" s="386"/>
      <c r="BP10" s="386"/>
      <c r="BQ10" s="386"/>
      <c r="BR10" s="386"/>
      <c r="BS10" s="386"/>
      <c r="BT10" s="386"/>
      <c r="BU10" s="387"/>
      <c r="BV10" s="385">
        <v>203234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17285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17100</v>
      </c>
      <c r="S13" s="467"/>
      <c r="T13" s="467"/>
      <c r="U13" s="467"/>
      <c r="V13" s="468"/>
      <c r="W13" s="401" t="s">
        <v>124</v>
      </c>
      <c r="X13" s="402"/>
      <c r="Y13" s="402"/>
      <c r="Z13" s="402"/>
      <c r="AA13" s="402"/>
      <c r="AB13" s="392"/>
      <c r="AC13" s="436">
        <v>1961</v>
      </c>
      <c r="AD13" s="437"/>
      <c r="AE13" s="437"/>
      <c r="AF13" s="437"/>
      <c r="AG13" s="476"/>
      <c r="AH13" s="436">
        <v>2145</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-23514</v>
      </c>
      <c r="BO13" s="386"/>
      <c r="BP13" s="386"/>
      <c r="BQ13" s="386"/>
      <c r="BR13" s="386"/>
      <c r="BS13" s="386"/>
      <c r="BT13" s="386"/>
      <c r="BU13" s="387"/>
      <c r="BV13" s="385">
        <v>175813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16.600000000000001</v>
      </c>
      <c r="CU13" s="383"/>
      <c r="CV13" s="383"/>
      <c r="CW13" s="383"/>
      <c r="CX13" s="383"/>
      <c r="CY13" s="383"/>
      <c r="CZ13" s="383"/>
      <c r="DA13" s="384"/>
      <c r="DB13" s="382">
        <v>16.600000000000001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17526</v>
      </c>
      <c r="S14" s="467"/>
      <c r="T14" s="467"/>
      <c r="U14" s="467"/>
      <c r="V14" s="468"/>
      <c r="W14" s="375"/>
      <c r="X14" s="376"/>
      <c r="Y14" s="376"/>
      <c r="Z14" s="376"/>
      <c r="AA14" s="376"/>
      <c r="AB14" s="365"/>
      <c r="AC14" s="469">
        <v>23</v>
      </c>
      <c r="AD14" s="470"/>
      <c r="AE14" s="470"/>
      <c r="AF14" s="470"/>
      <c r="AG14" s="471"/>
      <c r="AH14" s="469">
        <v>22.9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122</v>
      </c>
      <c r="CU14" s="481"/>
      <c r="CV14" s="481"/>
      <c r="CW14" s="481"/>
      <c r="CX14" s="481"/>
      <c r="CY14" s="481"/>
      <c r="CZ14" s="481"/>
      <c r="DA14" s="482"/>
      <c r="DB14" s="480">
        <v>131.19999999999999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17309</v>
      </c>
      <c r="S15" s="467"/>
      <c r="T15" s="467"/>
      <c r="U15" s="467"/>
      <c r="V15" s="468"/>
      <c r="W15" s="401" t="s">
        <v>130</v>
      </c>
      <c r="X15" s="402"/>
      <c r="Y15" s="402"/>
      <c r="Z15" s="402"/>
      <c r="AA15" s="402"/>
      <c r="AB15" s="392"/>
      <c r="AC15" s="436">
        <v>2567</v>
      </c>
      <c r="AD15" s="437"/>
      <c r="AE15" s="437"/>
      <c r="AF15" s="437"/>
      <c r="AG15" s="476"/>
      <c r="AH15" s="436">
        <v>2998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1474565</v>
      </c>
      <c r="BO15" s="349"/>
      <c r="BP15" s="349"/>
      <c r="BQ15" s="349"/>
      <c r="BR15" s="349"/>
      <c r="BS15" s="349"/>
      <c r="BT15" s="349"/>
      <c r="BU15" s="350"/>
      <c r="BV15" s="348">
        <v>1449373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30.1</v>
      </c>
      <c r="AD16" s="470"/>
      <c r="AE16" s="470"/>
      <c r="AF16" s="470"/>
      <c r="AG16" s="471"/>
      <c r="AH16" s="469">
        <v>32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5493949</v>
      </c>
      <c r="BO16" s="386"/>
      <c r="BP16" s="386"/>
      <c r="BQ16" s="386"/>
      <c r="BR16" s="386"/>
      <c r="BS16" s="386"/>
      <c r="BT16" s="386"/>
      <c r="BU16" s="387"/>
      <c r="BV16" s="385">
        <v>5610666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4012</v>
      </c>
      <c r="AD17" s="437"/>
      <c r="AE17" s="437"/>
      <c r="AF17" s="437"/>
      <c r="AG17" s="476"/>
      <c r="AH17" s="436">
        <v>4221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1892389</v>
      </c>
      <c r="BO17" s="386"/>
      <c r="BP17" s="386"/>
      <c r="BQ17" s="386"/>
      <c r="BR17" s="386"/>
      <c r="BS17" s="386"/>
      <c r="BT17" s="386"/>
      <c r="BU17" s="387"/>
      <c r="BV17" s="385">
        <v>1850652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368.27</v>
      </c>
      <c r="M18" s="498"/>
      <c r="N18" s="498"/>
      <c r="O18" s="498"/>
      <c r="P18" s="498"/>
      <c r="Q18" s="498"/>
      <c r="R18" s="499"/>
      <c r="S18" s="499"/>
      <c r="T18" s="499"/>
      <c r="U18" s="499"/>
      <c r="V18" s="500"/>
      <c r="W18" s="403"/>
      <c r="X18" s="404"/>
      <c r="Y18" s="404"/>
      <c r="Z18" s="404"/>
      <c r="AA18" s="404"/>
      <c r="AB18" s="395"/>
      <c r="AC18" s="501">
        <v>47</v>
      </c>
      <c r="AD18" s="502"/>
      <c r="AE18" s="502"/>
      <c r="AF18" s="502"/>
      <c r="AG18" s="503"/>
      <c r="AH18" s="501">
        <v>45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6322873</v>
      </c>
      <c r="BO18" s="386"/>
      <c r="BP18" s="386"/>
      <c r="BQ18" s="386"/>
      <c r="BR18" s="386"/>
      <c r="BS18" s="386"/>
      <c r="BT18" s="386"/>
      <c r="BU18" s="387"/>
      <c r="BV18" s="385">
        <v>6387345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7564797</v>
      </c>
      <c r="BO19" s="386"/>
      <c r="BP19" s="386"/>
      <c r="BQ19" s="386"/>
      <c r="BR19" s="386"/>
      <c r="BS19" s="386"/>
      <c r="BT19" s="386"/>
      <c r="BU19" s="387"/>
      <c r="BV19" s="385">
        <v>7645172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7103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13594407</v>
      </c>
      <c r="BO23" s="386"/>
      <c r="BP23" s="386"/>
      <c r="BQ23" s="386"/>
      <c r="BR23" s="386"/>
      <c r="BS23" s="386"/>
      <c r="BT23" s="386"/>
      <c r="BU23" s="387"/>
      <c r="BV23" s="385">
        <v>14525446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8120</v>
      </c>
      <c r="R24" s="437"/>
      <c r="S24" s="437"/>
      <c r="T24" s="437"/>
      <c r="U24" s="437"/>
      <c r="V24" s="476"/>
      <c r="W24" s="531"/>
      <c r="X24" s="519"/>
      <c r="Y24" s="520"/>
      <c r="Z24" s="435" t="s">
        <v>154</v>
      </c>
      <c r="AA24" s="415"/>
      <c r="AB24" s="415"/>
      <c r="AC24" s="415"/>
      <c r="AD24" s="415"/>
      <c r="AE24" s="415"/>
      <c r="AF24" s="415"/>
      <c r="AG24" s="416"/>
      <c r="AH24" s="436">
        <v>234</v>
      </c>
      <c r="AI24" s="437"/>
      <c r="AJ24" s="437"/>
      <c r="AK24" s="437"/>
      <c r="AL24" s="476"/>
      <c r="AM24" s="436">
        <v>757692</v>
      </c>
      <c r="AN24" s="437"/>
      <c r="AO24" s="437"/>
      <c r="AP24" s="437"/>
      <c r="AQ24" s="437"/>
      <c r="AR24" s="476"/>
      <c r="AS24" s="436">
        <v>3238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10894839</v>
      </c>
      <c r="BO24" s="386"/>
      <c r="BP24" s="386"/>
      <c r="BQ24" s="386"/>
      <c r="BR24" s="386"/>
      <c r="BS24" s="386"/>
      <c r="BT24" s="386"/>
      <c r="BU24" s="387"/>
      <c r="BV24" s="385">
        <v>11509350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6530</v>
      </c>
      <c r="R25" s="437"/>
      <c r="S25" s="437"/>
      <c r="T25" s="437"/>
      <c r="U25" s="437"/>
      <c r="V25" s="476"/>
      <c r="W25" s="531"/>
      <c r="X25" s="519"/>
      <c r="Y25" s="520"/>
      <c r="Z25" s="435" t="s">
        <v>157</v>
      </c>
      <c r="AA25" s="415"/>
      <c r="AB25" s="415"/>
      <c r="AC25" s="415"/>
      <c r="AD25" s="415"/>
      <c r="AE25" s="415"/>
      <c r="AF25" s="415"/>
      <c r="AG25" s="416"/>
      <c r="AH25" s="436">
        <v>43</v>
      </c>
      <c r="AI25" s="437"/>
      <c r="AJ25" s="437"/>
      <c r="AK25" s="437"/>
      <c r="AL25" s="476"/>
      <c r="AM25" s="436">
        <v>129774</v>
      </c>
      <c r="AN25" s="437"/>
      <c r="AO25" s="437"/>
      <c r="AP25" s="437"/>
      <c r="AQ25" s="437"/>
      <c r="AR25" s="476"/>
      <c r="AS25" s="436">
        <v>3018</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1282113</v>
      </c>
      <c r="BO25" s="349"/>
      <c r="BP25" s="349"/>
      <c r="BQ25" s="349"/>
      <c r="BR25" s="349"/>
      <c r="BS25" s="349"/>
      <c r="BT25" s="349"/>
      <c r="BU25" s="350"/>
      <c r="BV25" s="348">
        <v>1541683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5840</v>
      </c>
      <c r="R26" s="437"/>
      <c r="S26" s="437"/>
      <c r="T26" s="437"/>
      <c r="U26" s="437"/>
      <c r="V26" s="476"/>
      <c r="W26" s="531"/>
      <c r="X26" s="519"/>
      <c r="Y26" s="520"/>
      <c r="Z26" s="435" t="s">
        <v>160</v>
      </c>
      <c r="AA26" s="539"/>
      <c r="AB26" s="539"/>
      <c r="AC26" s="539"/>
      <c r="AD26" s="539"/>
      <c r="AE26" s="539"/>
      <c r="AF26" s="539"/>
      <c r="AG26" s="540"/>
      <c r="AH26" s="436">
        <v>20</v>
      </c>
      <c r="AI26" s="437"/>
      <c r="AJ26" s="437"/>
      <c r="AK26" s="437"/>
      <c r="AL26" s="476"/>
      <c r="AM26" s="436">
        <v>69040</v>
      </c>
      <c r="AN26" s="437"/>
      <c r="AO26" s="437"/>
      <c r="AP26" s="437"/>
      <c r="AQ26" s="437"/>
      <c r="AR26" s="476"/>
      <c r="AS26" s="436">
        <v>3452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2950</v>
      </c>
      <c r="R27" s="437"/>
      <c r="S27" s="437"/>
      <c r="T27" s="437"/>
      <c r="U27" s="437"/>
      <c r="V27" s="476"/>
      <c r="W27" s="531"/>
      <c r="X27" s="519"/>
      <c r="Y27" s="520"/>
      <c r="Z27" s="435" t="s">
        <v>163</v>
      </c>
      <c r="AA27" s="415"/>
      <c r="AB27" s="415"/>
      <c r="AC27" s="415"/>
      <c r="AD27" s="415"/>
      <c r="AE27" s="415"/>
      <c r="AF27" s="415"/>
      <c r="AG27" s="416"/>
      <c r="AH27" s="436">
        <v>14</v>
      </c>
      <c r="AI27" s="437"/>
      <c r="AJ27" s="437"/>
      <c r="AK27" s="437"/>
      <c r="AL27" s="476"/>
      <c r="AM27" s="436">
        <v>36910</v>
      </c>
      <c r="AN27" s="437"/>
      <c r="AO27" s="437"/>
      <c r="AP27" s="437"/>
      <c r="AQ27" s="437"/>
      <c r="AR27" s="476"/>
      <c r="AS27" s="436">
        <v>2636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16664</v>
      </c>
      <c r="BO27" s="553"/>
      <c r="BP27" s="553"/>
      <c r="BQ27" s="553"/>
      <c r="BR27" s="553"/>
      <c r="BS27" s="553"/>
      <c r="BT27" s="553"/>
      <c r="BU27" s="554"/>
      <c r="BV27" s="552">
        <v>16660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2250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2014731</v>
      </c>
      <c r="BO28" s="349"/>
      <c r="BP28" s="349"/>
      <c r="BQ28" s="349"/>
      <c r="BR28" s="349"/>
      <c r="BS28" s="349"/>
      <c r="BT28" s="349"/>
      <c r="BU28" s="350"/>
      <c r="BV28" s="348">
        <v>2043177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1950</v>
      </c>
      <c r="R29" s="437"/>
      <c r="S29" s="437"/>
      <c r="T29" s="437"/>
      <c r="U29" s="437"/>
      <c r="V29" s="476"/>
      <c r="W29" s="531"/>
      <c r="X29" s="519"/>
      <c r="Y29" s="520"/>
      <c r="Z29" s="435" t="s">
        <v>170</v>
      </c>
      <c r="AA29" s="415"/>
      <c r="AB29" s="415"/>
      <c r="AC29" s="415"/>
      <c r="AD29" s="415"/>
      <c r="AE29" s="415"/>
      <c r="AF29" s="415"/>
      <c r="AG29" s="416"/>
      <c r="AH29" s="436">
        <v>248</v>
      </c>
      <c r="AI29" s="437"/>
      <c r="AJ29" s="437"/>
      <c r="AK29" s="437"/>
      <c r="AL29" s="476"/>
      <c r="AM29" s="436">
        <v>794602</v>
      </c>
      <c r="AN29" s="437"/>
      <c r="AO29" s="437"/>
      <c r="AP29" s="437"/>
      <c r="AQ29" s="437"/>
      <c r="AR29" s="476"/>
      <c r="AS29" s="436">
        <v>3204</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3173</v>
      </c>
      <c r="BO29" s="386"/>
      <c r="BP29" s="386"/>
      <c r="BQ29" s="386"/>
      <c r="BR29" s="386"/>
      <c r="BS29" s="386"/>
      <c r="BT29" s="386"/>
      <c r="BU29" s="387"/>
      <c r="BV29" s="385">
        <v>3434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99.4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1249405</v>
      </c>
      <c r="BO30" s="553"/>
      <c r="BP30" s="553"/>
      <c r="BQ30" s="553"/>
      <c r="BR30" s="553"/>
      <c r="BS30" s="553"/>
      <c r="BT30" s="553"/>
      <c r="BU30" s="554"/>
      <c r="BV30" s="552">
        <v>1274280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森町国民健康保険特別会計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森町水道事業会計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IF('各会計、関係団体の財政状況及び健全化判断比率'!B35="","",'各会計、関係団体の財政状況及び健全化判断比率'!B35)</f>
        <v>森町港湾整備事業特別会計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渡島廃棄物処理広域連合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森町ホタテ未利用資源リサイクル事業特別会計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森町介護保険事業特別会計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IF('各会計、関係団体の財政状況及び健全化判断比率'!B33="","",'各会計、関係団体の財政状況及び健全化判断比率'!B33)</f>
        <v>森町国民健康保険病院事業会計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渡島・檜山地方税滞納整理機構</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森町後期高齢者医療特別会計</v>
      </c>
      <c r="X36" s="565"/>
      <c r="Y36" s="565"/>
      <c r="Z36" s="565"/>
      <c r="AA36" s="565"/>
      <c r="AB36" s="565"/>
      <c r="AC36" s="565"/>
      <c r="AD36" s="565"/>
      <c r="AE36" s="565"/>
      <c r="AF36" s="565"/>
      <c r="AG36" s="565"/>
      <c r="AH36" s="565"/>
      <c r="AI36" s="565"/>
      <c r="AJ36" s="565"/>
      <c r="AK36" s="565"/>
      <c r="AL36" s="165"/>
      <c r="AM36" s="564">
        <f t="shared" si="0"/>
        <v>9</v>
      </c>
      <c r="AN36" s="564"/>
      <c r="AO36" s="565" t="str">
        <f>IF('各会計、関係団体の財政状況及び健全化判断比率'!B34="","",'各会計、関係団体の財政状況及び健全化判断比率'!B34)</f>
        <v>森町公共下水道事業会計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森町介護サービス事業特別会計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7" t="s">
        <v>24</v>
      </c>
      <c r="C41" s="1168"/>
      <c r="D41" s="81"/>
      <c r="E41" s="1173" t="s">
        <v>25</v>
      </c>
      <c r="F41" s="1173"/>
      <c r="G41" s="1173"/>
      <c r="H41" s="1174"/>
      <c r="I41" s="82">
        <v>17396</v>
      </c>
      <c r="J41" s="83">
        <v>16567</v>
      </c>
      <c r="K41" s="83">
        <v>15557</v>
      </c>
      <c r="L41" s="83">
        <v>14528</v>
      </c>
      <c r="M41" s="84">
        <v>13596</v>
      </c>
    </row>
    <row r="42" spans="2:13" ht="27.75" customHeight="1">
      <c r="B42" s="1169"/>
      <c r="C42" s="1170"/>
      <c r="D42" s="85"/>
      <c r="E42" s="1175" t="s">
        <v>26</v>
      </c>
      <c r="F42" s="1175"/>
      <c r="G42" s="1175"/>
      <c r="H42" s="1176"/>
      <c r="I42" s="86">
        <v>1399</v>
      </c>
      <c r="J42" s="87">
        <v>1266</v>
      </c>
      <c r="K42" s="87">
        <v>1132</v>
      </c>
      <c r="L42" s="87">
        <v>1143</v>
      </c>
      <c r="M42" s="88">
        <v>969</v>
      </c>
    </row>
    <row r="43" spans="2:13" ht="27.75" customHeight="1">
      <c r="B43" s="1169"/>
      <c r="C43" s="1170"/>
      <c r="D43" s="85"/>
      <c r="E43" s="1175" t="s">
        <v>27</v>
      </c>
      <c r="F43" s="1175"/>
      <c r="G43" s="1175"/>
      <c r="H43" s="1176"/>
      <c r="I43" s="86">
        <v>5036</v>
      </c>
      <c r="J43" s="87">
        <v>4920</v>
      </c>
      <c r="K43" s="87">
        <v>4767</v>
      </c>
      <c r="L43" s="87">
        <v>4660</v>
      </c>
      <c r="M43" s="88">
        <v>4519</v>
      </c>
    </row>
    <row r="44" spans="2:13" ht="27.75" customHeight="1">
      <c r="B44" s="1169"/>
      <c r="C44" s="1170"/>
      <c r="D44" s="85"/>
      <c r="E44" s="1175" t="s">
        <v>28</v>
      </c>
      <c r="F44" s="1175"/>
      <c r="G44" s="1175"/>
      <c r="H44" s="1176"/>
      <c r="I44" s="86">
        <v>444</v>
      </c>
      <c r="J44" s="87">
        <v>380</v>
      </c>
      <c r="K44" s="87">
        <v>326</v>
      </c>
      <c r="L44" s="87">
        <v>269</v>
      </c>
      <c r="M44" s="88">
        <v>211</v>
      </c>
    </row>
    <row r="45" spans="2:13" ht="27.75" customHeight="1">
      <c r="B45" s="1169"/>
      <c r="C45" s="1170"/>
      <c r="D45" s="85"/>
      <c r="E45" s="1175" t="s">
        <v>29</v>
      </c>
      <c r="F45" s="1175"/>
      <c r="G45" s="1175"/>
      <c r="H45" s="1176"/>
      <c r="I45" s="86">
        <v>2819</v>
      </c>
      <c r="J45" s="87">
        <v>2712</v>
      </c>
      <c r="K45" s="87">
        <v>2591</v>
      </c>
      <c r="L45" s="87">
        <v>2497</v>
      </c>
      <c r="M45" s="88">
        <v>2433</v>
      </c>
    </row>
    <row r="46" spans="2:13" ht="27.75" customHeight="1">
      <c r="B46" s="1169"/>
      <c r="C46" s="1170"/>
      <c r="D46" s="85"/>
      <c r="E46" s="1175" t="s">
        <v>30</v>
      </c>
      <c r="F46" s="1175"/>
      <c r="G46" s="1175"/>
      <c r="H46" s="1176"/>
      <c r="I46" s="86" t="s">
        <v>481</v>
      </c>
      <c r="J46" s="87" t="s">
        <v>481</v>
      </c>
      <c r="K46" s="87" t="s">
        <v>481</v>
      </c>
      <c r="L46" s="87" t="s">
        <v>481</v>
      </c>
      <c r="M46" s="88" t="s">
        <v>481</v>
      </c>
    </row>
    <row r="47" spans="2:13" ht="27.75" customHeight="1">
      <c r="B47" s="1169"/>
      <c r="C47" s="1170"/>
      <c r="D47" s="85"/>
      <c r="E47" s="1175" t="s">
        <v>31</v>
      </c>
      <c r="F47" s="1175"/>
      <c r="G47" s="1175"/>
      <c r="H47" s="1176"/>
      <c r="I47" s="86" t="s">
        <v>481</v>
      </c>
      <c r="J47" s="87" t="s">
        <v>481</v>
      </c>
      <c r="K47" s="87" t="s">
        <v>481</v>
      </c>
      <c r="L47" s="87" t="s">
        <v>481</v>
      </c>
      <c r="M47" s="88" t="s">
        <v>481</v>
      </c>
    </row>
    <row r="48" spans="2:13" ht="27.75" customHeight="1">
      <c r="B48" s="1171"/>
      <c r="C48" s="1172"/>
      <c r="D48" s="85"/>
      <c r="E48" s="1175" t="s">
        <v>32</v>
      </c>
      <c r="F48" s="1175"/>
      <c r="G48" s="1175"/>
      <c r="H48" s="1176"/>
      <c r="I48" s="86" t="s">
        <v>481</v>
      </c>
      <c r="J48" s="87" t="s">
        <v>481</v>
      </c>
      <c r="K48" s="87" t="s">
        <v>481</v>
      </c>
      <c r="L48" s="87" t="s">
        <v>481</v>
      </c>
      <c r="M48" s="88" t="s">
        <v>481</v>
      </c>
    </row>
    <row r="49" spans="2:13" ht="27.75" customHeight="1">
      <c r="B49" s="1177" t="s">
        <v>33</v>
      </c>
      <c r="C49" s="1178"/>
      <c r="D49" s="89"/>
      <c r="E49" s="1175" t="s">
        <v>34</v>
      </c>
      <c r="F49" s="1175"/>
      <c r="G49" s="1175"/>
      <c r="H49" s="1176"/>
      <c r="I49" s="86">
        <v>1238</v>
      </c>
      <c r="J49" s="87">
        <v>1736</v>
      </c>
      <c r="K49" s="87">
        <v>2149</v>
      </c>
      <c r="L49" s="87">
        <v>2371</v>
      </c>
      <c r="M49" s="88">
        <v>2353</v>
      </c>
    </row>
    <row r="50" spans="2:13" ht="27.75" customHeight="1">
      <c r="B50" s="1169"/>
      <c r="C50" s="1170"/>
      <c r="D50" s="85"/>
      <c r="E50" s="1175" t="s">
        <v>35</v>
      </c>
      <c r="F50" s="1175"/>
      <c r="G50" s="1175"/>
      <c r="H50" s="1176"/>
      <c r="I50" s="86">
        <v>1458</v>
      </c>
      <c r="J50" s="87">
        <v>1370</v>
      </c>
      <c r="K50" s="87">
        <v>1305</v>
      </c>
      <c r="L50" s="87">
        <v>1170</v>
      </c>
      <c r="M50" s="88">
        <v>1025</v>
      </c>
    </row>
    <row r="51" spans="2:13" ht="27.75" customHeight="1">
      <c r="B51" s="1171"/>
      <c r="C51" s="1172"/>
      <c r="D51" s="85"/>
      <c r="E51" s="1175" t="s">
        <v>36</v>
      </c>
      <c r="F51" s="1175"/>
      <c r="G51" s="1175"/>
      <c r="H51" s="1176"/>
      <c r="I51" s="86">
        <v>13816</v>
      </c>
      <c r="J51" s="87">
        <v>13352</v>
      </c>
      <c r="K51" s="87">
        <v>12760</v>
      </c>
      <c r="L51" s="87">
        <v>12192</v>
      </c>
      <c r="M51" s="88">
        <v>11603</v>
      </c>
    </row>
    <row r="52" spans="2:13" ht="27.75" customHeight="1" thickBot="1">
      <c r="B52" s="1179" t="s">
        <v>37</v>
      </c>
      <c r="C52" s="1180"/>
      <c r="D52" s="90"/>
      <c r="E52" s="1181" t="s">
        <v>38</v>
      </c>
      <c r="F52" s="1181"/>
      <c r="G52" s="1181"/>
      <c r="H52" s="1182"/>
      <c r="I52" s="91">
        <v>10583</v>
      </c>
      <c r="J52" s="92">
        <v>9386</v>
      </c>
      <c r="K52" s="92">
        <v>8159</v>
      </c>
      <c r="L52" s="92">
        <v>7364</v>
      </c>
      <c r="M52" s="93">
        <v>6746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49810</v>
      </c>
      <c r="E3" s="116"/>
      <c r="F3" s="117">
        <v>102412</v>
      </c>
      <c r="G3" s="118"/>
      <c r="H3" s="119"/>
    </row>
    <row r="4" spans="1:8">
      <c r="A4" s="120"/>
      <c r="B4" s="121"/>
      <c r="C4" s="122"/>
      <c r="D4" s="123">
        <v>20658</v>
      </c>
      <c r="E4" s="124"/>
      <c r="F4" s="125">
        <v>58752</v>
      </c>
      <c r="G4" s="126"/>
      <c r="H4" s="127"/>
    </row>
    <row r="5" spans="1:8">
      <c r="A5" s="108" t="s">
        <v>514</v>
      </c>
      <c r="B5" s="113"/>
      <c r="C5" s="114"/>
      <c r="D5" s="115">
        <v>49301</v>
      </c>
      <c r="E5" s="116"/>
      <c r="F5" s="117">
        <v>106194</v>
      </c>
      <c r="G5" s="118"/>
      <c r="H5" s="119"/>
    </row>
    <row r="6" spans="1:8">
      <c r="A6" s="120"/>
      <c r="B6" s="121"/>
      <c r="C6" s="122"/>
      <c r="D6" s="123">
        <v>21612</v>
      </c>
      <c r="E6" s="124"/>
      <c r="F6" s="125">
        <v>51075</v>
      </c>
      <c r="G6" s="126"/>
      <c r="H6" s="127"/>
    </row>
    <row r="7" spans="1:8">
      <c r="A7" s="108" t="s">
        <v>515</v>
      </c>
      <c r="B7" s="113"/>
      <c r="C7" s="114"/>
      <c r="D7" s="115">
        <v>24618</v>
      </c>
      <c r="E7" s="116"/>
      <c r="F7" s="117">
        <v>90833</v>
      </c>
      <c r="G7" s="118"/>
      <c r="H7" s="119"/>
    </row>
    <row r="8" spans="1:8">
      <c r="A8" s="120"/>
      <c r="B8" s="121"/>
      <c r="C8" s="122"/>
      <c r="D8" s="123">
        <v>13667</v>
      </c>
      <c r="E8" s="124"/>
      <c r="F8" s="125">
        <v>47037</v>
      </c>
      <c r="G8" s="126"/>
      <c r="H8" s="127"/>
    </row>
    <row r="9" spans="1:8">
      <c r="A9" s="108" t="s">
        <v>516</v>
      </c>
      <c r="B9" s="113"/>
      <c r="C9" s="114"/>
      <c r="D9" s="115">
        <v>25601</v>
      </c>
      <c r="E9" s="116"/>
      <c r="F9" s="117">
        <v>79181</v>
      </c>
      <c r="G9" s="118"/>
      <c r="H9" s="119"/>
    </row>
    <row r="10" spans="1:8">
      <c r="A10" s="120"/>
      <c r="B10" s="121"/>
      <c r="C10" s="122"/>
      <c r="D10" s="123">
        <v>13367</v>
      </c>
      <c r="E10" s="124"/>
      <c r="F10" s="125">
        <v>40448</v>
      </c>
      <c r="G10" s="126"/>
      <c r="H10" s="127"/>
    </row>
    <row r="11" spans="1:8">
      <c r="A11" s="108" t="s">
        <v>517</v>
      </c>
      <c r="B11" s="113"/>
      <c r="C11" s="114"/>
      <c r="D11" s="115">
        <v>27696</v>
      </c>
      <c r="E11" s="116"/>
      <c r="F11" s="117">
        <v>118124</v>
      </c>
      <c r="G11" s="118"/>
      <c r="H11" s="119"/>
    </row>
    <row r="12" spans="1:8">
      <c r="A12" s="120"/>
      <c r="B12" s="121"/>
      <c r="C12" s="128"/>
      <c r="D12" s="123">
        <v>15326</v>
      </c>
      <c r="E12" s="124"/>
      <c r="F12" s="125">
        <v>54614</v>
      </c>
      <c r="G12" s="126"/>
      <c r="H12" s="127"/>
    </row>
    <row r="13" spans="1:8">
      <c r="A13" s="108"/>
      <c r="B13" s="113"/>
      <c r="C13" s="129"/>
      <c r="D13" s="130">
        <v>35405</v>
      </c>
      <c r="E13" s="131"/>
      <c r="F13" s="132">
        <v>99349</v>
      </c>
      <c r="G13" s="133"/>
      <c r="H13" s="119"/>
    </row>
    <row r="14" spans="1:8">
      <c r="A14" s="120"/>
      <c r="B14" s="121"/>
      <c r="C14" s="122"/>
      <c r="D14" s="123">
        <v>16926</v>
      </c>
      <c r="E14" s="124"/>
      <c r="F14" s="125">
        <v>50385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0.88</v>
      </c>
      <c r="C19" s="134">
        <f>ROUND(VALUE(SUBSTITUTE(実質収支比率等に係る経年分析!G$48,"▲","-")),2)</f>
        <v>1.37</v>
      </c>
      <c r="D19" s="134">
        <f>ROUND(VALUE(SUBSTITUTE(実質収支比率等に係る経年分析!H$48,"▲","-")),2)</f>
        <v>1.54</v>
      </c>
      <c r="E19" s="134">
        <f>ROUND(VALUE(SUBSTITUTE(実質収支比率等に係る経年分析!I$48,"▲","-")),2)</f>
        <v>1.1399999999999999</v>
      </c>
      <c r="F19" s="134">
        <f>ROUND(VALUE(SUBSTITUTE(実質収支比率等に係る経年分析!J$48,"▲","-")),2)</f>
        <v>1.23</v>
      </c>
    </row>
    <row r="20" spans="1:11">
      <c r="A20" s="134" t="s">
        <v>43</v>
      </c>
      <c r="B20" s="134">
        <f>ROUND(VALUE(SUBSTITUTE(実質収支比率等に係る経年分析!F$47,"▲","-")),2)</f>
        <v>11.78</v>
      </c>
      <c r="C20" s="134">
        <f>ROUND(VALUE(SUBSTITUTE(実質収支比率等に係る経年分析!G$47,"▲","-")),2)</f>
        <v>19.55</v>
      </c>
      <c r="D20" s="134">
        <f>ROUND(VALUE(SUBSTITUTE(実質収支比率等に係る経年分析!H$47,"▲","-")),2)</f>
        <v>26.4</v>
      </c>
      <c r="E20" s="134">
        <f>ROUND(VALUE(SUBSTITUTE(実質収支比率等に係る経年分析!I$47,"▲","-")),2)</f>
        <v>29.38</v>
      </c>
      <c r="F20" s="134">
        <f>ROUND(VALUE(SUBSTITUTE(実質収支比率等に係る経年分析!J$47,"▲","-")),2)</f>
        <v>29.36</v>
      </c>
    </row>
    <row r="21" spans="1:11">
      <c r="A21" s="134" t="s">
        <v>44</v>
      </c>
      <c r="B21" s="134">
        <f>IF(ISNUMBER(VALUE(SUBSTITUTE(実質収支比率等に係る経年分析!F$49,"▲","-"))),ROUND(VALUE(SUBSTITUTE(実質収支比率等に係る経年分析!F$49,"▲","-")),2),NA())</f>
        <v>5.24</v>
      </c>
      <c r="C21" s="134">
        <f>IF(ISNUMBER(VALUE(SUBSTITUTE(実質収支比率等に係る経年分析!G$49,"▲","-"))),ROUND(VALUE(SUBSTITUTE(実質収支比率等に係る経年分析!G$49,"▲","-")),2),NA())</f>
        <v>8.94</v>
      </c>
      <c r="D21" s="134">
        <f>IF(ISNUMBER(VALUE(SUBSTITUTE(実質収支比率等に係る経年分析!H$49,"▲","-"))),ROUND(VALUE(SUBSTITUTE(実質収支比率等に係る経年分析!H$49,"▲","-")),2),NA())</f>
        <v>6.57</v>
      </c>
      <c r="E21" s="134">
        <f>IF(ISNUMBER(VALUE(SUBSTITUTE(実質収支比率等に係る経年分析!I$49,"▲","-"))),ROUND(VALUE(SUBSTITUTE(実質収支比率等に係る経年分析!I$49,"▲","-")),2),NA())</f>
        <v>2.5299999999999998</v>
      </c>
      <c r="F21" s="134">
        <f>IF(ISNUMBER(VALUE(SUBSTITUTE(実質収支比率等に係る経年分析!J$49,"▲","-"))),ROUND(VALUE(SUBSTITUTE(実質収支比率等に係る経年分析!J$49,"▲","-")),2),NA())</f>
        <v>-0.34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森町後期高齢者医療特別会計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森町介護保険事業特別会計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森町介護サービス事業特別会計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森町国民健康保険特別会計</v>
      </c>
      <c r="B32" s="135">
        <f>IF(ROUND(VALUE(SUBSTITUTE(連結実質赤字比率に係る赤字・黒字の構成分析!F$38,"▲", "-")), 2) &lt; 0, ABS(ROUND(VALUE(SUBSTITUTE(連結実質赤字比率に係る赤字・黒字の構成分析!F$38,"▲", "-")), 2)), NA())</f>
        <v>1.42</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1.1399999999999999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1.23</v>
      </c>
    </row>
    <row r="34" spans="1:16">
      <c r="A34" s="135" t="str">
        <f>IF(連結実質赤字比率に係る赤字・黒字の構成分析!C$36="",NA(),連結実質赤字比率に係る赤字・黒字の構成分析!C$36)</f>
        <v>森町国民健康保険病院事業会計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1.28</v>
      </c>
    </row>
    <row r="35" spans="1:16">
      <c r="A35" s="135" t="str">
        <f>IF(連結実質赤字比率に係る赤字・黒字の構成分析!C$35="",NA(),連結実質赤字比率に係る赤字・黒字の構成分析!C$35)</f>
        <v>森町公共下水道事業会計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2.38</v>
      </c>
    </row>
    <row r="36" spans="1:16">
      <c r="A36" s="135" t="str">
        <f>IF(連結実質赤字比率に係る赤字・黒字の構成分析!C$34="",NA(),連結実質赤字比率に係る赤字・黒字の構成分析!C$34)</f>
        <v>森町水道事業会計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4.1399999999999997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1432</v>
      </c>
      <c r="E42" s="136"/>
      <c r="F42" s="136"/>
      <c r="G42" s="136">
        <f>'実質公債費比率（分子）の構造'!L$52</f>
        <v>1498</v>
      </c>
      <c r="H42" s="136"/>
      <c r="I42" s="136"/>
      <c r="J42" s="136">
        <f>'実質公債費比率（分子）の構造'!M$52</f>
        <v>1454</v>
      </c>
      <c r="K42" s="136"/>
      <c r="L42" s="136"/>
      <c r="M42" s="136">
        <f>'実質公債費比率（分子）の構造'!N$52</f>
        <v>1449</v>
      </c>
      <c r="N42" s="136"/>
      <c r="O42" s="136"/>
      <c r="P42" s="136">
        <f>'実質公債費比率（分子）の構造'!O$52</f>
        <v>1441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155</v>
      </c>
      <c r="C44" s="136"/>
      <c r="D44" s="136"/>
      <c r="E44" s="136">
        <f>'実質公債費比率（分子）の構造'!L$50</f>
        <v>153</v>
      </c>
      <c r="F44" s="136"/>
      <c r="G44" s="136"/>
      <c r="H44" s="136">
        <f>'実質公債費比率（分子）の構造'!M$50</f>
        <v>149</v>
      </c>
      <c r="I44" s="136"/>
      <c r="J44" s="136"/>
      <c r="K44" s="136">
        <f>'実質公債費比率（分子）の構造'!N$50</f>
        <v>140</v>
      </c>
      <c r="L44" s="136"/>
      <c r="M44" s="136"/>
      <c r="N44" s="136">
        <f>'実質公債費比率（分子）の構造'!O$50</f>
        <v>152</v>
      </c>
      <c r="O44" s="136"/>
      <c r="P44" s="136"/>
    </row>
    <row r="45" spans="1:16">
      <c r="A45" s="136" t="s">
        <v>54</v>
      </c>
      <c r="B45" s="136">
        <f>'実質公債費比率（分子）の構造'!K$49</f>
        <v>60</v>
      </c>
      <c r="C45" s="136"/>
      <c r="D45" s="136"/>
      <c r="E45" s="136">
        <f>'実質公債費比率（分子）の構造'!L$49</f>
        <v>64</v>
      </c>
      <c r="F45" s="136"/>
      <c r="G45" s="136"/>
      <c r="H45" s="136">
        <f>'実質公債費比率（分子）の構造'!M$49</f>
        <v>66</v>
      </c>
      <c r="I45" s="136"/>
      <c r="J45" s="136"/>
      <c r="K45" s="136">
        <f>'実質公債費比率（分子）の構造'!N$49</f>
        <v>59</v>
      </c>
      <c r="L45" s="136"/>
      <c r="M45" s="136"/>
      <c r="N45" s="136">
        <f>'実質公債費比率（分子）の構造'!O$49</f>
        <v>59</v>
      </c>
      <c r="O45" s="136"/>
      <c r="P45" s="136"/>
    </row>
    <row r="46" spans="1:16">
      <c r="A46" s="136" t="s">
        <v>55</v>
      </c>
      <c r="B46" s="136">
        <f>'実質公債費比率（分子）の構造'!K$48</f>
        <v>401</v>
      </c>
      <c r="C46" s="136"/>
      <c r="D46" s="136"/>
      <c r="E46" s="136">
        <f>'実質公債費比率（分子）の構造'!L$48</f>
        <v>382</v>
      </c>
      <c r="F46" s="136"/>
      <c r="G46" s="136"/>
      <c r="H46" s="136">
        <f>'実質公債費比率（分子）の構造'!M$48</f>
        <v>361</v>
      </c>
      <c r="I46" s="136"/>
      <c r="J46" s="136"/>
      <c r="K46" s="136">
        <f>'実質公債費比率（分子）の構造'!N$48</f>
        <v>358</v>
      </c>
      <c r="L46" s="136"/>
      <c r="M46" s="136"/>
      <c r="N46" s="136">
        <f>'実質公債費比率（分子）の構造'!O$48</f>
        <v>363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1772</v>
      </c>
      <c r="C49" s="136"/>
      <c r="D49" s="136"/>
      <c r="E49" s="136">
        <f>'実質公債費比率（分子）の構造'!L$45</f>
        <v>1853</v>
      </c>
      <c r="F49" s="136"/>
      <c r="G49" s="136"/>
      <c r="H49" s="136">
        <f>'実質公債費比率（分子）の構造'!M$45</f>
        <v>1830</v>
      </c>
      <c r="I49" s="136"/>
      <c r="J49" s="136"/>
      <c r="K49" s="136">
        <f>'実質公債費比率（分子）の構造'!N$45</f>
        <v>1818</v>
      </c>
      <c r="L49" s="136"/>
      <c r="M49" s="136"/>
      <c r="N49" s="136">
        <f>'実質公債費比率（分子）の構造'!O$45</f>
        <v>1777</v>
      </c>
      <c r="O49" s="136"/>
      <c r="P49" s="136"/>
    </row>
    <row r="50" spans="1:16">
      <c r="A50" s="136" t="s">
        <v>59</v>
      </c>
      <c r="B50" s="136" t="e">
        <f>NA()</f>
        <v>#N/A</v>
      </c>
      <c r="C50" s="136">
        <f>IF(ISNUMBER('実質公債費比率（分子）の構造'!K$53),'実質公債費比率（分子）の構造'!K$53,NA())</f>
        <v>956</v>
      </c>
      <c r="D50" s="136" t="e">
        <f>NA()</f>
        <v>#N/A</v>
      </c>
      <c r="E50" s="136" t="e">
        <f>NA()</f>
        <v>#N/A</v>
      </c>
      <c r="F50" s="136">
        <f>IF(ISNUMBER('実質公債費比率（分子）の構造'!L$53),'実質公債費比率（分子）の構造'!L$53,NA())</f>
        <v>954</v>
      </c>
      <c r="G50" s="136" t="e">
        <f>NA()</f>
        <v>#N/A</v>
      </c>
      <c r="H50" s="136" t="e">
        <f>NA()</f>
        <v>#N/A</v>
      </c>
      <c r="I50" s="136">
        <f>IF(ISNUMBER('実質公債費比率（分子）の構造'!M$53),'実質公債費比率（分子）の構造'!M$53,NA())</f>
        <v>952</v>
      </c>
      <c r="J50" s="136" t="e">
        <f>NA()</f>
        <v>#N/A</v>
      </c>
      <c r="K50" s="136" t="e">
        <f>NA()</f>
        <v>#N/A</v>
      </c>
      <c r="L50" s="136">
        <f>IF(ISNUMBER('実質公債費比率（分子）の構造'!N$53),'実質公債費比率（分子）の構造'!N$53,NA())</f>
        <v>926</v>
      </c>
      <c r="M50" s="136" t="e">
        <f>NA()</f>
        <v>#N/A</v>
      </c>
      <c r="N50" s="136" t="e">
        <f>NA()</f>
        <v>#N/A</v>
      </c>
      <c r="O50" s="136">
        <f>IF(ISNUMBER('実質公債費比率（分子）の構造'!O$53),'実質公債費比率（分子）の構造'!O$53,NA())</f>
        <v>910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13816</v>
      </c>
      <c r="E56" s="135"/>
      <c r="F56" s="135"/>
      <c r="G56" s="135">
        <f>'将来負担比率（分子）の構造'!J$51</f>
        <v>13352</v>
      </c>
      <c r="H56" s="135"/>
      <c r="I56" s="135"/>
      <c r="J56" s="135">
        <f>'将来負担比率（分子）の構造'!K$51</f>
        <v>12760</v>
      </c>
      <c r="K56" s="135"/>
      <c r="L56" s="135"/>
      <c r="M56" s="135">
        <f>'将来負担比率（分子）の構造'!L$51</f>
        <v>12192</v>
      </c>
      <c r="N56" s="135"/>
      <c r="O56" s="135"/>
      <c r="P56" s="135">
        <f>'将来負担比率（分子）の構造'!M$51</f>
        <v>11603</v>
      </c>
    </row>
    <row r="57" spans="1:16">
      <c r="A57" s="135" t="s">
        <v>35</v>
      </c>
      <c r="B57" s="135"/>
      <c r="C57" s="135"/>
      <c r="D57" s="135">
        <f>'将来負担比率（分子）の構造'!I$50</f>
        <v>1458</v>
      </c>
      <c r="E57" s="135"/>
      <c r="F57" s="135"/>
      <c r="G57" s="135">
        <f>'将来負担比率（分子）の構造'!J$50</f>
        <v>1370</v>
      </c>
      <c r="H57" s="135"/>
      <c r="I57" s="135"/>
      <c r="J57" s="135">
        <f>'将来負担比率（分子）の構造'!K$50</f>
        <v>1305</v>
      </c>
      <c r="K57" s="135"/>
      <c r="L57" s="135"/>
      <c r="M57" s="135">
        <f>'将来負担比率（分子）の構造'!L$50</f>
        <v>1170</v>
      </c>
      <c r="N57" s="135"/>
      <c r="O57" s="135"/>
      <c r="P57" s="135">
        <f>'将来負担比率（分子）の構造'!M$50</f>
        <v>1025</v>
      </c>
    </row>
    <row r="58" spans="1:16">
      <c r="A58" s="135" t="s">
        <v>34</v>
      </c>
      <c r="B58" s="135"/>
      <c r="C58" s="135"/>
      <c r="D58" s="135">
        <f>'将来負担比率（分子）の構造'!I$49</f>
        <v>1238</v>
      </c>
      <c r="E58" s="135"/>
      <c r="F58" s="135"/>
      <c r="G58" s="135">
        <f>'将来負担比率（分子）の構造'!J$49</f>
        <v>1736</v>
      </c>
      <c r="H58" s="135"/>
      <c r="I58" s="135"/>
      <c r="J58" s="135">
        <f>'将来負担比率（分子）の構造'!K$49</f>
        <v>2149</v>
      </c>
      <c r="K58" s="135"/>
      <c r="L58" s="135"/>
      <c r="M58" s="135">
        <f>'将来負担比率（分子）の構造'!L$49</f>
        <v>2371</v>
      </c>
      <c r="N58" s="135"/>
      <c r="O58" s="135"/>
      <c r="P58" s="135">
        <f>'将来負担比率（分子）の構造'!M$49</f>
        <v>2353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2819</v>
      </c>
      <c r="C62" s="135"/>
      <c r="D62" s="135"/>
      <c r="E62" s="135">
        <f>'将来負担比率（分子）の構造'!J$45</f>
        <v>2712</v>
      </c>
      <c r="F62" s="135"/>
      <c r="G62" s="135"/>
      <c r="H62" s="135">
        <f>'将来負担比率（分子）の構造'!K$45</f>
        <v>2591</v>
      </c>
      <c r="I62" s="135"/>
      <c r="J62" s="135"/>
      <c r="K62" s="135">
        <f>'将来負担比率（分子）の構造'!L$45</f>
        <v>2497</v>
      </c>
      <c r="L62" s="135"/>
      <c r="M62" s="135"/>
      <c r="N62" s="135">
        <f>'将来負担比率（分子）の構造'!M$45</f>
        <v>2433</v>
      </c>
      <c r="O62" s="135"/>
      <c r="P62" s="135"/>
    </row>
    <row r="63" spans="1:16">
      <c r="A63" s="135" t="s">
        <v>28</v>
      </c>
      <c r="B63" s="135">
        <f>'将来負担比率（分子）の構造'!I$44</f>
        <v>444</v>
      </c>
      <c r="C63" s="135"/>
      <c r="D63" s="135"/>
      <c r="E63" s="135">
        <f>'将来負担比率（分子）の構造'!J$44</f>
        <v>380</v>
      </c>
      <c r="F63" s="135"/>
      <c r="G63" s="135"/>
      <c r="H63" s="135">
        <f>'将来負担比率（分子）の構造'!K$44</f>
        <v>326</v>
      </c>
      <c r="I63" s="135"/>
      <c r="J63" s="135"/>
      <c r="K63" s="135">
        <f>'将来負担比率（分子）の構造'!L$44</f>
        <v>269</v>
      </c>
      <c r="L63" s="135"/>
      <c r="M63" s="135"/>
      <c r="N63" s="135">
        <f>'将来負担比率（分子）の構造'!M$44</f>
        <v>211</v>
      </c>
      <c r="O63" s="135"/>
      <c r="P63" s="135"/>
    </row>
    <row r="64" spans="1:16">
      <c r="A64" s="135" t="s">
        <v>27</v>
      </c>
      <c r="B64" s="135">
        <f>'将来負担比率（分子）の構造'!I$43</f>
        <v>5036</v>
      </c>
      <c r="C64" s="135"/>
      <c r="D64" s="135"/>
      <c r="E64" s="135">
        <f>'将来負担比率（分子）の構造'!J$43</f>
        <v>4920</v>
      </c>
      <c r="F64" s="135"/>
      <c r="G64" s="135"/>
      <c r="H64" s="135">
        <f>'将来負担比率（分子）の構造'!K$43</f>
        <v>4767</v>
      </c>
      <c r="I64" s="135"/>
      <c r="J64" s="135"/>
      <c r="K64" s="135">
        <f>'将来負担比率（分子）の構造'!L$43</f>
        <v>4660</v>
      </c>
      <c r="L64" s="135"/>
      <c r="M64" s="135"/>
      <c r="N64" s="135">
        <f>'将来負担比率（分子）の構造'!M$43</f>
        <v>4519</v>
      </c>
      <c r="O64" s="135"/>
      <c r="P64" s="135"/>
    </row>
    <row r="65" spans="1:16">
      <c r="A65" s="135" t="s">
        <v>26</v>
      </c>
      <c r="B65" s="135">
        <f>'将来負担比率（分子）の構造'!I$42</f>
        <v>1399</v>
      </c>
      <c r="C65" s="135"/>
      <c r="D65" s="135"/>
      <c r="E65" s="135">
        <f>'将来負担比率（分子）の構造'!J$42</f>
        <v>1266</v>
      </c>
      <c r="F65" s="135"/>
      <c r="G65" s="135"/>
      <c r="H65" s="135">
        <f>'将来負担比率（分子）の構造'!K$42</f>
        <v>1132</v>
      </c>
      <c r="I65" s="135"/>
      <c r="J65" s="135"/>
      <c r="K65" s="135">
        <f>'将来負担比率（分子）の構造'!L$42</f>
        <v>1143</v>
      </c>
      <c r="L65" s="135"/>
      <c r="M65" s="135"/>
      <c r="N65" s="135">
        <f>'将来負担比率（分子）の構造'!M$42</f>
        <v>969</v>
      </c>
      <c r="O65" s="135"/>
      <c r="P65" s="135"/>
    </row>
    <row r="66" spans="1:16">
      <c r="A66" s="135" t="s">
        <v>25</v>
      </c>
      <c r="B66" s="135">
        <f>'将来負担比率（分子）の構造'!I$41</f>
        <v>17396</v>
      </c>
      <c r="C66" s="135"/>
      <c r="D66" s="135"/>
      <c r="E66" s="135">
        <f>'将来負担比率（分子）の構造'!J$41</f>
        <v>16567</v>
      </c>
      <c r="F66" s="135"/>
      <c r="G66" s="135"/>
      <c r="H66" s="135">
        <f>'将来負担比率（分子）の構造'!K$41</f>
        <v>15557</v>
      </c>
      <c r="I66" s="135"/>
      <c r="J66" s="135"/>
      <c r="K66" s="135">
        <f>'将来負担比率（分子）の構造'!L$41</f>
        <v>14528</v>
      </c>
      <c r="L66" s="135"/>
      <c r="M66" s="135"/>
      <c r="N66" s="135">
        <f>'将来負担比率（分子）の構造'!M$41</f>
        <v>13596</v>
      </c>
      <c r="O66" s="135"/>
      <c r="P66" s="135"/>
    </row>
    <row r="67" spans="1:16">
      <c r="A67" s="135" t="s">
        <v>63</v>
      </c>
      <c r="B67" s="135" t="e">
        <f>NA()</f>
        <v>#N/A</v>
      </c>
      <c r="C67" s="135">
        <f>IF(ISNUMBER('将来負担比率（分子）の構造'!I$52), IF('将来負担比率（分子）の構造'!I$52 &lt; 0, 0, '将来負担比率（分子）の構造'!I$52), NA())</f>
        <v>10583</v>
      </c>
      <c r="D67" s="135" t="e">
        <f>NA()</f>
        <v>#N/A</v>
      </c>
      <c r="E67" s="135" t="e">
        <f>NA()</f>
        <v>#N/A</v>
      </c>
      <c r="F67" s="135">
        <f>IF(ISNUMBER('将来負担比率（分子）の構造'!J$52), IF('将来負担比率（分子）の構造'!J$52 &lt; 0, 0, '将来負担比率（分子）の構造'!J$52), NA())</f>
        <v>9386</v>
      </c>
      <c r="G67" s="135" t="e">
        <f>NA()</f>
        <v>#N/A</v>
      </c>
      <c r="H67" s="135" t="e">
        <f>NA()</f>
        <v>#N/A</v>
      </c>
      <c r="I67" s="135">
        <f>IF(ISNUMBER('将来負担比率（分子）の構造'!K$52), IF('将来負担比率（分子）の構造'!K$52 &lt; 0, 0, '将来負担比率（分子）の構造'!K$52), NA())</f>
        <v>8159</v>
      </c>
      <c r="J67" s="135" t="e">
        <f>NA()</f>
        <v>#N/A</v>
      </c>
      <c r="K67" s="135" t="e">
        <f>NA()</f>
        <v>#N/A</v>
      </c>
      <c r="L67" s="135">
        <f>IF(ISNUMBER('将来負担比率（分子）の構造'!L$52), IF('将来負担比率（分子）の構造'!L$52 &lt; 0, 0, '将来負担比率（分子）の構造'!L$52), NA())</f>
        <v>7364</v>
      </c>
      <c r="M67" s="135" t="e">
        <f>NA()</f>
        <v>#N/A</v>
      </c>
      <c r="N67" s="135" t="e">
        <f>NA()</f>
        <v>#N/A</v>
      </c>
      <c r="O67" s="135">
        <f>IF(ISNUMBER('将来負担比率（分子）の構造'!M$52), IF('将来負担比率（分子）の構造'!M$52 &lt; 0, 0, '将来負担比率（分子）の構造'!M$52), NA())</f>
        <v>6746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1575739</v>
      </c>
      <c r="S5" s="581"/>
      <c r="T5" s="581"/>
      <c r="U5" s="581"/>
      <c r="V5" s="581"/>
      <c r="W5" s="581"/>
      <c r="X5" s="581"/>
      <c r="Y5" s="582"/>
      <c r="Z5" s="583">
        <v>16.7</v>
      </c>
      <c r="AA5" s="583"/>
      <c r="AB5" s="583"/>
      <c r="AC5" s="583"/>
      <c r="AD5" s="584">
        <v>1575739</v>
      </c>
      <c r="AE5" s="584"/>
      <c r="AF5" s="584"/>
      <c r="AG5" s="584"/>
      <c r="AH5" s="584"/>
      <c r="AI5" s="584"/>
      <c r="AJ5" s="584"/>
      <c r="AK5" s="584"/>
      <c r="AL5" s="585">
        <v>24.3</v>
      </c>
      <c r="AM5" s="586"/>
      <c r="AN5" s="586"/>
      <c r="AO5" s="587"/>
      <c r="AP5" s="577" t="s">
        <v>208</v>
      </c>
      <c r="AQ5" s="578"/>
      <c r="AR5" s="578"/>
      <c r="AS5" s="578"/>
      <c r="AT5" s="578"/>
      <c r="AU5" s="578"/>
      <c r="AV5" s="578"/>
      <c r="AW5" s="578"/>
      <c r="AX5" s="578"/>
      <c r="AY5" s="578"/>
      <c r="AZ5" s="578"/>
      <c r="BA5" s="578"/>
      <c r="BB5" s="578"/>
      <c r="BC5" s="578"/>
      <c r="BD5" s="578"/>
      <c r="BE5" s="578"/>
      <c r="BF5" s="579"/>
      <c r="BG5" s="591">
        <v>1568223</v>
      </c>
      <c r="BH5" s="592"/>
      <c r="BI5" s="592"/>
      <c r="BJ5" s="592"/>
      <c r="BK5" s="592"/>
      <c r="BL5" s="592"/>
      <c r="BM5" s="592"/>
      <c r="BN5" s="593"/>
      <c r="BO5" s="594">
        <v>99.5</v>
      </c>
      <c r="BP5" s="594"/>
      <c r="BQ5" s="594"/>
      <c r="BR5" s="594"/>
      <c r="BS5" s="595">
        <v>19385</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86306</v>
      </c>
      <c r="S6" s="592"/>
      <c r="T6" s="592"/>
      <c r="U6" s="592"/>
      <c r="V6" s="592"/>
      <c r="W6" s="592"/>
      <c r="X6" s="592"/>
      <c r="Y6" s="593"/>
      <c r="Z6" s="594">
        <v>0.9</v>
      </c>
      <c r="AA6" s="594"/>
      <c r="AB6" s="594"/>
      <c r="AC6" s="594"/>
      <c r="AD6" s="595">
        <v>86306</v>
      </c>
      <c r="AE6" s="595"/>
      <c r="AF6" s="595"/>
      <c r="AG6" s="595"/>
      <c r="AH6" s="595"/>
      <c r="AI6" s="595"/>
      <c r="AJ6" s="595"/>
      <c r="AK6" s="595"/>
      <c r="AL6" s="596">
        <v>1.3</v>
      </c>
      <c r="AM6" s="597"/>
      <c r="AN6" s="597"/>
      <c r="AO6" s="598"/>
      <c r="AP6" s="588" t="s">
        <v>213</v>
      </c>
      <c r="AQ6" s="589"/>
      <c r="AR6" s="589"/>
      <c r="AS6" s="589"/>
      <c r="AT6" s="589"/>
      <c r="AU6" s="589"/>
      <c r="AV6" s="589"/>
      <c r="AW6" s="589"/>
      <c r="AX6" s="589"/>
      <c r="AY6" s="589"/>
      <c r="AZ6" s="589"/>
      <c r="BA6" s="589"/>
      <c r="BB6" s="589"/>
      <c r="BC6" s="589"/>
      <c r="BD6" s="589"/>
      <c r="BE6" s="589"/>
      <c r="BF6" s="590"/>
      <c r="BG6" s="591">
        <v>1568223</v>
      </c>
      <c r="BH6" s="592"/>
      <c r="BI6" s="592"/>
      <c r="BJ6" s="592"/>
      <c r="BK6" s="592"/>
      <c r="BL6" s="592"/>
      <c r="BM6" s="592"/>
      <c r="BN6" s="593"/>
      <c r="BO6" s="594">
        <v>99.5</v>
      </c>
      <c r="BP6" s="594"/>
      <c r="BQ6" s="594"/>
      <c r="BR6" s="594"/>
      <c r="BS6" s="595">
        <v>19385</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107305</v>
      </c>
      <c r="CS6" s="592"/>
      <c r="CT6" s="592"/>
      <c r="CU6" s="592"/>
      <c r="CV6" s="592"/>
      <c r="CW6" s="592"/>
      <c r="CX6" s="592"/>
      <c r="CY6" s="593"/>
      <c r="CZ6" s="594">
        <v>1.1000000000000001</v>
      </c>
      <c r="DA6" s="594"/>
      <c r="DB6" s="594"/>
      <c r="DC6" s="594"/>
      <c r="DD6" s="600" t="s">
        <v>215</v>
      </c>
      <c r="DE6" s="592"/>
      <c r="DF6" s="592"/>
      <c r="DG6" s="592"/>
      <c r="DH6" s="592"/>
      <c r="DI6" s="592"/>
      <c r="DJ6" s="592"/>
      <c r="DK6" s="592"/>
      <c r="DL6" s="592"/>
      <c r="DM6" s="592"/>
      <c r="DN6" s="592"/>
      <c r="DO6" s="592"/>
      <c r="DP6" s="593"/>
      <c r="DQ6" s="600">
        <v>107278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3553</v>
      </c>
      <c r="S7" s="592"/>
      <c r="T7" s="592"/>
      <c r="U7" s="592"/>
      <c r="V7" s="592"/>
      <c r="W7" s="592"/>
      <c r="X7" s="592"/>
      <c r="Y7" s="593"/>
      <c r="Z7" s="594">
        <v>0</v>
      </c>
      <c r="AA7" s="594"/>
      <c r="AB7" s="594"/>
      <c r="AC7" s="594"/>
      <c r="AD7" s="595">
        <v>3553</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621225</v>
      </c>
      <c r="BH7" s="592"/>
      <c r="BI7" s="592"/>
      <c r="BJ7" s="592"/>
      <c r="BK7" s="592"/>
      <c r="BL7" s="592"/>
      <c r="BM7" s="592"/>
      <c r="BN7" s="593"/>
      <c r="BO7" s="594">
        <v>39.4</v>
      </c>
      <c r="BP7" s="594"/>
      <c r="BQ7" s="594"/>
      <c r="BR7" s="594"/>
      <c r="BS7" s="595">
        <v>19385</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959089</v>
      </c>
      <c r="CS7" s="592"/>
      <c r="CT7" s="592"/>
      <c r="CU7" s="592"/>
      <c r="CV7" s="592"/>
      <c r="CW7" s="592"/>
      <c r="CX7" s="592"/>
      <c r="CY7" s="593"/>
      <c r="CZ7" s="594">
        <v>10.3</v>
      </c>
      <c r="DA7" s="594"/>
      <c r="DB7" s="594"/>
      <c r="DC7" s="594"/>
      <c r="DD7" s="600">
        <v>52229</v>
      </c>
      <c r="DE7" s="592"/>
      <c r="DF7" s="592"/>
      <c r="DG7" s="592"/>
      <c r="DH7" s="592"/>
      <c r="DI7" s="592"/>
      <c r="DJ7" s="592"/>
      <c r="DK7" s="592"/>
      <c r="DL7" s="592"/>
      <c r="DM7" s="592"/>
      <c r="DN7" s="592"/>
      <c r="DO7" s="592"/>
      <c r="DP7" s="593"/>
      <c r="DQ7" s="600">
        <v>833948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3108</v>
      </c>
      <c r="S8" s="592"/>
      <c r="T8" s="592"/>
      <c r="U8" s="592"/>
      <c r="V8" s="592"/>
      <c r="W8" s="592"/>
      <c r="X8" s="592"/>
      <c r="Y8" s="593"/>
      <c r="Z8" s="594">
        <v>0</v>
      </c>
      <c r="AA8" s="594"/>
      <c r="AB8" s="594"/>
      <c r="AC8" s="594"/>
      <c r="AD8" s="595">
        <v>3108</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23117</v>
      </c>
      <c r="BH8" s="592"/>
      <c r="BI8" s="592"/>
      <c r="BJ8" s="592"/>
      <c r="BK8" s="592"/>
      <c r="BL8" s="592"/>
      <c r="BM8" s="592"/>
      <c r="BN8" s="593"/>
      <c r="BO8" s="594">
        <v>1.5</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2251481</v>
      </c>
      <c r="CS8" s="592"/>
      <c r="CT8" s="592"/>
      <c r="CU8" s="592"/>
      <c r="CV8" s="592"/>
      <c r="CW8" s="592"/>
      <c r="CX8" s="592"/>
      <c r="CY8" s="593"/>
      <c r="CZ8" s="594">
        <v>24.1</v>
      </c>
      <c r="DA8" s="594"/>
      <c r="DB8" s="594"/>
      <c r="DC8" s="594"/>
      <c r="DD8" s="600" t="s">
        <v>215</v>
      </c>
      <c r="DE8" s="592"/>
      <c r="DF8" s="592"/>
      <c r="DG8" s="592"/>
      <c r="DH8" s="592"/>
      <c r="DI8" s="592"/>
      <c r="DJ8" s="592"/>
      <c r="DK8" s="592"/>
      <c r="DL8" s="592"/>
      <c r="DM8" s="592"/>
      <c r="DN8" s="592"/>
      <c r="DO8" s="592"/>
      <c r="DP8" s="593"/>
      <c r="DQ8" s="600">
        <v>1487044</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4247</v>
      </c>
      <c r="S9" s="592"/>
      <c r="T9" s="592"/>
      <c r="U9" s="592"/>
      <c r="V9" s="592"/>
      <c r="W9" s="592"/>
      <c r="X9" s="592"/>
      <c r="Y9" s="593"/>
      <c r="Z9" s="594">
        <v>0</v>
      </c>
      <c r="AA9" s="594"/>
      <c r="AB9" s="594"/>
      <c r="AC9" s="594"/>
      <c r="AD9" s="595">
        <v>4247</v>
      </c>
      <c r="AE9" s="595"/>
      <c r="AF9" s="595"/>
      <c r="AG9" s="595"/>
      <c r="AH9" s="595"/>
      <c r="AI9" s="595"/>
      <c r="AJ9" s="595"/>
      <c r="AK9" s="595"/>
      <c r="AL9" s="596">
        <v>0.1</v>
      </c>
      <c r="AM9" s="597"/>
      <c r="AN9" s="597"/>
      <c r="AO9" s="598"/>
      <c r="AP9" s="588" t="s">
        <v>224</v>
      </c>
      <c r="AQ9" s="589"/>
      <c r="AR9" s="589"/>
      <c r="AS9" s="589"/>
      <c r="AT9" s="589"/>
      <c r="AU9" s="589"/>
      <c r="AV9" s="589"/>
      <c r="AW9" s="589"/>
      <c r="AX9" s="589"/>
      <c r="AY9" s="589"/>
      <c r="AZ9" s="589"/>
      <c r="BA9" s="589"/>
      <c r="BB9" s="589"/>
      <c r="BC9" s="589"/>
      <c r="BD9" s="589"/>
      <c r="BE9" s="589"/>
      <c r="BF9" s="590"/>
      <c r="BG9" s="591">
        <v>480008</v>
      </c>
      <c r="BH9" s="592"/>
      <c r="BI9" s="592"/>
      <c r="BJ9" s="592"/>
      <c r="BK9" s="592"/>
      <c r="BL9" s="592"/>
      <c r="BM9" s="592"/>
      <c r="BN9" s="593"/>
      <c r="BO9" s="594">
        <v>30.5</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1114334</v>
      </c>
      <c r="CS9" s="592"/>
      <c r="CT9" s="592"/>
      <c r="CU9" s="592"/>
      <c r="CV9" s="592"/>
      <c r="CW9" s="592"/>
      <c r="CX9" s="592"/>
      <c r="CY9" s="593"/>
      <c r="CZ9" s="594">
        <v>11.9</v>
      </c>
      <c r="DA9" s="594"/>
      <c r="DB9" s="594"/>
      <c r="DC9" s="594"/>
      <c r="DD9" s="600">
        <v>4126</v>
      </c>
      <c r="DE9" s="592"/>
      <c r="DF9" s="592"/>
      <c r="DG9" s="592"/>
      <c r="DH9" s="592"/>
      <c r="DI9" s="592"/>
      <c r="DJ9" s="592"/>
      <c r="DK9" s="592"/>
      <c r="DL9" s="592"/>
      <c r="DM9" s="592"/>
      <c r="DN9" s="592"/>
      <c r="DO9" s="592"/>
      <c r="DP9" s="593"/>
      <c r="DQ9" s="600">
        <v>929524</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168939</v>
      </c>
      <c r="S10" s="592"/>
      <c r="T10" s="592"/>
      <c r="U10" s="592"/>
      <c r="V10" s="592"/>
      <c r="W10" s="592"/>
      <c r="X10" s="592"/>
      <c r="Y10" s="593"/>
      <c r="Z10" s="594">
        <v>1.8</v>
      </c>
      <c r="AA10" s="594"/>
      <c r="AB10" s="594"/>
      <c r="AC10" s="594"/>
      <c r="AD10" s="595">
        <v>168939</v>
      </c>
      <c r="AE10" s="595"/>
      <c r="AF10" s="595"/>
      <c r="AG10" s="595"/>
      <c r="AH10" s="595"/>
      <c r="AI10" s="595"/>
      <c r="AJ10" s="595"/>
      <c r="AK10" s="595"/>
      <c r="AL10" s="596">
        <v>2.6</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56614</v>
      </c>
      <c r="BH10" s="592"/>
      <c r="BI10" s="592"/>
      <c r="BJ10" s="592"/>
      <c r="BK10" s="592"/>
      <c r="BL10" s="592"/>
      <c r="BM10" s="592"/>
      <c r="BN10" s="593"/>
      <c r="BO10" s="594">
        <v>3.6</v>
      </c>
      <c r="BP10" s="594"/>
      <c r="BQ10" s="594"/>
      <c r="BR10" s="594"/>
      <c r="BS10" s="600">
        <v>9348</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34720</v>
      </c>
      <c r="CS10" s="592"/>
      <c r="CT10" s="592"/>
      <c r="CU10" s="592"/>
      <c r="CV10" s="592"/>
      <c r="CW10" s="592"/>
      <c r="CX10" s="592"/>
      <c r="CY10" s="593"/>
      <c r="CZ10" s="594">
        <v>0.4</v>
      </c>
      <c r="DA10" s="594"/>
      <c r="DB10" s="594"/>
      <c r="DC10" s="594"/>
      <c r="DD10" s="600" t="s">
        <v>221</v>
      </c>
      <c r="DE10" s="592"/>
      <c r="DF10" s="592"/>
      <c r="DG10" s="592"/>
      <c r="DH10" s="592"/>
      <c r="DI10" s="592"/>
      <c r="DJ10" s="592"/>
      <c r="DK10" s="592"/>
      <c r="DL10" s="592"/>
      <c r="DM10" s="592"/>
      <c r="DN10" s="592"/>
      <c r="DO10" s="592"/>
      <c r="DP10" s="593"/>
      <c r="DQ10" s="600">
        <v>8461</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9414</v>
      </c>
      <c r="S11" s="592"/>
      <c r="T11" s="592"/>
      <c r="U11" s="592"/>
      <c r="V11" s="592"/>
      <c r="W11" s="592"/>
      <c r="X11" s="592"/>
      <c r="Y11" s="593"/>
      <c r="Z11" s="594">
        <v>0.1</v>
      </c>
      <c r="AA11" s="594"/>
      <c r="AB11" s="594"/>
      <c r="AC11" s="594"/>
      <c r="AD11" s="595">
        <v>9414</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61486</v>
      </c>
      <c r="BH11" s="592"/>
      <c r="BI11" s="592"/>
      <c r="BJ11" s="592"/>
      <c r="BK11" s="592"/>
      <c r="BL11" s="592"/>
      <c r="BM11" s="592"/>
      <c r="BN11" s="593"/>
      <c r="BO11" s="594">
        <v>3.9</v>
      </c>
      <c r="BP11" s="594"/>
      <c r="BQ11" s="594"/>
      <c r="BR11" s="594"/>
      <c r="BS11" s="600">
        <v>10037</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600291</v>
      </c>
      <c r="CS11" s="592"/>
      <c r="CT11" s="592"/>
      <c r="CU11" s="592"/>
      <c r="CV11" s="592"/>
      <c r="CW11" s="592"/>
      <c r="CX11" s="592"/>
      <c r="CY11" s="593"/>
      <c r="CZ11" s="594">
        <v>6.4</v>
      </c>
      <c r="DA11" s="594"/>
      <c r="DB11" s="594"/>
      <c r="DC11" s="594"/>
      <c r="DD11" s="600">
        <v>90477</v>
      </c>
      <c r="DE11" s="592"/>
      <c r="DF11" s="592"/>
      <c r="DG11" s="592"/>
      <c r="DH11" s="592"/>
      <c r="DI11" s="592"/>
      <c r="DJ11" s="592"/>
      <c r="DK11" s="592"/>
      <c r="DL11" s="592"/>
      <c r="DM11" s="592"/>
      <c r="DN11" s="592"/>
      <c r="DO11" s="592"/>
      <c r="DP11" s="593"/>
      <c r="DQ11" s="600">
        <v>334714</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715873</v>
      </c>
      <c r="BH12" s="592"/>
      <c r="BI12" s="592"/>
      <c r="BJ12" s="592"/>
      <c r="BK12" s="592"/>
      <c r="BL12" s="592"/>
      <c r="BM12" s="592"/>
      <c r="BN12" s="593"/>
      <c r="BO12" s="594">
        <v>45.4</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134793</v>
      </c>
      <c r="CS12" s="592"/>
      <c r="CT12" s="592"/>
      <c r="CU12" s="592"/>
      <c r="CV12" s="592"/>
      <c r="CW12" s="592"/>
      <c r="CX12" s="592"/>
      <c r="CY12" s="593"/>
      <c r="CZ12" s="594">
        <v>1.4</v>
      </c>
      <c r="DA12" s="594"/>
      <c r="DB12" s="594"/>
      <c r="DC12" s="594"/>
      <c r="DD12" s="600">
        <v>6086</v>
      </c>
      <c r="DE12" s="592"/>
      <c r="DF12" s="592"/>
      <c r="DG12" s="592"/>
      <c r="DH12" s="592"/>
      <c r="DI12" s="592"/>
      <c r="DJ12" s="592"/>
      <c r="DK12" s="592"/>
      <c r="DL12" s="592"/>
      <c r="DM12" s="592"/>
      <c r="DN12" s="592"/>
      <c r="DO12" s="592"/>
      <c r="DP12" s="593"/>
      <c r="DQ12" s="600">
        <v>113845</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22389</v>
      </c>
      <c r="S13" s="592"/>
      <c r="T13" s="592"/>
      <c r="U13" s="592"/>
      <c r="V13" s="592"/>
      <c r="W13" s="592"/>
      <c r="X13" s="592"/>
      <c r="Y13" s="593"/>
      <c r="Z13" s="594">
        <v>0.2</v>
      </c>
      <c r="AA13" s="594"/>
      <c r="AB13" s="594"/>
      <c r="AC13" s="594"/>
      <c r="AD13" s="595">
        <v>22389</v>
      </c>
      <c r="AE13" s="595"/>
      <c r="AF13" s="595"/>
      <c r="AG13" s="595"/>
      <c r="AH13" s="595"/>
      <c r="AI13" s="595"/>
      <c r="AJ13" s="595"/>
      <c r="AK13" s="595"/>
      <c r="AL13" s="596">
        <v>0.3</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712150</v>
      </c>
      <c r="BH13" s="592"/>
      <c r="BI13" s="592"/>
      <c r="BJ13" s="592"/>
      <c r="BK13" s="592"/>
      <c r="BL13" s="592"/>
      <c r="BM13" s="592"/>
      <c r="BN13" s="593"/>
      <c r="BO13" s="594">
        <v>45.2</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839043</v>
      </c>
      <c r="CS13" s="592"/>
      <c r="CT13" s="592"/>
      <c r="CU13" s="592"/>
      <c r="CV13" s="592"/>
      <c r="CW13" s="592"/>
      <c r="CX13" s="592"/>
      <c r="CY13" s="593"/>
      <c r="CZ13" s="594">
        <v>9</v>
      </c>
      <c r="DA13" s="594"/>
      <c r="DB13" s="594"/>
      <c r="DC13" s="594"/>
      <c r="DD13" s="600">
        <v>261024</v>
      </c>
      <c r="DE13" s="592"/>
      <c r="DF13" s="592"/>
      <c r="DG13" s="592"/>
      <c r="DH13" s="592"/>
      <c r="DI13" s="592"/>
      <c r="DJ13" s="592"/>
      <c r="DK13" s="592"/>
      <c r="DL13" s="592"/>
      <c r="DM13" s="592"/>
      <c r="DN13" s="592"/>
      <c r="DO13" s="592"/>
      <c r="DP13" s="593"/>
      <c r="DQ13" s="600">
        <v>656007</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33463</v>
      </c>
      <c r="BH14" s="592"/>
      <c r="BI14" s="592"/>
      <c r="BJ14" s="592"/>
      <c r="BK14" s="592"/>
      <c r="BL14" s="592"/>
      <c r="BM14" s="592"/>
      <c r="BN14" s="593"/>
      <c r="BO14" s="594">
        <v>2.1</v>
      </c>
      <c r="BP14" s="594"/>
      <c r="BQ14" s="594"/>
      <c r="BR14" s="594"/>
      <c r="BS14" s="600" t="s">
        <v>221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457186</v>
      </c>
      <c r="CS14" s="592"/>
      <c r="CT14" s="592"/>
      <c r="CU14" s="592"/>
      <c r="CV14" s="592"/>
      <c r="CW14" s="592"/>
      <c r="CX14" s="592"/>
      <c r="CY14" s="593"/>
      <c r="CZ14" s="594">
        <v>4.9000000000000004</v>
      </c>
      <c r="DA14" s="594"/>
      <c r="DB14" s="594"/>
      <c r="DC14" s="594"/>
      <c r="DD14" s="600">
        <v>24560</v>
      </c>
      <c r="DE14" s="592"/>
      <c r="DF14" s="592"/>
      <c r="DG14" s="592"/>
      <c r="DH14" s="592"/>
      <c r="DI14" s="592"/>
      <c r="DJ14" s="592"/>
      <c r="DK14" s="592"/>
      <c r="DL14" s="592"/>
      <c r="DM14" s="592"/>
      <c r="DN14" s="592"/>
      <c r="DO14" s="592"/>
      <c r="DP14" s="593"/>
      <c r="DQ14" s="600">
        <v>427042</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3417</v>
      </c>
      <c r="S15" s="592"/>
      <c r="T15" s="592"/>
      <c r="U15" s="592"/>
      <c r="V15" s="592"/>
      <c r="W15" s="592"/>
      <c r="X15" s="592"/>
      <c r="Y15" s="593"/>
      <c r="Z15" s="594">
        <v>0</v>
      </c>
      <c r="AA15" s="594"/>
      <c r="AB15" s="594"/>
      <c r="AC15" s="594"/>
      <c r="AD15" s="595">
        <v>3417</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197662</v>
      </c>
      <c r="BH15" s="592"/>
      <c r="BI15" s="592"/>
      <c r="BJ15" s="592"/>
      <c r="BK15" s="592"/>
      <c r="BL15" s="592"/>
      <c r="BM15" s="592"/>
      <c r="BN15" s="593"/>
      <c r="BO15" s="594">
        <v>12.5</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918773</v>
      </c>
      <c r="CS15" s="592"/>
      <c r="CT15" s="592"/>
      <c r="CU15" s="592"/>
      <c r="CV15" s="592"/>
      <c r="CW15" s="592"/>
      <c r="CX15" s="592"/>
      <c r="CY15" s="593"/>
      <c r="CZ15" s="594">
        <v>9.8000000000000007</v>
      </c>
      <c r="DA15" s="594"/>
      <c r="DB15" s="594"/>
      <c r="DC15" s="594"/>
      <c r="DD15" s="600">
        <v>27885</v>
      </c>
      <c r="DE15" s="592"/>
      <c r="DF15" s="592"/>
      <c r="DG15" s="592"/>
      <c r="DH15" s="592"/>
      <c r="DI15" s="592"/>
      <c r="DJ15" s="592"/>
      <c r="DK15" s="592"/>
      <c r="DL15" s="592"/>
      <c r="DM15" s="592"/>
      <c r="DN15" s="592"/>
      <c r="DO15" s="592"/>
      <c r="DP15" s="593"/>
      <c r="DQ15" s="600">
        <v>836277</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5050350</v>
      </c>
      <c r="S16" s="592"/>
      <c r="T16" s="592"/>
      <c r="U16" s="592"/>
      <c r="V16" s="592"/>
      <c r="W16" s="592"/>
      <c r="X16" s="592"/>
      <c r="Y16" s="593"/>
      <c r="Z16" s="594">
        <v>53.6</v>
      </c>
      <c r="AA16" s="594"/>
      <c r="AB16" s="594"/>
      <c r="AC16" s="594"/>
      <c r="AD16" s="595">
        <v>4580820</v>
      </c>
      <c r="AE16" s="595"/>
      <c r="AF16" s="595"/>
      <c r="AG16" s="595"/>
      <c r="AH16" s="595"/>
      <c r="AI16" s="595"/>
      <c r="AJ16" s="595"/>
      <c r="AK16" s="595"/>
      <c r="AL16" s="596">
        <v>70.599999999999994</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221</v>
      </c>
      <c r="BH16" s="592"/>
      <c r="BI16" s="592"/>
      <c r="BJ16" s="592"/>
      <c r="BK16" s="592"/>
      <c r="BL16" s="592"/>
      <c r="BM16" s="592"/>
      <c r="BN16" s="593"/>
      <c r="BO16" s="594" t="s">
        <v>221</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125666</v>
      </c>
      <c r="CS16" s="592"/>
      <c r="CT16" s="592"/>
      <c r="CU16" s="592"/>
      <c r="CV16" s="592"/>
      <c r="CW16" s="592"/>
      <c r="CX16" s="592"/>
      <c r="CY16" s="593"/>
      <c r="CZ16" s="594">
        <v>1.3</v>
      </c>
      <c r="DA16" s="594"/>
      <c r="DB16" s="594"/>
      <c r="DC16" s="594"/>
      <c r="DD16" s="600" t="s">
        <v>221</v>
      </c>
      <c r="DE16" s="592"/>
      <c r="DF16" s="592"/>
      <c r="DG16" s="592"/>
      <c r="DH16" s="592"/>
      <c r="DI16" s="592"/>
      <c r="DJ16" s="592"/>
      <c r="DK16" s="592"/>
      <c r="DL16" s="592"/>
      <c r="DM16" s="592"/>
      <c r="DN16" s="592"/>
      <c r="DO16" s="592"/>
      <c r="DP16" s="593"/>
      <c r="DQ16" s="600">
        <v>75594</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4580820</v>
      </c>
      <c r="S17" s="592"/>
      <c r="T17" s="592"/>
      <c r="U17" s="592"/>
      <c r="V17" s="592"/>
      <c r="W17" s="592"/>
      <c r="X17" s="592"/>
      <c r="Y17" s="593"/>
      <c r="Z17" s="594">
        <v>48.6</v>
      </c>
      <c r="AA17" s="594"/>
      <c r="AB17" s="594"/>
      <c r="AC17" s="594"/>
      <c r="AD17" s="595">
        <v>4580820</v>
      </c>
      <c r="AE17" s="595"/>
      <c r="AF17" s="595"/>
      <c r="AG17" s="595"/>
      <c r="AH17" s="595"/>
      <c r="AI17" s="595"/>
      <c r="AJ17" s="595"/>
      <c r="AK17" s="595"/>
      <c r="AL17" s="596">
        <v>70.599999999999994</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1775893</v>
      </c>
      <c r="CS17" s="592"/>
      <c r="CT17" s="592"/>
      <c r="CU17" s="592"/>
      <c r="CV17" s="592"/>
      <c r="CW17" s="592"/>
      <c r="CX17" s="592"/>
      <c r="CY17" s="593"/>
      <c r="CZ17" s="594">
        <v>19</v>
      </c>
      <c r="DA17" s="594"/>
      <c r="DB17" s="594"/>
      <c r="DC17" s="594"/>
      <c r="DD17" s="600" t="s">
        <v>221</v>
      </c>
      <c r="DE17" s="592"/>
      <c r="DF17" s="592"/>
      <c r="DG17" s="592"/>
      <c r="DH17" s="592"/>
      <c r="DI17" s="592"/>
      <c r="DJ17" s="592"/>
      <c r="DK17" s="592"/>
      <c r="DL17" s="592"/>
      <c r="DM17" s="592"/>
      <c r="DN17" s="592"/>
      <c r="DO17" s="592"/>
      <c r="DP17" s="593"/>
      <c r="DQ17" s="600">
        <v>1669183</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469473</v>
      </c>
      <c r="S18" s="592"/>
      <c r="T18" s="592"/>
      <c r="U18" s="592"/>
      <c r="V18" s="592"/>
      <c r="W18" s="592"/>
      <c r="X18" s="592"/>
      <c r="Y18" s="593"/>
      <c r="Z18" s="594">
        <v>5</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v>12336</v>
      </c>
      <c r="CS18" s="592"/>
      <c r="CT18" s="592"/>
      <c r="CU18" s="592"/>
      <c r="CV18" s="592"/>
      <c r="CW18" s="592"/>
      <c r="CX18" s="592"/>
      <c r="CY18" s="593"/>
      <c r="CZ18" s="594">
        <v>0.1</v>
      </c>
      <c r="DA18" s="594"/>
      <c r="DB18" s="594"/>
      <c r="DC18" s="594"/>
      <c r="DD18" s="600">
        <v>12336</v>
      </c>
      <c r="DE18" s="592"/>
      <c r="DF18" s="592"/>
      <c r="DG18" s="592"/>
      <c r="DH18" s="592"/>
      <c r="DI18" s="592"/>
      <c r="DJ18" s="592"/>
      <c r="DK18" s="592"/>
      <c r="DL18" s="592"/>
      <c r="DM18" s="592"/>
      <c r="DN18" s="592"/>
      <c r="DO18" s="592"/>
      <c r="DP18" s="593"/>
      <c r="DQ18" s="600" t="s">
        <v>221</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57</v>
      </c>
      <c r="S19" s="592"/>
      <c r="T19" s="592"/>
      <c r="U19" s="592"/>
      <c r="V19" s="592"/>
      <c r="W19" s="592"/>
      <c r="X19" s="592"/>
      <c r="Y19" s="593"/>
      <c r="Z19" s="594">
        <v>0</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7516</v>
      </c>
      <c r="BH19" s="592"/>
      <c r="BI19" s="592"/>
      <c r="BJ19" s="592"/>
      <c r="BK19" s="592"/>
      <c r="BL19" s="592"/>
      <c r="BM19" s="592"/>
      <c r="BN19" s="593"/>
      <c r="BO19" s="594">
        <v>0.5</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6927462</v>
      </c>
      <c r="S20" s="592"/>
      <c r="T20" s="592"/>
      <c r="U20" s="592"/>
      <c r="V20" s="592"/>
      <c r="W20" s="592"/>
      <c r="X20" s="592"/>
      <c r="Y20" s="593"/>
      <c r="Z20" s="594">
        <v>73.599999999999994</v>
      </c>
      <c r="AA20" s="594"/>
      <c r="AB20" s="594"/>
      <c r="AC20" s="594"/>
      <c r="AD20" s="595">
        <v>6457932</v>
      </c>
      <c r="AE20" s="595"/>
      <c r="AF20" s="595"/>
      <c r="AG20" s="595"/>
      <c r="AH20" s="595"/>
      <c r="AI20" s="595"/>
      <c r="AJ20" s="595"/>
      <c r="AK20" s="595"/>
      <c r="AL20" s="596">
        <v>99.6</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7516</v>
      </c>
      <c r="BH20" s="592"/>
      <c r="BI20" s="592"/>
      <c r="BJ20" s="592"/>
      <c r="BK20" s="592"/>
      <c r="BL20" s="592"/>
      <c r="BM20" s="592"/>
      <c r="BN20" s="593"/>
      <c r="BO20" s="594">
        <v>0.5</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9330910</v>
      </c>
      <c r="CS20" s="592"/>
      <c r="CT20" s="592"/>
      <c r="CU20" s="592"/>
      <c r="CV20" s="592"/>
      <c r="CW20" s="592"/>
      <c r="CX20" s="592"/>
      <c r="CY20" s="593"/>
      <c r="CZ20" s="594">
        <v>100</v>
      </c>
      <c r="DA20" s="594"/>
      <c r="DB20" s="594"/>
      <c r="DC20" s="594"/>
      <c r="DD20" s="600">
        <v>478723</v>
      </c>
      <c r="DE20" s="592"/>
      <c r="DF20" s="592"/>
      <c r="DG20" s="592"/>
      <c r="DH20" s="592"/>
      <c r="DI20" s="592"/>
      <c r="DJ20" s="592"/>
      <c r="DK20" s="592"/>
      <c r="DL20" s="592"/>
      <c r="DM20" s="592"/>
      <c r="DN20" s="592"/>
      <c r="DO20" s="592"/>
      <c r="DP20" s="593"/>
      <c r="DQ20" s="600">
        <v>7478917</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1817</v>
      </c>
      <c r="S21" s="592"/>
      <c r="T21" s="592"/>
      <c r="U21" s="592"/>
      <c r="V21" s="592"/>
      <c r="W21" s="592"/>
      <c r="X21" s="592"/>
      <c r="Y21" s="593"/>
      <c r="Z21" s="594">
        <v>0</v>
      </c>
      <c r="AA21" s="594"/>
      <c r="AB21" s="594"/>
      <c r="AC21" s="594"/>
      <c r="AD21" s="595">
        <v>1817</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7516</v>
      </c>
      <c r="BH21" s="592"/>
      <c r="BI21" s="592"/>
      <c r="BJ21" s="592"/>
      <c r="BK21" s="592"/>
      <c r="BL21" s="592"/>
      <c r="BM21" s="592"/>
      <c r="BN21" s="593"/>
      <c r="BO21" s="594">
        <v>0.5</v>
      </c>
      <c r="BP21" s="594"/>
      <c r="BQ21" s="594"/>
      <c r="BR21" s="594"/>
      <c r="BS21" s="600" t="s">
        <v>221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39040</v>
      </c>
      <c r="S22" s="592"/>
      <c r="T22" s="592"/>
      <c r="U22" s="592"/>
      <c r="V22" s="592"/>
      <c r="W22" s="592"/>
      <c r="X22" s="592"/>
      <c r="Y22" s="593"/>
      <c r="Z22" s="594">
        <v>0.4</v>
      </c>
      <c r="AA22" s="594"/>
      <c r="AB22" s="594"/>
      <c r="AC22" s="594"/>
      <c r="AD22" s="595" t="s">
        <v>221</v>
      </c>
      <c r="AE22" s="595"/>
      <c r="AF22" s="595"/>
      <c r="AG22" s="595"/>
      <c r="AH22" s="595"/>
      <c r="AI22" s="595"/>
      <c r="AJ22" s="595"/>
      <c r="AK22" s="595"/>
      <c r="AL22" s="596" t="s">
        <v>221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221136</v>
      </c>
      <c r="S23" s="592"/>
      <c r="T23" s="592"/>
      <c r="U23" s="592"/>
      <c r="V23" s="592"/>
      <c r="W23" s="592"/>
      <c r="X23" s="592"/>
      <c r="Y23" s="593"/>
      <c r="Z23" s="594">
        <v>2.2999999999999998</v>
      </c>
      <c r="AA23" s="594"/>
      <c r="AB23" s="594"/>
      <c r="AC23" s="594"/>
      <c r="AD23" s="595">
        <v>85</v>
      </c>
      <c r="AE23" s="595"/>
      <c r="AF23" s="595"/>
      <c r="AG23" s="595"/>
      <c r="AH23" s="595"/>
      <c r="AI23" s="595"/>
      <c r="AJ23" s="595"/>
      <c r="AK23" s="595"/>
      <c r="AL23" s="596">
        <v>0</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221</v>
      </c>
      <c r="BH23" s="592"/>
      <c r="BI23" s="592"/>
      <c r="BJ23" s="592"/>
      <c r="BK23" s="592"/>
      <c r="BL23" s="592"/>
      <c r="BM23" s="592"/>
      <c r="BN23" s="593"/>
      <c r="BO23" s="594" t="s">
        <v>221</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226871</v>
      </c>
      <c r="S24" s="592"/>
      <c r="T24" s="592"/>
      <c r="U24" s="592"/>
      <c r="V24" s="592"/>
      <c r="W24" s="592"/>
      <c r="X24" s="592"/>
      <c r="Y24" s="593"/>
      <c r="Z24" s="594">
        <v>2.4</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4825061</v>
      </c>
      <c r="CS24" s="581"/>
      <c r="CT24" s="581"/>
      <c r="CU24" s="581"/>
      <c r="CV24" s="581"/>
      <c r="CW24" s="581"/>
      <c r="CX24" s="581"/>
      <c r="CY24" s="582"/>
      <c r="CZ24" s="618">
        <v>51.7</v>
      </c>
      <c r="DA24" s="619"/>
      <c r="DB24" s="619"/>
      <c r="DC24" s="620"/>
      <c r="DD24" s="617">
        <v>4050011</v>
      </c>
      <c r="DE24" s="581"/>
      <c r="DF24" s="581"/>
      <c r="DG24" s="581"/>
      <c r="DH24" s="581"/>
      <c r="DI24" s="581"/>
      <c r="DJ24" s="581"/>
      <c r="DK24" s="582"/>
      <c r="DL24" s="617">
        <v>4032185</v>
      </c>
      <c r="DM24" s="581"/>
      <c r="DN24" s="581"/>
      <c r="DO24" s="581"/>
      <c r="DP24" s="581"/>
      <c r="DQ24" s="581"/>
      <c r="DR24" s="581"/>
      <c r="DS24" s="581"/>
      <c r="DT24" s="581"/>
      <c r="DU24" s="581"/>
      <c r="DV24" s="582"/>
      <c r="DW24" s="585">
        <v>58.7</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563284</v>
      </c>
      <c r="S25" s="592"/>
      <c r="T25" s="592"/>
      <c r="U25" s="592"/>
      <c r="V25" s="592"/>
      <c r="W25" s="592"/>
      <c r="X25" s="592"/>
      <c r="Y25" s="593"/>
      <c r="Z25" s="594">
        <v>6</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2109273</v>
      </c>
      <c r="CS25" s="623"/>
      <c r="CT25" s="623"/>
      <c r="CU25" s="623"/>
      <c r="CV25" s="623"/>
      <c r="CW25" s="623"/>
      <c r="CX25" s="623"/>
      <c r="CY25" s="624"/>
      <c r="CZ25" s="625">
        <v>22.6</v>
      </c>
      <c r="DA25" s="626"/>
      <c r="DB25" s="626"/>
      <c r="DC25" s="627"/>
      <c r="DD25" s="600">
        <v>2028275</v>
      </c>
      <c r="DE25" s="623"/>
      <c r="DF25" s="623"/>
      <c r="DG25" s="623"/>
      <c r="DH25" s="623"/>
      <c r="DI25" s="623"/>
      <c r="DJ25" s="623"/>
      <c r="DK25" s="624"/>
      <c r="DL25" s="600">
        <v>2017502</v>
      </c>
      <c r="DM25" s="623"/>
      <c r="DN25" s="623"/>
      <c r="DO25" s="623"/>
      <c r="DP25" s="623"/>
      <c r="DQ25" s="623"/>
      <c r="DR25" s="623"/>
      <c r="DS25" s="623"/>
      <c r="DT25" s="623"/>
      <c r="DU25" s="623"/>
      <c r="DV25" s="624"/>
      <c r="DW25" s="596">
        <v>29.4</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221</v>
      </c>
      <c r="S26" s="592"/>
      <c r="T26" s="592"/>
      <c r="U26" s="592"/>
      <c r="V26" s="592"/>
      <c r="W26" s="592"/>
      <c r="X26" s="592"/>
      <c r="Y26" s="593"/>
      <c r="Z26" s="594" t="s">
        <v>221</v>
      </c>
      <c r="AA26" s="594"/>
      <c r="AB26" s="594"/>
      <c r="AC26" s="594"/>
      <c r="AD26" s="595" t="s">
        <v>221</v>
      </c>
      <c r="AE26" s="595"/>
      <c r="AF26" s="595"/>
      <c r="AG26" s="595"/>
      <c r="AH26" s="595"/>
      <c r="AI26" s="595"/>
      <c r="AJ26" s="595"/>
      <c r="AK26" s="595"/>
      <c r="AL26" s="596" t="s">
        <v>221</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1373102</v>
      </c>
      <c r="CS26" s="592"/>
      <c r="CT26" s="592"/>
      <c r="CU26" s="592"/>
      <c r="CV26" s="592"/>
      <c r="CW26" s="592"/>
      <c r="CX26" s="592"/>
      <c r="CY26" s="593"/>
      <c r="CZ26" s="625">
        <v>14.7</v>
      </c>
      <c r="DA26" s="626"/>
      <c r="DB26" s="626"/>
      <c r="DC26" s="627"/>
      <c r="DD26" s="600">
        <v>1320374</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398751</v>
      </c>
      <c r="S27" s="592"/>
      <c r="T27" s="592"/>
      <c r="U27" s="592"/>
      <c r="V27" s="592"/>
      <c r="W27" s="592"/>
      <c r="X27" s="592"/>
      <c r="Y27" s="593"/>
      <c r="Z27" s="594">
        <v>4.2</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1575739</v>
      </c>
      <c r="BH27" s="592"/>
      <c r="BI27" s="592"/>
      <c r="BJ27" s="592"/>
      <c r="BK27" s="592"/>
      <c r="BL27" s="592"/>
      <c r="BM27" s="592"/>
      <c r="BN27" s="593"/>
      <c r="BO27" s="594">
        <v>100</v>
      </c>
      <c r="BP27" s="594"/>
      <c r="BQ27" s="594"/>
      <c r="BR27" s="594"/>
      <c r="BS27" s="600">
        <v>19385</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939895</v>
      </c>
      <c r="CS27" s="623"/>
      <c r="CT27" s="623"/>
      <c r="CU27" s="623"/>
      <c r="CV27" s="623"/>
      <c r="CW27" s="623"/>
      <c r="CX27" s="623"/>
      <c r="CY27" s="624"/>
      <c r="CZ27" s="625">
        <v>10.1</v>
      </c>
      <c r="DA27" s="626"/>
      <c r="DB27" s="626"/>
      <c r="DC27" s="627"/>
      <c r="DD27" s="600">
        <v>352553</v>
      </c>
      <c r="DE27" s="623"/>
      <c r="DF27" s="623"/>
      <c r="DG27" s="623"/>
      <c r="DH27" s="623"/>
      <c r="DI27" s="623"/>
      <c r="DJ27" s="623"/>
      <c r="DK27" s="624"/>
      <c r="DL27" s="600">
        <v>345500</v>
      </c>
      <c r="DM27" s="623"/>
      <c r="DN27" s="623"/>
      <c r="DO27" s="623"/>
      <c r="DP27" s="623"/>
      <c r="DQ27" s="623"/>
      <c r="DR27" s="623"/>
      <c r="DS27" s="623"/>
      <c r="DT27" s="623"/>
      <c r="DU27" s="623"/>
      <c r="DV27" s="624"/>
      <c r="DW27" s="596">
        <v>5</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60516</v>
      </c>
      <c r="S28" s="592"/>
      <c r="T28" s="592"/>
      <c r="U28" s="592"/>
      <c r="V28" s="592"/>
      <c r="W28" s="592"/>
      <c r="X28" s="592"/>
      <c r="Y28" s="593"/>
      <c r="Z28" s="594">
        <v>0.6</v>
      </c>
      <c r="AA28" s="594"/>
      <c r="AB28" s="594"/>
      <c r="AC28" s="594"/>
      <c r="AD28" s="595">
        <v>23978</v>
      </c>
      <c r="AE28" s="595"/>
      <c r="AF28" s="595"/>
      <c r="AG28" s="595"/>
      <c r="AH28" s="595"/>
      <c r="AI28" s="595"/>
      <c r="AJ28" s="595"/>
      <c r="AK28" s="595"/>
      <c r="AL28" s="596">
        <v>0.4</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1775893</v>
      </c>
      <c r="CS28" s="592"/>
      <c r="CT28" s="592"/>
      <c r="CU28" s="592"/>
      <c r="CV28" s="592"/>
      <c r="CW28" s="592"/>
      <c r="CX28" s="592"/>
      <c r="CY28" s="593"/>
      <c r="CZ28" s="625">
        <v>19</v>
      </c>
      <c r="DA28" s="626"/>
      <c r="DB28" s="626"/>
      <c r="DC28" s="627"/>
      <c r="DD28" s="600">
        <v>1669183</v>
      </c>
      <c r="DE28" s="592"/>
      <c r="DF28" s="592"/>
      <c r="DG28" s="592"/>
      <c r="DH28" s="592"/>
      <c r="DI28" s="592"/>
      <c r="DJ28" s="592"/>
      <c r="DK28" s="593"/>
      <c r="DL28" s="600">
        <v>1669183</v>
      </c>
      <c r="DM28" s="592"/>
      <c r="DN28" s="592"/>
      <c r="DO28" s="592"/>
      <c r="DP28" s="592"/>
      <c r="DQ28" s="592"/>
      <c r="DR28" s="592"/>
      <c r="DS28" s="592"/>
      <c r="DT28" s="592"/>
      <c r="DU28" s="592"/>
      <c r="DV28" s="593"/>
      <c r="DW28" s="596">
        <v>24.3</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3613</v>
      </c>
      <c r="S29" s="592"/>
      <c r="T29" s="592"/>
      <c r="U29" s="592"/>
      <c r="V29" s="592"/>
      <c r="W29" s="592"/>
      <c r="X29" s="592"/>
      <c r="Y29" s="593"/>
      <c r="Z29" s="594">
        <v>0</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1775877</v>
      </c>
      <c r="CS29" s="623"/>
      <c r="CT29" s="623"/>
      <c r="CU29" s="623"/>
      <c r="CV29" s="623"/>
      <c r="CW29" s="623"/>
      <c r="CX29" s="623"/>
      <c r="CY29" s="624"/>
      <c r="CZ29" s="625">
        <v>19</v>
      </c>
      <c r="DA29" s="626"/>
      <c r="DB29" s="626"/>
      <c r="DC29" s="627"/>
      <c r="DD29" s="600">
        <v>1669167</v>
      </c>
      <c r="DE29" s="623"/>
      <c r="DF29" s="623"/>
      <c r="DG29" s="623"/>
      <c r="DH29" s="623"/>
      <c r="DI29" s="623"/>
      <c r="DJ29" s="623"/>
      <c r="DK29" s="624"/>
      <c r="DL29" s="600">
        <v>1669167</v>
      </c>
      <c r="DM29" s="623"/>
      <c r="DN29" s="623"/>
      <c r="DO29" s="623"/>
      <c r="DP29" s="623"/>
      <c r="DQ29" s="623"/>
      <c r="DR29" s="623"/>
      <c r="DS29" s="623"/>
      <c r="DT29" s="623"/>
      <c r="DU29" s="623"/>
      <c r="DV29" s="624"/>
      <c r="DW29" s="596">
        <v>24.3</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81640</v>
      </c>
      <c r="S30" s="592"/>
      <c r="T30" s="592"/>
      <c r="U30" s="592"/>
      <c r="V30" s="592"/>
      <c r="W30" s="592"/>
      <c r="X30" s="592"/>
      <c r="Y30" s="593"/>
      <c r="Z30" s="594">
        <v>0.9</v>
      </c>
      <c r="AA30" s="594"/>
      <c r="AB30" s="594"/>
      <c r="AC30" s="594"/>
      <c r="AD30" s="595" t="s">
        <v>221</v>
      </c>
      <c r="AE30" s="595"/>
      <c r="AF30" s="595"/>
      <c r="AG30" s="595"/>
      <c r="AH30" s="595"/>
      <c r="AI30" s="595"/>
      <c r="AJ30" s="595"/>
      <c r="AK30" s="595"/>
      <c r="AL30" s="596" t="s">
        <v>221</v>
      </c>
      <c r="AM30" s="597"/>
      <c r="AN30" s="597"/>
      <c r="AO30" s="598"/>
      <c r="AP30" s="637" t="s">
        <v>291</v>
      </c>
      <c r="AQ30" s="638"/>
      <c r="AR30" s="638"/>
      <c r="AS30" s="638"/>
      <c r="AT30" s="643" t="s">
        <v>292</v>
      </c>
      <c r="AU30" s="182"/>
      <c r="AV30" s="182"/>
      <c r="AW30" s="182"/>
      <c r="AX30" s="577" t="s">
        <v>170</v>
      </c>
      <c r="AY30" s="578"/>
      <c r="AZ30" s="578"/>
      <c r="BA30" s="578"/>
      <c r="BB30" s="578"/>
      <c r="BC30" s="578"/>
      <c r="BD30" s="578"/>
      <c r="BE30" s="578"/>
      <c r="BF30" s="579"/>
      <c r="BG30" s="649">
        <v>96.1</v>
      </c>
      <c r="BH30" s="650"/>
      <c r="BI30" s="650"/>
      <c r="BJ30" s="650"/>
      <c r="BK30" s="650"/>
      <c r="BL30" s="650"/>
      <c r="BM30" s="586">
        <v>87.9</v>
      </c>
      <c r="BN30" s="650"/>
      <c r="BO30" s="650"/>
      <c r="BP30" s="650"/>
      <c r="BQ30" s="651"/>
      <c r="BR30" s="649">
        <v>96.1</v>
      </c>
      <c r="BS30" s="650"/>
      <c r="BT30" s="650"/>
      <c r="BU30" s="650"/>
      <c r="BV30" s="650"/>
      <c r="BW30" s="650"/>
      <c r="BX30" s="586">
        <v>86.7</v>
      </c>
      <c r="BY30" s="650"/>
      <c r="BZ30" s="650"/>
      <c r="CA30" s="650"/>
      <c r="CB30" s="651"/>
      <c r="CD30" s="654"/>
      <c r="CE30" s="655"/>
      <c r="CF30" s="605" t="s">
        <v>293</v>
      </c>
      <c r="CG30" s="606"/>
      <c r="CH30" s="606"/>
      <c r="CI30" s="606"/>
      <c r="CJ30" s="606"/>
      <c r="CK30" s="606"/>
      <c r="CL30" s="606"/>
      <c r="CM30" s="606"/>
      <c r="CN30" s="606"/>
      <c r="CO30" s="606"/>
      <c r="CP30" s="606"/>
      <c r="CQ30" s="607"/>
      <c r="CR30" s="591">
        <v>1543253</v>
      </c>
      <c r="CS30" s="592"/>
      <c r="CT30" s="592"/>
      <c r="CU30" s="592"/>
      <c r="CV30" s="592"/>
      <c r="CW30" s="592"/>
      <c r="CX30" s="592"/>
      <c r="CY30" s="593"/>
      <c r="CZ30" s="625">
        <v>16.5</v>
      </c>
      <c r="DA30" s="626"/>
      <c r="DB30" s="626"/>
      <c r="DC30" s="627"/>
      <c r="DD30" s="600">
        <v>1453824</v>
      </c>
      <c r="DE30" s="592"/>
      <c r="DF30" s="592"/>
      <c r="DG30" s="592"/>
      <c r="DH30" s="592"/>
      <c r="DI30" s="592"/>
      <c r="DJ30" s="592"/>
      <c r="DK30" s="593"/>
      <c r="DL30" s="600">
        <v>1453824</v>
      </c>
      <c r="DM30" s="592"/>
      <c r="DN30" s="592"/>
      <c r="DO30" s="592"/>
      <c r="DP30" s="592"/>
      <c r="DQ30" s="592"/>
      <c r="DR30" s="592"/>
      <c r="DS30" s="592"/>
      <c r="DT30" s="592"/>
      <c r="DU30" s="592"/>
      <c r="DV30" s="593"/>
      <c r="DW30" s="596">
        <v>21.2</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87082</v>
      </c>
      <c r="S31" s="592"/>
      <c r="T31" s="592"/>
      <c r="U31" s="592"/>
      <c r="V31" s="592"/>
      <c r="W31" s="592"/>
      <c r="X31" s="592"/>
      <c r="Y31" s="593"/>
      <c r="Z31" s="594">
        <v>0.9</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95.5</v>
      </c>
      <c r="BH31" s="623"/>
      <c r="BI31" s="623"/>
      <c r="BJ31" s="623"/>
      <c r="BK31" s="623"/>
      <c r="BL31" s="623"/>
      <c r="BM31" s="597">
        <v>86.7</v>
      </c>
      <c r="BN31" s="647"/>
      <c r="BO31" s="647"/>
      <c r="BP31" s="647"/>
      <c r="BQ31" s="648"/>
      <c r="BR31" s="646">
        <v>95.7</v>
      </c>
      <c r="BS31" s="623"/>
      <c r="BT31" s="623"/>
      <c r="BU31" s="623"/>
      <c r="BV31" s="623"/>
      <c r="BW31" s="623"/>
      <c r="BX31" s="597">
        <v>86.4</v>
      </c>
      <c r="BY31" s="647"/>
      <c r="BZ31" s="647"/>
      <c r="CA31" s="647"/>
      <c r="CB31" s="648"/>
      <c r="CD31" s="654"/>
      <c r="CE31" s="655"/>
      <c r="CF31" s="605" t="s">
        <v>297</v>
      </c>
      <c r="CG31" s="606"/>
      <c r="CH31" s="606"/>
      <c r="CI31" s="606"/>
      <c r="CJ31" s="606"/>
      <c r="CK31" s="606"/>
      <c r="CL31" s="606"/>
      <c r="CM31" s="606"/>
      <c r="CN31" s="606"/>
      <c r="CO31" s="606"/>
      <c r="CP31" s="606"/>
      <c r="CQ31" s="607"/>
      <c r="CR31" s="591">
        <v>232624</v>
      </c>
      <c r="CS31" s="623"/>
      <c r="CT31" s="623"/>
      <c r="CU31" s="623"/>
      <c r="CV31" s="623"/>
      <c r="CW31" s="623"/>
      <c r="CX31" s="623"/>
      <c r="CY31" s="624"/>
      <c r="CZ31" s="625">
        <v>2.5</v>
      </c>
      <c r="DA31" s="626"/>
      <c r="DB31" s="626"/>
      <c r="DC31" s="627"/>
      <c r="DD31" s="600">
        <v>215343</v>
      </c>
      <c r="DE31" s="623"/>
      <c r="DF31" s="623"/>
      <c r="DG31" s="623"/>
      <c r="DH31" s="623"/>
      <c r="DI31" s="623"/>
      <c r="DJ31" s="623"/>
      <c r="DK31" s="624"/>
      <c r="DL31" s="600">
        <v>215343</v>
      </c>
      <c r="DM31" s="623"/>
      <c r="DN31" s="623"/>
      <c r="DO31" s="623"/>
      <c r="DP31" s="623"/>
      <c r="DQ31" s="623"/>
      <c r="DR31" s="623"/>
      <c r="DS31" s="623"/>
      <c r="DT31" s="623"/>
      <c r="DU31" s="623"/>
      <c r="DV31" s="624"/>
      <c r="DW31" s="596">
        <v>3.1</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193364</v>
      </c>
      <c r="S32" s="592"/>
      <c r="T32" s="592"/>
      <c r="U32" s="592"/>
      <c r="V32" s="592"/>
      <c r="W32" s="592"/>
      <c r="X32" s="592"/>
      <c r="Y32" s="593"/>
      <c r="Z32" s="594">
        <v>2.1</v>
      </c>
      <c r="AA32" s="594"/>
      <c r="AB32" s="594"/>
      <c r="AC32" s="594"/>
      <c r="AD32" s="595">
        <v>34</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95.4</v>
      </c>
      <c r="BH32" s="659"/>
      <c r="BI32" s="659"/>
      <c r="BJ32" s="659"/>
      <c r="BK32" s="659"/>
      <c r="BL32" s="659"/>
      <c r="BM32" s="660">
        <v>85.9</v>
      </c>
      <c r="BN32" s="659"/>
      <c r="BO32" s="659"/>
      <c r="BP32" s="659"/>
      <c r="BQ32" s="661"/>
      <c r="BR32" s="658">
        <v>95.4</v>
      </c>
      <c r="BS32" s="659"/>
      <c r="BT32" s="659"/>
      <c r="BU32" s="659"/>
      <c r="BV32" s="659"/>
      <c r="BW32" s="659"/>
      <c r="BX32" s="660">
        <v>83.9</v>
      </c>
      <c r="BY32" s="659"/>
      <c r="BZ32" s="659"/>
      <c r="CA32" s="659"/>
      <c r="CB32" s="661"/>
      <c r="CD32" s="656"/>
      <c r="CE32" s="657"/>
      <c r="CF32" s="605" t="s">
        <v>300</v>
      </c>
      <c r="CG32" s="606"/>
      <c r="CH32" s="606"/>
      <c r="CI32" s="606"/>
      <c r="CJ32" s="606"/>
      <c r="CK32" s="606"/>
      <c r="CL32" s="606"/>
      <c r="CM32" s="606"/>
      <c r="CN32" s="606"/>
      <c r="CO32" s="606"/>
      <c r="CP32" s="606"/>
      <c r="CQ32" s="607"/>
      <c r="CR32" s="591">
        <v>16</v>
      </c>
      <c r="CS32" s="592"/>
      <c r="CT32" s="592"/>
      <c r="CU32" s="592"/>
      <c r="CV32" s="592"/>
      <c r="CW32" s="592"/>
      <c r="CX32" s="592"/>
      <c r="CY32" s="593"/>
      <c r="CZ32" s="625">
        <v>0</v>
      </c>
      <c r="DA32" s="626"/>
      <c r="DB32" s="626"/>
      <c r="DC32" s="627"/>
      <c r="DD32" s="600">
        <v>16</v>
      </c>
      <c r="DE32" s="592"/>
      <c r="DF32" s="592"/>
      <c r="DG32" s="592"/>
      <c r="DH32" s="592"/>
      <c r="DI32" s="592"/>
      <c r="DJ32" s="592"/>
      <c r="DK32" s="593"/>
      <c r="DL32" s="600">
        <v>16</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612214</v>
      </c>
      <c r="S33" s="592"/>
      <c r="T33" s="592"/>
      <c r="U33" s="592"/>
      <c r="V33" s="592"/>
      <c r="W33" s="592"/>
      <c r="X33" s="592"/>
      <c r="Y33" s="593"/>
      <c r="Z33" s="594">
        <v>6.5</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3901460</v>
      </c>
      <c r="CS33" s="623"/>
      <c r="CT33" s="623"/>
      <c r="CU33" s="623"/>
      <c r="CV33" s="623"/>
      <c r="CW33" s="623"/>
      <c r="CX33" s="623"/>
      <c r="CY33" s="624"/>
      <c r="CZ33" s="625">
        <v>41.8</v>
      </c>
      <c r="DA33" s="626"/>
      <c r="DB33" s="626"/>
      <c r="DC33" s="627"/>
      <c r="DD33" s="600">
        <v>3121525</v>
      </c>
      <c r="DE33" s="623"/>
      <c r="DF33" s="623"/>
      <c r="DG33" s="623"/>
      <c r="DH33" s="623"/>
      <c r="DI33" s="623"/>
      <c r="DJ33" s="623"/>
      <c r="DK33" s="624"/>
      <c r="DL33" s="600">
        <v>2290688</v>
      </c>
      <c r="DM33" s="623"/>
      <c r="DN33" s="623"/>
      <c r="DO33" s="623"/>
      <c r="DP33" s="623"/>
      <c r="DQ33" s="623"/>
      <c r="DR33" s="623"/>
      <c r="DS33" s="623"/>
      <c r="DT33" s="623"/>
      <c r="DU33" s="623"/>
      <c r="DV33" s="624"/>
      <c r="DW33" s="596">
        <v>33.299999999999997</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221</v>
      </c>
      <c r="S34" s="592"/>
      <c r="T34" s="592"/>
      <c r="U34" s="592"/>
      <c r="V34" s="592"/>
      <c r="W34" s="592"/>
      <c r="X34" s="592"/>
      <c r="Y34" s="593"/>
      <c r="Z34" s="594" t="s">
        <v>221</v>
      </c>
      <c r="AA34" s="594"/>
      <c r="AB34" s="594"/>
      <c r="AC34" s="594"/>
      <c r="AD34" s="595" t="s">
        <v>221</v>
      </c>
      <c r="AE34" s="595"/>
      <c r="AF34" s="595"/>
      <c r="AG34" s="595"/>
      <c r="AH34" s="595"/>
      <c r="AI34" s="595"/>
      <c r="AJ34" s="595"/>
      <c r="AK34" s="595"/>
      <c r="AL34" s="596" t="s">
        <v>221</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1448226</v>
      </c>
      <c r="CS34" s="592"/>
      <c r="CT34" s="592"/>
      <c r="CU34" s="592"/>
      <c r="CV34" s="592"/>
      <c r="CW34" s="592"/>
      <c r="CX34" s="592"/>
      <c r="CY34" s="593"/>
      <c r="CZ34" s="625">
        <v>15.5</v>
      </c>
      <c r="DA34" s="626"/>
      <c r="DB34" s="626"/>
      <c r="DC34" s="627"/>
      <c r="DD34" s="600">
        <v>1091957</v>
      </c>
      <c r="DE34" s="592"/>
      <c r="DF34" s="592"/>
      <c r="DG34" s="592"/>
      <c r="DH34" s="592"/>
      <c r="DI34" s="592"/>
      <c r="DJ34" s="592"/>
      <c r="DK34" s="593"/>
      <c r="DL34" s="600">
        <v>953688</v>
      </c>
      <c r="DM34" s="592"/>
      <c r="DN34" s="592"/>
      <c r="DO34" s="592"/>
      <c r="DP34" s="592"/>
      <c r="DQ34" s="592"/>
      <c r="DR34" s="592"/>
      <c r="DS34" s="592"/>
      <c r="DT34" s="592"/>
      <c r="DU34" s="592"/>
      <c r="DV34" s="593"/>
      <c r="DW34" s="596">
        <v>13.9</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388414</v>
      </c>
      <c r="S35" s="592"/>
      <c r="T35" s="592"/>
      <c r="U35" s="592"/>
      <c r="V35" s="592"/>
      <c r="W35" s="592"/>
      <c r="X35" s="592"/>
      <c r="Y35" s="593"/>
      <c r="Z35" s="594">
        <v>4.0999999999999996</v>
      </c>
      <c r="AA35" s="594"/>
      <c r="AB35" s="594"/>
      <c r="AC35" s="594"/>
      <c r="AD35" s="595" t="s">
        <v>221</v>
      </c>
      <c r="AE35" s="595"/>
      <c r="AF35" s="595"/>
      <c r="AG35" s="595"/>
      <c r="AH35" s="595"/>
      <c r="AI35" s="595"/>
      <c r="AJ35" s="595"/>
      <c r="AK35" s="595"/>
      <c r="AL35" s="596" t="s">
        <v>221</v>
      </c>
      <c r="AM35" s="597"/>
      <c r="AN35" s="597"/>
      <c r="AO35" s="598"/>
      <c r="AP35" s="186"/>
      <c r="AQ35" s="602" t="s">
        <v>308</v>
      </c>
      <c r="AR35" s="603"/>
      <c r="AS35" s="603"/>
      <c r="AT35" s="603"/>
      <c r="AU35" s="603"/>
      <c r="AV35" s="603"/>
      <c r="AW35" s="603"/>
      <c r="AX35" s="603"/>
      <c r="AY35" s="604"/>
      <c r="AZ35" s="580">
        <v>1592641</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2715</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197021</v>
      </c>
      <c r="CS35" s="623"/>
      <c r="CT35" s="623"/>
      <c r="CU35" s="623"/>
      <c r="CV35" s="623"/>
      <c r="CW35" s="623"/>
      <c r="CX35" s="623"/>
      <c r="CY35" s="624"/>
      <c r="CZ35" s="625">
        <v>2.1</v>
      </c>
      <c r="DA35" s="626"/>
      <c r="DB35" s="626"/>
      <c r="DC35" s="627"/>
      <c r="DD35" s="600">
        <v>169855</v>
      </c>
      <c r="DE35" s="623"/>
      <c r="DF35" s="623"/>
      <c r="DG35" s="623"/>
      <c r="DH35" s="623"/>
      <c r="DI35" s="623"/>
      <c r="DJ35" s="623"/>
      <c r="DK35" s="624"/>
      <c r="DL35" s="600">
        <v>110739</v>
      </c>
      <c r="DM35" s="623"/>
      <c r="DN35" s="623"/>
      <c r="DO35" s="623"/>
      <c r="DP35" s="623"/>
      <c r="DQ35" s="623"/>
      <c r="DR35" s="623"/>
      <c r="DS35" s="623"/>
      <c r="DT35" s="623"/>
      <c r="DU35" s="623"/>
      <c r="DV35" s="624"/>
      <c r="DW35" s="596">
        <v>1.6</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9416790</v>
      </c>
      <c r="S36" s="664"/>
      <c r="T36" s="664"/>
      <c r="U36" s="664"/>
      <c r="V36" s="664"/>
      <c r="W36" s="664"/>
      <c r="X36" s="664"/>
      <c r="Y36" s="665"/>
      <c r="Z36" s="666">
        <v>100</v>
      </c>
      <c r="AA36" s="666"/>
      <c r="AB36" s="666"/>
      <c r="AC36" s="666"/>
      <c r="AD36" s="667">
        <v>6483846</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424002</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-43796</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1262946</v>
      </c>
      <c r="CS36" s="592"/>
      <c r="CT36" s="592"/>
      <c r="CU36" s="592"/>
      <c r="CV36" s="592"/>
      <c r="CW36" s="592"/>
      <c r="CX36" s="592"/>
      <c r="CY36" s="593"/>
      <c r="CZ36" s="625">
        <v>13.5</v>
      </c>
      <c r="DA36" s="626"/>
      <c r="DB36" s="626"/>
      <c r="DC36" s="627"/>
      <c r="DD36" s="600">
        <v>1014877</v>
      </c>
      <c r="DE36" s="592"/>
      <c r="DF36" s="592"/>
      <c r="DG36" s="592"/>
      <c r="DH36" s="592"/>
      <c r="DI36" s="592"/>
      <c r="DJ36" s="592"/>
      <c r="DK36" s="593"/>
      <c r="DL36" s="600">
        <v>584561</v>
      </c>
      <c r="DM36" s="592"/>
      <c r="DN36" s="592"/>
      <c r="DO36" s="592"/>
      <c r="DP36" s="592"/>
      <c r="DQ36" s="592"/>
      <c r="DR36" s="592"/>
      <c r="DS36" s="592"/>
      <c r="DT36" s="592"/>
      <c r="DU36" s="592"/>
      <c r="DV36" s="593"/>
      <c r="DW36" s="596">
        <v>8.5</v>
      </c>
      <c r="DX36" s="621"/>
      <c r="DY36" s="621"/>
      <c r="DZ36" s="621"/>
      <c r="EA36" s="621"/>
      <c r="EB36" s="621"/>
      <c r="EC36" s="622"/>
    </row>
    <row r="37" spans="2:133" ht="11.25" customHeight="1">
      <c r="AQ37" s="670" t="s">
        <v>315</v>
      </c>
      <c r="AR37" s="671"/>
      <c r="AS37" s="671"/>
      <c r="AT37" s="671"/>
      <c r="AU37" s="671"/>
      <c r="AV37" s="671"/>
      <c r="AW37" s="671"/>
      <c r="AX37" s="671"/>
      <c r="AY37" s="672"/>
      <c r="AZ37" s="591">
        <v>286375</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3192</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193789</v>
      </c>
      <c r="CS37" s="623"/>
      <c r="CT37" s="623"/>
      <c r="CU37" s="623"/>
      <c r="CV37" s="623"/>
      <c r="CW37" s="623"/>
      <c r="CX37" s="623"/>
      <c r="CY37" s="624"/>
      <c r="CZ37" s="625">
        <v>2.1</v>
      </c>
      <c r="DA37" s="626"/>
      <c r="DB37" s="626"/>
      <c r="DC37" s="627"/>
      <c r="DD37" s="600">
        <v>193789</v>
      </c>
      <c r="DE37" s="623"/>
      <c r="DF37" s="623"/>
      <c r="DG37" s="623"/>
      <c r="DH37" s="623"/>
      <c r="DI37" s="623"/>
      <c r="DJ37" s="623"/>
      <c r="DK37" s="624"/>
      <c r="DL37" s="600">
        <v>183652</v>
      </c>
      <c r="DM37" s="623"/>
      <c r="DN37" s="623"/>
      <c r="DO37" s="623"/>
      <c r="DP37" s="623"/>
      <c r="DQ37" s="623"/>
      <c r="DR37" s="623"/>
      <c r="DS37" s="623"/>
      <c r="DT37" s="623"/>
      <c r="DU37" s="623"/>
      <c r="DV37" s="624"/>
      <c r="DW37" s="596">
        <v>2.7</v>
      </c>
      <c r="DX37" s="621"/>
      <c r="DY37" s="621"/>
      <c r="DZ37" s="621"/>
      <c r="EA37" s="621"/>
      <c r="EB37" s="621"/>
      <c r="EC37" s="622"/>
    </row>
    <row r="38" spans="2:133" ht="11.25" customHeight="1">
      <c r="AQ38" s="670" t="s">
        <v>318</v>
      </c>
      <c r="AR38" s="671"/>
      <c r="AS38" s="671"/>
      <c r="AT38" s="671"/>
      <c r="AU38" s="671"/>
      <c r="AV38" s="671"/>
      <c r="AW38" s="671"/>
      <c r="AX38" s="671"/>
      <c r="AY38" s="672"/>
      <c r="AZ38" s="591">
        <v>50314</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6238</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879484</v>
      </c>
      <c r="CS38" s="592"/>
      <c r="CT38" s="592"/>
      <c r="CU38" s="592"/>
      <c r="CV38" s="592"/>
      <c r="CW38" s="592"/>
      <c r="CX38" s="592"/>
      <c r="CY38" s="593"/>
      <c r="CZ38" s="625">
        <v>9.4</v>
      </c>
      <c r="DA38" s="626"/>
      <c r="DB38" s="626"/>
      <c r="DC38" s="627"/>
      <c r="DD38" s="600">
        <v>769449</v>
      </c>
      <c r="DE38" s="592"/>
      <c r="DF38" s="592"/>
      <c r="DG38" s="592"/>
      <c r="DH38" s="592"/>
      <c r="DI38" s="592"/>
      <c r="DJ38" s="592"/>
      <c r="DK38" s="593"/>
      <c r="DL38" s="600">
        <v>593273</v>
      </c>
      <c r="DM38" s="592"/>
      <c r="DN38" s="592"/>
      <c r="DO38" s="592"/>
      <c r="DP38" s="592"/>
      <c r="DQ38" s="592"/>
      <c r="DR38" s="592"/>
      <c r="DS38" s="592"/>
      <c r="DT38" s="592"/>
      <c r="DU38" s="592"/>
      <c r="DV38" s="593"/>
      <c r="DW38" s="596">
        <v>8.6</v>
      </c>
      <c r="DX38" s="621"/>
      <c r="DY38" s="621"/>
      <c r="DZ38" s="621"/>
      <c r="EA38" s="621"/>
      <c r="EB38" s="621"/>
      <c r="EC38" s="622"/>
    </row>
    <row r="39" spans="2:133" ht="11.25" customHeight="1">
      <c r="AQ39" s="670" t="s">
        <v>321</v>
      </c>
      <c r="AR39" s="671"/>
      <c r="AS39" s="671"/>
      <c r="AT39" s="671"/>
      <c r="AU39" s="671"/>
      <c r="AV39" s="671"/>
      <c r="AW39" s="671"/>
      <c r="AX39" s="671"/>
      <c r="AY39" s="672"/>
      <c r="AZ39" s="591">
        <v>2780</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90</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27655</v>
      </c>
      <c r="CS39" s="623"/>
      <c r="CT39" s="623"/>
      <c r="CU39" s="623"/>
      <c r="CV39" s="623"/>
      <c r="CW39" s="623"/>
      <c r="CX39" s="623"/>
      <c r="CY39" s="624"/>
      <c r="CZ39" s="625">
        <v>0.3</v>
      </c>
      <c r="DA39" s="626"/>
      <c r="DB39" s="626"/>
      <c r="DC39" s="627"/>
      <c r="DD39" s="600">
        <v>3259</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285090</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140</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86128</v>
      </c>
      <c r="CS40" s="592"/>
      <c r="CT40" s="592"/>
      <c r="CU40" s="592"/>
      <c r="CV40" s="592"/>
      <c r="CW40" s="592"/>
      <c r="CX40" s="592"/>
      <c r="CY40" s="593"/>
      <c r="CZ40" s="625">
        <v>0.9</v>
      </c>
      <c r="DA40" s="626"/>
      <c r="DB40" s="626"/>
      <c r="DC40" s="627"/>
      <c r="DD40" s="600">
        <v>72128</v>
      </c>
      <c r="DE40" s="592"/>
      <c r="DF40" s="592"/>
      <c r="DG40" s="592"/>
      <c r="DH40" s="592"/>
      <c r="DI40" s="592"/>
      <c r="DJ40" s="592"/>
      <c r="DK40" s="593"/>
      <c r="DL40" s="600">
        <v>48427</v>
      </c>
      <c r="DM40" s="592"/>
      <c r="DN40" s="592"/>
      <c r="DO40" s="592"/>
      <c r="DP40" s="592"/>
      <c r="DQ40" s="592"/>
      <c r="DR40" s="592"/>
      <c r="DS40" s="592"/>
      <c r="DT40" s="592"/>
      <c r="DU40" s="592"/>
      <c r="DV40" s="593"/>
      <c r="DW40" s="596">
        <v>0.7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544080</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314</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604389</v>
      </c>
      <c r="CS42" s="592"/>
      <c r="CT42" s="592"/>
      <c r="CU42" s="592"/>
      <c r="CV42" s="592"/>
      <c r="CW42" s="592"/>
      <c r="CX42" s="592"/>
      <c r="CY42" s="593"/>
      <c r="CZ42" s="625">
        <v>6.5</v>
      </c>
      <c r="DA42" s="674"/>
      <c r="DB42" s="674"/>
      <c r="DC42" s="675"/>
      <c r="DD42" s="600">
        <v>307381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43439</v>
      </c>
      <c r="CS43" s="623"/>
      <c r="CT43" s="623"/>
      <c r="CU43" s="623"/>
      <c r="CV43" s="623"/>
      <c r="CW43" s="623"/>
      <c r="CX43" s="623"/>
      <c r="CY43" s="624"/>
      <c r="CZ43" s="625">
        <v>0.5</v>
      </c>
      <c r="DA43" s="626"/>
      <c r="DB43" s="626"/>
      <c r="DC43" s="627"/>
      <c r="DD43" s="600">
        <v>43439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478723</v>
      </c>
      <c r="CS44" s="592"/>
      <c r="CT44" s="592"/>
      <c r="CU44" s="592"/>
      <c r="CV44" s="592"/>
      <c r="CW44" s="592"/>
      <c r="CX44" s="592"/>
      <c r="CY44" s="593"/>
      <c r="CZ44" s="625">
        <v>5.0999999999999996</v>
      </c>
      <c r="DA44" s="674"/>
      <c r="DB44" s="674"/>
      <c r="DC44" s="675"/>
      <c r="DD44" s="600">
        <v>231787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90126</v>
      </c>
      <c r="CS45" s="623"/>
      <c r="CT45" s="623"/>
      <c r="CU45" s="623"/>
      <c r="CV45" s="623"/>
      <c r="CW45" s="623"/>
      <c r="CX45" s="623"/>
      <c r="CY45" s="624"/>
      <c r="CZ45" s="625">
        <v>1</v>
      </c>
      <c r="DA45" s="626"/>
      <c r="DB45" s="626"/>
      <c r="DC45" s="627"/>
      <c r="DD45" s="600">
        <v>15701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264906</v>
      </c>
      <c r="CS46" s="592"/>
      <c r="CT46" s="592"/>
      <c r="CU46" s="592"/>
      <c r="CV46" s="592"/>
      <c r="CW46" s="592"/>
      <c r="CX46" s="592"/>
      <c r="CY46" s="593"/>
      <c r="CZ46" s="625">
        <v>2.8</v>
      </c>
      <c r="DA46" s="674"/>
      <c r="DB46" s="674"/>
      <c r="DC46" s="675"/>
      <c r="DD46" s="600">
        <v>212445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125666</v>
      </c>
      <c r="CS47" s="623"/>
      <c r="CT47" s="623"/>
      <c r="CU47" s="623"/>
      <c r="CV47" s="623"/>
      <c r="CW47" s="623"/>
      <c r="CX47" s="623"/>
      <c r="CY47" s="624"/>
      <c r="CZ47" s="625">
        <v>1.3</v>
      </c>
      <c r="DA47" s="626"/>
      <c r="DB47" s="626"/>
      <c r="DC47" s="627"/>
      <c r="DD47" s="600">
        <v>75594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343</v>
      </c>
      <c r="CS48" s="592"/>
      <c r="CT48" s="592"/>
      <c r="CU48" s="592"/>
      <c r="CV48" s="592"/>
      <c r="CW48" s="592"/>
      <c r="CX48" s="592"/>
      <c r="CY48" s="593"/>
      <c r="CZ48" s="625" t="s">
        <v>343</v>
      </c>
      <c r="DA48" s="674"/>
      <c r="DB48" s="674"/>
      <c r="DC48" s="675"/>
      <c r="DD48" s="600" t="s">
        <v>343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344</v>
      </c>
      <c r="CE49" s="635"/>
      <c r="CF49" s="635"/>
      <c r="CG49" s="635"/>
      <c r="CH49" s="635"/>
      <c r="CI49" s="635"/>
      <c r="CJ49" s="635"/>
      <c r="CK49" s="635"/>
      <c r="CL49" s="635"/>
      <c r="CM49" s="635"/>
      <c r="CN49" s="635"/>
      <c r="CO49" s="635"/>
      <c r="CP49" s="635"/>
      <c r="CQ49" s="636"/>
      <c r="CR49" s="663">
        <v>9330910</v>
      </c>
      <c r="CS49" s="659"/>
      <c r="CT49" s="659"/>
      <c r="CU49" s="659"/>
      <c r="CV49" s="659"/>
      <c r="CW49" s="659"/>
      <c r="CX49" s="659"/>
      <c r="CY49" s="686"/>
      <c r="CZ49" s="687">
        <v>100</v>
      </c>
      <c r="DA49" s="688"/>
      <c r="DB49" s="688"/>
      <c r="DC49" s="689"/>
      <c r="DD49" s="690">
        <v>7478917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367</v>
      </c>
      <c r="C7" s="718"/>
      <c r="D7" s="718"/>
      <c r="E7" s="718"/>
      <c r="F7" s="718"/>
      <c r="G7" s="718"/>
      <c r="H7" s="718"/>
      <c r="I7" s="718"/>
      <c r="J7" s="718"/>
      <c r="K7" s="718"/>
      <c r="L7" s="718"/>
      <c r="M7" s="718"/>
      <c r="N7" s="718"/>
      <c r="O7" s="718"/>
      <c r="P7" s="719"/>
      <c r="Q7" s="720">
        <v>9387</v>
      </c>
      <c r="R7" s="721"/>
      <c r="S7" s="721"/>
      <c r="T7" s="721"/>
      <c r="U7" s="721"/>
      <c r="V7" s="721">
        <v>9301</v>
      </c>
      <c r="W7" s="721"/>
      <c r="X7" s="721"/>
      <c r="Y7" s="721"/>
      <c r="Z7" s="721"/>
      <c r="AA7" s="721">
        <v>86</v>
      </c>
      <c r="AB7" s="721"/>
      <c r="AC7" s="721"/>
      <c r="AD7" s="721"/>
      <c r="AE7" s="722"/>
      <c r="AF7" s="723">
        <v>84</v>
      </c>
      <c r="AG7" s="724"/>
      <c r="AH7" s="724"/>
      <c r="AI7" s="724"/>
      <c r="AJ7" s="725"/>
      <c r="AK7" s="760">
        <v>82</v>
      </c>
      <c r="AL7" s="761"/>
      <c r="AM7" s="761"/>
      <c r="AN7" s="761"/>
      <c r="AO7" s="761"/>
      <c r="AP7" s="761">
        <v>13596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368</v>
      </c>
      <c r="C8" s="742"/>
      <c r="D8" s="742"/>
      <c r="E8" s="742"/>
      <c r="F8" s="742"/>
      <c r="G8" s="742"/>
      <c r="H8" s="742"/>
      <c r="I8" s="742"/>
      <c r="J8" s="742"/>
      <c r="K8" s="742"/>
      <c r="L8" s="742"/>
      <c r="M8" s="742"/>
      <c r="N8" s="742"/>
      <c r="O8" s="742"/>
      <c r="P8" s="743"/>
      <c r="Q8" s="744">
        <v>48</v>
      </c>
      <c r="R8" s="745"/>
      <c r="S8" s="745"/>
      <c r="T8" s="745"/>
      <c r="U8" s="745"/>
      <c r="V8" s="745">
        <v>48</v>
      </c>
      <c r="W8" s="745"/>
      <c r="X8" s="745"/>
      <c r="Y8" s="745"/>
      <c r="Z8" s="745"/>
      <c r="AA8" s="745">
        <v>0</v>
      </c>
      <c r="AB8" s="745"/>
      <c r="AC8" s="745"/>
      <c r="AD8" s="745"/>
      <c r="AE8" s="746"/>
      <c r="AF8" s="747">
        <v>0</v>
      </c>
      <c r="AG8" s="748"/>
      <c r="AH8" s="748"/>
      <c r="AI8" s="748"/>
      <c r="AJ8" s="749"/>
      <c r="AK8" s="750">
        <v>18</v>
      </c>
      <c r="AL8" s="751"/>
      <c r="AM8" s="751"/>
      <c r="AN8" s="751"/>
      <c r="AO8" s="751"/>
      <c r="AP8" s="751" t="s">
        <v>538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9417</v>
      </c>
      <c r="R23" s="780"/>
      <c r="S23" s="780"/>
      <c r="T23" s="780"/>
      <c r="U23" s="780"/>
      <c r="V23" s="780">
        <v>9331</v>
      </c>
      <c r="W23" s="780"/>
      <c r="X23" s="780"/>
      <c r="Y23" s="780"/>
      <c r="Z23" s="780"/>
      <c r="AA23" s="780">
        <v>86</v>
      </c>
      <c r="AB23" s="780"/>
      <c r="AC23" s="780"/>
      <c r="AD23" s="780"/>
      <c r="AE23" s="781"/>
      <c r="AF23" s="782">
        <v>85</v>
      </c>
      <c r="AG23" s="780"/>
      <c r="AH23" s="780"/>
      <c r="AI23" s="780"/>
      <c r="AJ23" s="783"/>
      <c r="AK23" s="784"/>
      <c r="AL23" s="785"/>
      <c r="AM23" s="785"/>
      <c r="AN23" s="785"/>
      <c r="AO23" s="785"/>
      <c r="AP23" s="780">
        <v>13596</v>
      </c>
      <c r="AQ23" s="780"/>
      <c r="AR23" s="780"/>
      <c r="AS23" s="780"/>
      <c r="AT23" s="780"/>
      <c r="AU23" s="786"/>
      <c r="AV23" s="786"/>
      <c r="AW23" s="786"/>
      <c r="AX23" s="786"/>
      <c r="AY23" s="787"/>
      <c r="AZ23" s="795" t="s">
        <v>221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350</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2987</v>
      </c>
      <c r="R28" s="809"/>
      <c r="S28" s="809"/>
      <c r="T28" s="809"/>
      <c r="U28" s="809"/>
      <c r="V28" s="809">
        <v>2985</v>
      </c>
      <c r="W28" s="809"/>
      <c r="X28" s="809"/>
      <c r="Y28" s="809"/>
      <c r="Z28" s="809"/>
      <c r="AA28" s="809">
        <v>3</v>
      </c>
      <c r="AB28" s="809"/>
      <c r="AC28" s="809"/>
      <c r="AD28" s="809"/>
      <c r="AE28" s="810"/>
      <c r="AF28" s="811">
        <v>3</v>
      </c>
      <c r="AG28" s="809"/>
      <c r="AH28" s="809"/>
      <c r="AI28" s="809"/>
      <c r="AJ28" s="812"/>
      <c r="AK28" s="813">
        <v>285</v>
      </c>
      <c r="AL28" s="804"/>
      <c r="AM28" s="804"/>
      <c r="AN28" s="804"/>
      <c r="AO28" s="804"/>
      <c r="AP28" s="804" t="s">
        <v>539</v>
      </c>
      <c r="AQ28" s="804"/>
      <c r="AR28" s="804"/>
      <c r="AS28" s="804"/>
      <c r="AT28" s="804"/>
      <c r="AU28" s="804" t="s">
        <v>540</v>
      </c>
      <c r="AV28" s="804"/>
      <c r="AW28" s="804"/>
      <c r="AX28" s="804"/>
      <c r="AY28" s="804"/>
      <c r="AZ28" s="805" t="s">
        <v>542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1602</v>
      </c>
      <c r="R29" s="745"/>
      <c r="S29" s="745"/>
      <c r="T29" s="745"/>
      <c r="U29" s="745"/>
      <c r="V29" s="745">
        <v>1601</v>
      </c>
      <c r="W29" s="745"/>
      <c r="X29" s="745"/>
      <c r="Y29" s="745"/>
      <c r="Z29" s="745"/>
      <c r="AA29" s="745">
        <v>1</v>
      </c>
      <c r="AB29" s="745"/>
      <c r="AC29" s="745"/>
      <c r="AD29" s="745"/>
      <c r="AE29" s="746"/>
      <c r="AF29" s="747">
        <v>1</v>
      </c>
      <c r="AG29" s="748"/>
      <c r="AH29" s="748"/>
      <c r="AI29" s="748"/>
      <c r="AJ29" s="749"/>
      <c r="AK29" s="816">
        <v>250</v>
      </c>
      <c r="AL29" s="817"/>
      <c r="AM29" s="817"/>
      <c r="AN29" s="817"/>
      <c r="AO29" s="817"/>
      <c r="AP29" s="817" t="s">
        <v>539</v>
      </c>
      <c r="AQ29" s="817"/>
      <c r="AR29" s="817"/>
      <c r="AS29" s="817"/>
      <c r="AT29" s="817"/>
      <c r="AU29" s="817" t="s">
        <v>537</v>
      </c>
      <c r="AV29" s="817"/>
      <c r="AW29" s="817"/>
      <c r="AX29" s="817"/>
      <c r="AY29" s="817"/>
      <c r="AZ29" s="818" t="s">
        <v>538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208</v>
      </c>
      <c r="R30" s="745"/>
      <c r="S30" s="745"/>
      <c r="T30" s="745"/>
      <c r="U30" s="745"/>
      <c r="V30" s="745">
        <v>207</v>
      </c>
      <c r="W30" s="745"/>
      <c r="X30" s="745"/>
      <c r="Y30" s="745"/>
      <c r="Z30" s="745"/>
      <c r="AA30" s="745">
        <v>0</v>
      </c>
      <c r="AB30" s="745"/>
      <c r="AC30" s="745"/>
      <c r="AD30" s="745"/>
      <c r="AE30" s="746"/>
      <c r="AF30" s="747">
        <v>0</v>
      </c>
      <c r="AG30" s="748"/>
      <c r="AH30" s="748"/>
      <c r="AI30" s="748"/>
      <c r="AJ30" s="749"/>
      <c r="AK30" s="816">
        <v>83</v>
      </c>
      <c r="AL30" s="817"/>
      <c r="AM30" s="817"/>
      <c r="AN30" s="817"/>
      <c r="AO30" s="817"/>
      <c r="AP30" s="817" t="s">
        <v>539</v>
      </c>
      <c r="AQ30" s="817"/>
      <c r="AR30" s="817"/>
      <c r="AS30" s="817"/>
      <c r="AT30" s="817"/>
      <c r="AU30" s="817" t="s">
        <v>538</v>
      </c>
      <c r="AV30" s="817"/>
      <c r="AW30" s="817"/>
      <c r="AX30" s="817"/>
      <c r="AY30" s="817"/>
      <c r="AZ30" s="818" t="s">
        <v>542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230</v>
      </c>
      <c r="R31" s="745"/>
      <c r="S31" s="745"/>
      <c r="T31" s="745"/>
      <c r="U31" s="745"/>
      <c r="V31" s="745">
        <v>229</v>
      </c>
      <c r="W31" s="745"/>
      <c r="X31" s="745"/>
      <c r="Y31" s="745"/>
      <c r="Z31" s="745"/>
      <c r="AA31" s="745">
        <v>1</v>
      </c>
      <c r="AB31" s="745"/>
      <c r="AC31" s="745"/>
      <c r="AD31" s="745"/>
      <c r="AE31" s="746"/>
      <c r="AF31" s="747">
        <v>1</v>
      </c>
      <c r="AG31" s="748"/>
      <c r="AH31" s="748"/>
      <c r="AI31" s="748"/>
      <c r="AJ31" s="749"/>
      <c r="AK31" s="816">
        <v>50</v>
      </c>
      <c r="AL31" s="817"/>
      <c r="AM31" s="817"/>
      <c r="AN31" s="817"/>
      <c r="AO31" s="817"/>
      <c r="AP31" s="817" t="s">
        <v>538</v>
      </c>
      <c r="AQ31" s="817"/>
      <c r="AR31" s="817"/>
      <c r="AS31" s="817"/>
      <c r="AT31" s="817"/>
      <c r="AU31" s="817" t="s">
        <v>541</v>
      </c>
      <c r="AV31" s="817"/>
      <c r="AW31" s="817"/>
      <c r="AX31" s="817"/>
      <c r="AY31" s="817"/>
      <c r="AZ31" s="818" t="s">
        <v>538</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276</v>
      </c>
      <c r="R32" s="745"/>
      <c r="S32" s="745"/>
      <c r="T32" s="745"/>
      <c r="U32" s="745"/>
      <c r="V32" s="745">
        <v>279</v>
      </c>
      <c r="W32" s="745"/>
      <c r="X32" s="745"/>
      <c r="Y32" s="745"/>
      <c r="Z32" s="745"/>
      <c r="AA32" s="745">
        <v>-3</v>
      </c>
      <c r="AB32" s="745"/>
      <c r="AC32" s="745"/>
      <c r="AD32" s="745"/>
      <c r="AE32" s="746"/>
      <c r="AF32" s="747">
        <v>204</v>
      </c>
      <c r="AG32" s="748"/>
      <c r="AH32" s="748"/>
      <c r="AI32" s="748"/>
      <c r="AJ32" s="749"/>
      <c r="AK32" s="816">
        <v>3</v>
      </c>
      <c r="AL32" s="817"/>
      <c r="AM32" s="817"/>
      <c r="AN32" s="817"/>
      <c r="AO32" s="817"/>
      <c r="AP32" s="817">
        <v>253</v>
      </c>
      <c r="AQ32" s="817"/>
      <c r="AR32" s="817"/>
      <c r="AS32" s="817"/>
      <c r="AT32" s="817"/>
      <c r="AU32" s="817">
        <v>25</v>
      </c>
      <c r="AV32" s="817"/>
      <c r="AW32" s="817"/>
      <c r="AX32" s="817"/>
      <c r="AY32" s="817"/>
      <c r="AZ32" s="818" t="s">
        <v>542</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960</v>
      </c>
      <c r="R33" s="745"/>
      <c r="S33" s="745"/>
      <c r="T33" s="745"/>
      <c r="U33" s="745"/>
      <c r="V33" s="745">
        <v>922</v>
      </c>
      <c r="W33" s="745"/>
      <c r="X33" s="745"/>
      <c r="Y33" s="745"/>
      <c r="Z33" s="745"/>
      <c r="AA33" s="745">
        <v>38</v>
      </c>
      <c r="AB33" s="745"/>
      <c r="AC33" s="745"/>
      <c r="AD33" s="745"/>
      <c r="AE33" s="746"/>
      <c r="AF33" s="747">
        <v>88</v>
      </c>
      <c r="AG33" s="748"/>
      <c r="AH33" s="748"/>
      <c r="AI33" s="748"/>
      <c r="AJ33" s="749"/>
      <c r="AK33" s="816">
        <v>424</v>
      </c>
      <c r="AL33" s="817"/>
      <c r="AM33" s="817"/>
      <c r="AN33" s="817"/>
      <c r="AO33" s="817"/>
      <c r="AP33" s="817">
        <v>989</v>
      </c>
      <c r="AQ33" s="817"/>
      <c r="AR33" s="817"/>
      <c r="AS33" s="817"/>
      <c r="AT33" s="817"/>
      <c r="AU33" s="817">
        <v>738</v>
      </c>
      <c r="AV33" s="817"/>
      <c r="AW33" s="817"/>
      <c r="AX33" s="817"/>
      <c r="AY33" s="817"/>
      <c r="AZ33" s="818" t="s">
        <v>538</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374</v>
      </c>
      <c r="R34" s="745"/>
      <c r="S34" s="745"/>
      <c r="T34" s="745"/>
      <c r="U34" s="745"/>
      <c r="V34" s="745">
        <v>378</v>
      </c>
      <c r="W34" s="745"/>
      <c r="X34" s="745"/>
      <c r="Y34" s="745"/>
      <c r="Z34" s="745"/>
      <c r="AA34" s="745">
        <v>-4</v>
      </c>
      <c r="AB34" s="745"/>
      <c r="AC34" s="745"/>
      <c r="AD34" s="745"/>
      <c r="AE34" s="746"/>
      <c r="AF34" s="747">
        <v>164</v>
      </c>
      <c r="AG34" s="748"/>
      <c r="AH34" s="748"/>
      <c r="AI34" s="748"/>
      <c r="AJ34" s="749"/>
      <c r="AK34" s="816">
        <v>286</v>
      </c>
      <c r="AL34" s="817"/>
      <c r="AM34" s="817"/>
      <c r="AN34" s="817"/>
      <c r="AO34" s="817"/>
      <c r="AP34" s="817">
        <v>4394</v>
      </c>
      <c r="AQ34" s="817"/>
      <c r="AR34" s="817"/>
      <c r="AS34" s="817"/>
      <c r="AT34" s="817"/>
      <c r="AU34" s="817">
        <v>3756</v>
      </c>
      <c r="AV34" s="817"/>
      <c r="AW34" s="817"/>
      <c r="AX34" s="817"/>
      <c r="AY34" s="817"/>
      <c r="AZ34" s="818" t="s">
        <v>542</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1</v>
      </c>
      <c r="R35" s="745"/>
      <c r="S35" s="745"/>
      <c r="T35" s="745"/>
      <c r="U35" s="745"/>
      <c r="V35" s="745">
        <v>1</v>
      </c>
      <c r="W35" s="745"/>
      <c r="X35" s="745"/>
      <c r="Y35" s="745"/>
      <c r="Z35" s="745"/>
      <c r="AA35" s="745">
        <v>0</v>
      </c>
      <c r="AB35" s="745"/>
      <c r="AC35" s="745"/>
      <c r="AD35" s="745"/>
      <c r="AE35" s="746"/>
      <c r="AF35" s="747">
        <v>0</v>
      </c>
      <c r="AG35" s="748"/>
      <c r="AH35" s="748"/>
      <c r="AI35" s="748"/>
      <c r="AJ35" s="749"/>
      <c r="AK35" s="816" t="s">
        <v>543</v>
      </c>
      <c r="AL35" s="817"/>
      <c r="AM35" s="817"/>
      <c r="AN35" s="817"/>
      <c r="AO35" s="817"/>
      <c r="AP35" s="817" t="s">
        <v>544</v>
      </c>
      <c r="AQ35" s="817"/>
      <c r="AR35" s="817"/>
      <c r="AS35" s="817"/>
      <c r="AT35" s="817"/>
      <c r="AU35" s="817" t="s">
        <v>543</v>
      </c>
      <c r="AV35" s="817"/>
      <c r="AW35" s="817"/>
      <c r="AX35" s="817"/>
      <c r="AY35" s="817"/>
      <c r="AZ35" s="818" t="s">
        <v>538</v>
      </c>
      <c r="BA35" s="818"/>
      <c r="BB35" s="818"/>
      <c r="BC35" s="818"/>
      <c r="BD35" s="818"/>
      <c r="BE35" s="814" t="s">
        <v>391</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461</v>
      </c>
      <c r="AG63" s="828"/>
      <c r="AH63" s="828"/>
      <c r="AI63" s="828"/>
      <c r="AJ63" s="829"/>
      <c r="AK63" s="830"/>
      <c r="AL63" s="825"/>
      <c r="AM63" s="825"/>
      <c r="AN63" s="825"/>
      <c r="AO63" s="825"/>
      <c r="AP63" s="828">
        <v>5635</v>
      </c>
      <c r="AQ63" s="828"/>
      <c r="AR63" s="828"/>
      <c r="AS63" s="828"/>
      <c r="AT63" s="828"/>
      <c r="AU63" s="828">
        <v>4519</v>
      </c>
      <c r="AV63" s="828"/>
      <c r="AW63" s="828"/>
      <c r="AX63" s="828"/>
      <c r="AY63" s="828"/>
      <c r="AZ63" s="832"/>
      <c r="BA63" s="832"/>
      <c r="BB63" s="832"/>
      <c r="BC63" s="832"/>
      <c r="BD63" s="832"/>
      <c r="BE63" s="833"/>
      <c r="BF63" s="833"/>
      <c r="BG63" s="833"/>
      <c r="BH63" s="833"/>
      <c r="BI63" s="834"/>
      <c r="BJ63" s="835" t="s">
        <v>221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396</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545</v>
      </c>
      <c r="C68" s="856"/>
      <c r="D68" s="856"/>
      <c r="E68" s="856"/>
      <c r="F68" s="856"/>
      <c r="G68" s="856"/>
      <c r="H68" s="856"/>
      <c r="I68" s="856"/>
      <c r="J68" s="856"/>
      <c r="K68" s="856"/>
      <c r="L68" s="856"/>
      <c r="M68" s="856"/>
      <c r="N68" s="856"/>
      <c r="O68" s="856"/>
      <c r="P68" s="857"/>
      <c r="Q68" s="858">
        <v>1528</v>
      </c>
      <c r="R68" s="852"/>
      <c r="S68" s="852"/>
      <c r="T68" s="852"/>
      <c r="U68" s="852"/>
      <c r="V68" s="852">
        <v>1505</v>
      </c>
      <c r="W68" s="852"/>
      <c r="X68" s="852"/>
      <c r="Y68" s="852"/>
      <c r="Z68" s="852"/>
      <c r="AA68" s="852">
        <v>22</v>
      </c>
      <c r="AB68" s="852"/>
      <c r="AC68" s="852"/>
      <c r="AD68" s="852"/>
      <c r="AE68" s="852"/>
      <c r="AF68" s="852">
        <v>22</v>
      </c>
      <c r="AG68" s="852"/>
      <c r="AH68" s="852"/>
      <c r="AI68" s="852"/>
      <c r="AJ68" s="852"/>
      <c r="AK68" s="852" t="s">
        <v>547</v>
      </c>
      <c r="AL68" s="852"/>
      <c r="AM68" s="852"/>
      <c r="AN68" s="852"/>
      <c r="AO68" s="852"/>
      <c r="AP68" s="852">
        <v>1724</v>
      </c>
      <c r="AQ68" s="852"/>
      <c r="AR68" s="852"/>
      <c r="AS68" s="852"/>
      <c r="AT68" s="852"/>
      <c r="AU68" s="852">
        <v>211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546</v>
      </c>
      <c r="C69" s="860"/>
      <c r="D69" s="860"/>
      <c r="E69" s="860"/>
      <c r="F69" s="860"/>
      <c r="G69" s="860"/>
      <c r="H69" s="860"/>
      <c r="I69" s="860"/>
      <c r="J69" s="860"/>
      <c r="K69" s="860"/>
      <c r="L69" s="860"/>
      <c r="M69" s="860"/>
      <c r="N69" s="860"/>
      <c r="O69" s="860"/>
      <c r="P69" s="861"/>
      <c r="Q69" s="862">
        <v>48</v>
      </c>
      <c r="R69" s="817"/>
      <c r="S69" s="817"/>
      <c r="T69" s="817"/>
      <c r="U69" s="817"/>
      <c r="V69" s="817">
        <v>42</v>
      </c>
      <c r="W69" s="817"/>
      <c r="X69" s="817"/>
      <c r="Y69" s="817"/>
      <c r="Z69" s="817"/>
      <c r="AA69" s="817">
        <v>6</v>
      </c>
      <c r="AB69" s="817"/>
      <c r="AC69" s="817"/>
      <c r="AD69" s="817"/>
      <c r="AE69" s="817"/>
      <c r="AF69" s="817">
        <v>6</v>
      </c>
      <c r="AG69" s="817"/>
      <c r="AH69" s="817"/>
      <c r="AI69" s="817"/>
      <c r="AJ69" s="817"/>
      <c r="AK69" s="817" t="s">
        <v>549</v>
      </c>
      <c r="AL69" s="817"/>
      <c r="AM69" s="817"/>
      <c r="AN69" s="817"/>
      <c r="AO69" s="817"/>
      <c r="AP69" s="817" t="s">
        <v>548</v>
      </c>
      <c r="AQ69" s="817"/>
      <c r="AR69" s="817"/>
      <c r="AS69" s="817"/>
      <c r="AT69" s="817"/>
      <c r="AU69" s="817" t="s">
        <v>547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29</v>
      </c>
      <c r="AG88" s="828"/>
      <c r="AH88" s="828"/>
      <c r="AI88" s="828"/>
      <c r="AJ88" s="828"/>
      <c r="AK88" s="825"/>
      <c r="AL88" s="825"/>
      <c r="AM88" s="825"/>
      <c r="AN88" s="825"/>
      <c r="AO88" s="825"/>
      <c r="AP88" s="828">
        <v>1724</v>
      </c>
      <c r="AQ88" s="828"/>
      <c r="AR88" s="828"/>
      <c r="AS88" s="828"/>
      <c r="AT88" s="828"/>
      <c r="AU88" s="828">
        <v>211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287</v>
      </c>
      <c r="AG109" s="881"/>
      <c r="AH109" s="881"/>
      <c r="AI109" s="881"/>
      <c r="AJ109" s="882"/>
      <c r="AK109" s="880" t="s">
        <v>286</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287</v>
      </c>
      <c r="BW109" s="881"/>
      <c r="BX109" s="881"/>
      <c r="BY109" s="881"/>
      <c r="BZ109" s="882"/>
      <c r="CA109" s="880" t="s">
        <v>286</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287</v>
      </c>
      <c r="DM109" s="881"/>
      <c r="DN109" s="881"/>
      <c r="DO109" s="881"/>
      <c r="DP109" s="882"/>
      <c r="DQ109" s="880" t="s">
        <v>286</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1830020</v>
      </c>
      <c r="AB110" s="888"/>
      <c r="AC110" s="888"/>
      <c r="AD110" s="888"/>
      <c r="AE110" s="889"/>
      <c r="AF110" s="890">
        <v>1818135</v>
      </c>
      <c r="AG110" s="888"/>
      <c r="AH110" s="888"/>
      <c r="AI110" s="888"/>
      <c r="AJ110" s="889"/>
      <c r="AK110" s="890">
        <v>1776929</v>
      </c>
      <c r="AL110" s="888"/>
      <c r="AM110" s="888"/>
      <c r="AN110" s="888"/>
      <c r="AO110" s="889"/>
      <c r="AP110" s="891">
        <v>32.200000000000003</v>
      </c>
      <c r="AQ110" s="892"/>
      <c r="AR110" s="892"/>
      <c r="AS110" s="892"/>
      <c r="AT110" s="893"/>
      <c r="AU110" s="894" t="s">
        <v>61</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15557255</v>
      </c>
      <c r="BR110" s="925"/>
      <c r="BS110" s="925"/>
      <c r="BT110" s="925"/>
      <c r="BU110" s="925"/>
      <c r="BV110" s="925">
        <v>14527812</v>
      </c>
      <c r="BW110" s="925"/>
      <c r="BX110" s="925"/>
      <c r="BY110" s="925"/>
      <c r="BZ110" s="925"/>
      <c r="CA110" s="925">
        <v>13595748</v>
      </c>
      <c r="CB110" s="925"/>
      <c r="CC110" s="925"/>
      <c r="CD110" s="925"/>
      <c r="CE110" s="925"/>
      <c r="CF110" s="939">
        <v>246</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221</v>
      </c>
      <c r="DH110" s="925"/>
      <c r="DI110" s="925"/>
      <c r="DJ110" s="925"/>
      <c r="DK110" s="925"/>
      <c r="DL110" s="925" t="s">
        <v>221</v>
      </c>
      <c r="DM110" s="925"/>
      <c r="DN110" s="925"/>
      <c r="DO110" s="925"/>
      <c r="DP110" s="925"/>
      <c r="DQ110" s="925" t="s">
        <v>221</v>
      </c>
      <c r="DR110" s="925"/>
      <c r="DS110" s="925"/>
      <c r="DT110" s="925"/>
      <c r="DU110" s="925"/>
      <c r="DV110" s="926" t="s">
        <v>221</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221</v>
      </c>
      <c r="AB111" s="932"/>
      <c r="AC111" s="932"/>
      <c r="AD111" s="932"/>
      <c r="AE111" s="933"/>
      <c r="AF111" s="934" t="s">
        <v>221</v>
      </c>
      <c r="AG111" s="932"/>
      <c r="AH111" s="932"/>
      <c r="AI111" s="932"/>
      <c r="AJ111" s="933"/>
      <c r="AK111" s="934" t="s">
        <v>221</v>
      </c>
      <c r="AL111" s="932"/>
      <c r="AM111" s="932"/>
      <c r="AN111" s="932"/>
      <c r="AO111" s="933"/>
      <c r="AP111" s="935" t="s">
        <v>221</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v>1131629</v>
      </c>
      <c r="BR111" s="918"/>
      <c r="BS111" s="918"/>
      <c r="BT111" s="918"/>
      <c r="BU111" s="918"/>
      <c r="BV111" s="918">
        <v>1143237</v>
      </c>
      <c r="BW111" s="918"/>
      <c r="BX111" s="918"/>
      <c r="BY111" s="918"/>
      <c r="BZ111" s="918"/>
      <c r="CA111" s="918">
        <v>968584</v>
      </c>
      <c r="CB111" s="918"/>
      <c r="CC111" s="918"/>
      <c r="CD111" s="918"/>
      <c r="CE111" s="918"/>
      <c r="CF111" s="912">
        <v>17.5</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221</v>
      </c>
      <c r="DH111" s="918"/>
      <c r="DI111" s="918"/>
      <c r="DJ111" s="918"/>
      <c r="DK111" s="918"/>
      <c r="DL111" s="918" t="s">
        <v>221</v>
      </c>
      <c r="DM111" s="918"/>
      <c r="DN111" s="918"/>
      <c r="DO111" s="918"/>
      <c r="DP111" s="918"/>
      <c r="DQ111" s="918" t="s">
        <v>221</v>
      </c>
      <c r="DR111" s="918"/>
      <c r="DS111" s="918"/>
      <c r="DT111" s="918"/>
      <c r="DU111" s="918"/>
      <c r="DV111" s="919" t="s">
        <v>221</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221</v>
      </c>
      <c r="AB112" s="957"/>
      <c r="AC112" s="957"/>
      <c r="AD112" s="957"/>
      <c r="AE112" s="958"/>
      <c r="AF112" s="959" t="s">
        <v>221</v>
      </c>
      <c r="AG112" s="957"/>
      <c r="AH112" s="957"/>
      <c r="AI112" s="957"/>
      <c r="AJ112" s="958"/>
      <c r="AK112" s="959" t="s">
        <v>221</v>
      </c>
      <c r="AL112" s="957"/>
      <c r="AM112" s="957"/>
      <c r="AN112" s="957"/>
      <c r="AO112" s="958"/>
      <c r="AP112" s="960" t="s">
        <v>221</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4766800</v>
      </c>
      <c r="BR112" s="918"/>
      <c r="BS112" s="918"/>
      <c r="BT112" s="918"/>
      <c r="BU112" s="918"/>
      <c r="BV112" s="918">
        <v>4660178</v>
      </c>
      <c r="BW112" s="918"/>
      <c r="BX112" s="918"/>
      <c r="BY112" s="918"/>
      <c r="BZ112" s="918"/>
      <c r="CA112" s="918">
        <v>4519383</v>
      </c>
      <c r="CB112" s="918"/>
      <c r="CC112" s="918"/>
      <c r="CD112" s="918"/>
      <c r="CE112" s="918"/>
      <c r="CF112" s="912">
        <v>81.8</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1038620</v>
      </c>
      <c r="DH112" s="918"/>
      <c r="DI112" s="918"/>
      <c r="DJ112" s="918"/>
      <c r="DK112" s="918"/>
      <c r="DL112" s="918">
        <v>955254</v>
      </c>
      <c r="DM112" s="918"/>
      <c r="DN112" s="918"/>
      <c r="DO112" s="918"/>
      <c r="DP112" s="918"/>
      <c r="DQ112" s="918">
        <v>845370</v>
      </c>
      <c r="DR112" s="918"/>
      <c r="DS112" s="918"/>
      <c r="DT112" s="918"/>
      <c r="DU112" s="918"/>
      <c r="DV112" s="919">
        <v>15.3</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360682</v>
      </c>
      <c r="AB113" s="932"/>
      <c r="AC113" s="932"/>
      <c r="AD113" s="932"/>
      <c r="AE113" s="933"/>
      <c r="AF113" s="934">
        <v>357992</v>
      </c>
      <c r="AG113" s="932"/>
      <c r="AH113" s="932"/>
      <c r="AI113" s="932"/>
      <c r="AJ113" s="933"/>
      <c r="AK113" s="934">
        <v>363134</v>
      </c>
      <c r="AL113" s="932"/>
      <c r="AM113" s="932"/>
      <c r="AN113" s="932"/>
      <c r="AO113" s="933"/>
      <c r="AP113" s="935">
        <v>6.6</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325635</v>
      </c>
      <c r="BR113" s="918"/>
      <c r="BS113" s="918"/>
      <c r="BT113" s="918"/>
      <c r="BU113" s="918"/>
      <c r="BV113" s="918">
        <v>268620</v>
      </c>
      <c r="BW113" s="918"/>
      <c r="BX113" s="918"/>
      <c r="BY113" s="918"/>
      <c r="BZ113" s="918"/>
      <c r="CA113" s="918">
        <v>211421</v>
      </c>
      <c r="CB113" s="918"/>
      <c r="CC113" s="918"/>
      <c r="CD113" s="918"/>
      <c r="CE113" s="918"/>
      <c r="CF113" s="912">
        <v>3.8</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221</v>
      </c>
      <c r="DH113" s="957"/>
      <c r="DI113" s="957"/>
      <c r="DJ113" s="957"/>
      <c r="DK113" s="958"/>
      <c r="DL113" s="959" t="s">
        <v>221</v>
      </c>
      <c r="DM113" s="957"/>
      <c r="DN113" s="957"/>
      <c r="DO113" s="957"/>
      <c r="DP113" s="958"/>
      <c r="DQ113" s="959" t="s">
        <v>221</v>
      </c>
      <c r="DR113" s="957"/>
      <c r="DS113" s="957"/>
      <c r="DT113" s="957"/>
      <c r="DU113" s="958"/>
      <c r="DV113" s="960" t="s">
        <v>221</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65681</v>
      </c>
      <c r="AB114" s="957"/>
      <c r="AC114" s="957"/>
      <c r="AD114" s="957"/>
      <c r="AE114" s="958"/>
      <c r="AF114" s="959">
        <v>58666</v>
      </c>
      <c r="AG114" s="957"/>
      <c r="AH114" s="957"/>
      <c r="AI114" s="957"/>
      <c r="AJ114" s="958"/>
      <c r="AK114" s="959">
        <v>58743</v>
      </c>
      <c r="AL114" s="957"/>
      <c r="AM114" s="957"/>
      <c r="AN114" s="957"/>
      <c r="AO114" s="958"/>
      <c r="AP114" s="960">
        <v>1.1000000000000001</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2591126</v>
      </c>
      <c r="BR114" s="918"/>
      <c r="BS114" s="918"/>
      <c r="BT114" s="918"/>
      <c r="BU114" s="918"/>
      <c r="BV114" s="918">
        <v>2497067</v>
      </c>
      <c r="BW114" s="918"/>
      <c r="BX114" s="918"/>
      <c r="BY114" s="918"/>
      <c r="BZ114" s="918"/>
      <c r="CA114" s="918">
        <v>2432840</v>
      </c>
      <c r="CB114" s="918"/>
      <c r="CC114" s="918"/>
      <c r="CD114" s="918"/>
      <c r="CE114" s="918"/>
      <c r="CF114" s="912">
        <v>44</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221</v>
      </c>
      <c r="DH114" s="957"/>
      <c r="DI114" s="957"/>
      <c r="DJ114" s="957"/>
      <c r="DK114" s="958"/>
      <c r="DL114" s="959" t="s">
        <v>221</v>
      </c>
      <c r="DM114" s="957"/>
      <c r="DN114" s="957"/>
      <c r="DO114" s="957"/>
      <c r="DP114" s="958"/>
      <c r="DQ114" s="959" t="s">
        <v>221</v>
      </c>
      <c r="DR114" s="957"/>
      <c r="DS114" s="957"/>
      <c r="DT114" s="957"/>
      <c r="DU114" s="958"/>
      <c r="DV114" s="960" t="s">
        <v>221</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148601</v>
      </c>
      <c r="AB115" s="932"/>
      <c r="AC115" s="932"/>
      <c r="AD115" s="932"/>
      <c r="AE115" s="933"/>
      <c r="AF115" s="934">
        <v>140289</v>
      </c>
      <c r="AG115" s="932"/>
      <c r="AH115" s="932"/>
      <c r="AI115" s="932"/>
      <c r="AJ115" s="933"/>
      <c r="AK115" s="934">
        <v>151741</v>
      </c>
      <c r="AL115" s="932"/>
      <c r="AM115" s="932"/>
      <c r="AN115" s="932"/>
      <c r="AO115" s="933"/>
      <c r="AP115" s="935">
        <v>2.7</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t="s">
        <v>221</v>
      </c>
      <c r="BR115" s="918"/>
      <c r="BS115" s="918"/>
      <c r="BT115" s="918"/>
      <c r="BU115" s="918"/>
      <c r="BV115" s="918" t="s">
        <v>221</v>
      </c>
      <c r="BW115" s="918"/>
      <c r="BX115" s="918"/>
      <c r="BY115" s="918"/>
      <c r="BZ115" s="918"/>
      <c r="CA115" s="918" t="s">
        <v>221</v>
      </c>
      <c r="CB115" s="918"/>
      <c r="CC115" s="918"/>
      <c r="CD115" s="918"/>
      <c r="CE115" s="918"/>
      <c r="CF115" s="912" t="s">
        <v>221</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221</v>
      </c>
      <c r="DH115" s="957"/>
      <c r="DI115" s="957"/>
      <c r="DJ115" s="957"/>
      <c r="DK115" s="958"/>
      <c r="DL115" s="959" t="s">
        <v>221</v>
      </c>
      <c r="DM115" s="957"/>
      <c r="DN115" s="957"/>
      <c r="DO115" s="957"/>
      <c r="DP115" s="958"/>
      <c r="DQ115" s="959" t="s">
        <v>221</v>
      </c>
      <c r="DR115" s="957"/>
      <c r="DS115" s="957"/>
      <c r="DT115" s="957"/>
      <c r="DU115" s="958"/>
      <c r="DV115" s="960" t="s">
        <v>221</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221</v>
      </c>
      <c r="AB116" s="957"/>
      <c r="AC116" s="957"/>
      <c r="AD116" s="957"/>
      <c r="AE116" s="958"/>
      <c r="AF116" s="959" t="s">
        <v>221</v>
      </c>
      <c r="AG116" s="957"/>
      <c r="AH116" s="957"/>
      <c r="AI116" s="957"/>
      <c r="AJ116" s="958"/>
      <c r="AK116" s="959" t="s">
        <v>221</v>
      </c>
      <c r="AL116" s="957"/>
      <c r="AM116" s="957"/>
      <c r="AN116" s="957"/>
      <c r="AO116" s="958"/>
      <c r="AP116" s="960" t="s">
        <v>221</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221</v>
      </c>
      <c r="BR116" s="918"/>
      <c r="BS116" s="918"/>
      <c r="BT116" s="918"/>
      <c r="BU116" s="918"/>
      <c r="BV116" s="918" t="s">
        <v>221</v>
      </c>
      <c r="BW116" s="918"/>
      <c r="BX116" s="918"/>
      <c r="BY116" s="918"/>
      <c r="BZ116" s="918"/>
      <c r="CA116" s="918" t="s">
        <v>221</v>
      </c>
      <c r="CB116" s="918"/>
      <c r="CC116" s="918"/>
      <c r="CD116" s="918"/>
      <c r="CE116" s="918"/>
      <c r="CF116" s="912" t="s">
        <v>221</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56559</v>
      </c>
      <c r="DH116" s="957"/>
      <c r="DI116" s="957"/>
      <c r="DJ116" s="957"/>
      <c r="DK116" s="958"/>
      <c r="DL116" s="959">
        <v>32250</v>
      </c>
      <c r="DM116" s="957"/>
      <c r="DN116" s="957"/>
      <c r="DO116" s="957"/>
      <c r="DP116" s="958"/>
      <c r="DQ116" s="959">
        <v>8030</v>
      </c>
      <c r="DR116" s="957"/>
      <c r="DS116" s="957"/>
      <c r="DT116" s="957"/>
      <c r="DU116" s="958"/>
      <c r="DV116" s="960">
        <v>0.1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2404984</v>
      </c>
      <c r="AB117" s="964"/>
      <c r="AC117" s="964"/>
      <c r="AD117" s="964"/>
      <c r="AE117" s="965"/>
      <c r="AF117" s="963">
        <v>2375082</v>
      </c>
      <c r="AG117" s="964"/>
      <c r="AH117" s="964"/>
      <c r="AI117" s="964"/>
      <c r="AJ117" s="965"/>
      <c r="AK117" s="963">
        <v>2350547</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221</v>
      </c>
      <c r="BR117" s="984"/>
      <c r="BS117" s="984"/>
      <c r="BT117" s="984"/>
      <c r="BU117" s="984"/>
      <c r="BV117" s="984" t="s">
        <v>221</v>
      </c>
      <c r="BW117" s="984"/>
      <c r="BX117" s="984"/>
      <c r="BY117" s="984"/>
      <c r="BZ117" s="984"/>
      <c r="CA117" s="984" t="s">
        <v>221</v>
      </c>
      <c r="CB117" s="984"/>
      <c r="CC117" s="984"/>
      <c r="CD117" s="984"/>
      <c r="CE117" s="984"/>
      <c r="CF117" s="912" t="s">
        <v>221</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221</v>
      </c>
      <c r="DH117" s="957"/>
      <c r="DI117" s="957"/>
      <c r="DJ117" s="957"/>
      <c r="DK117" s="958"/>
      <c r="DL117" s="959" t="s">
        <v>221</v>
      </c>
      <c r="DM117" s="957"/>
      <c r="DN117" s="957"/>
      <c r="DO117" s="957"/>
      <c r="DP117" s="958"/>
      <c r="DQ117" s="959" t="s">
        <v>221</v>
      </c>
      <c r="DR117" s="957"/>
      <c r="DS117" s="957"/>
      <c r="DT117" s="957"/>
      <c r="DU117" s="958"/>
      <c r="DV117" s="960" t="s">
        <v>221</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287</v>
      </c>
      <c r="AG118" s="881"/>
      <c r="AH118" s="881"/>
      <c r="AI118" s="881"/>
      <c r="AJ118" s="882"/>
      <c r="AK118" s="880" t="s">
        <v>286</v>
      </c>
      <c r="AL118" s="881"/>
      <c r="AM118" s="881"/>
      <c r="AN118" s="881"/>
      <c r="AO118" s="882"/>
      <c r="AP118" s="988" t="s">
        <v>407</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435</v>
      </c>
      <c r="BP118" s="992"/>
      <c r="BQ118" s="983">
        <v>24372445</v>
      </c>
      <c r="BR118" s="984"/>
      <c r="BS118" s="984"/>
      <c r="BT118" s="984"/>
      <c r="BU118" s="984"/>
      <c r="BV118" s="984">
        <v>23096914</v>
      </c>
      <c r="BW118" s="984"/>
      <c r="BX118" s="984"/>
      <c r="BY118" s="984"/>
      <c r="BZ118" s="984"/>
      <c r="CA118" s="984">
        <v>21727976</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221</v>
      </c>
      <c r="DH118" s="957"/>
      <c r="DI118" s="957"/>
      <c r="DJ118" s="957"/>
      <c r="DK118" s="958"/>
      <c r="DL118" s="959" t="s">
        <v>221</v>
      </c>
      <c r="DM118" s="957"/>
      <c r="DN118" s="957"/>
      <c r="DO118" s="957"/>
      <c r="DP118" s="958"/>
      <c r="DQ118" s="959" t="s">
        <v>221</v>
      </c>
      <c r="DR118" s="957"/>
      <c r="DS118" s="957"/>
      <c r="DT118" s="957"/>
      <c r="DU118" s="958"/>
      <c r="DV118" s="960" t="s">
        <v>221</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221</v>
      </c>
      <c r="AB119" s="888"/>
      <c r="AC119" s="888"/>
      <c r="AD119" s="888"/>
      <c r="AE119" s="889"/>
      <c r="AF119" s="890" t="s">
        <v>221</v>
      </c>
      <c r="AG119" s="888"/>
      <c r="AH119" s="888"/>
      <c r="AI119" s="888"/>
      <c r="AJ119" s="889"/>
      <c r="AK119" s="890" t="s">
        <v>221</v>
      </c>
      <c r="AL119" s="888"/>
      <c r="AM119" s="888"/>
      <c r="AN119" s="888"/>
      <c r="AO119" s="889"/>
      <c r="AP119" s="891" t="s">
        <v>221</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2149055</v>
      </c>
      <c r="BR119" s="925"/>
      <c r="BS119" s="925"/>
      <c r="BT119" s="925"/>
      <c r="BU119" s="925"/>
      <c r="BV119" s="925">
        <v>2370972</v>
      </c>
      <c r="BW119" s="925"/>
      <c r="BX119" s="925"/>
      <c r="BY119" s="925"/>
      <c r="BZ119" s="925"/>
      <c r="CA119" s="925">
        <v>2353057</v>
      </c>
      <c r="CB119" s="925"/>
      <c r="CC119" s="925"/>
      <c r="CD119" s="925"/>
      <c r="CE119" s="925"/>
      <c r="CF119" s="939">
        <v>42.6</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36450</v>
      </c>
      <c r="DH119" s="996"/>
      <c r="DI119" s="996"/>
      <c r="DJ119" s="996"/>
      <c r="DK119" s="997"/>
      <c r="DL119" s="998">
        <v>155733</v>
      </c>
      <c r="DM119" s="996"/>
      <c r="DN119" s="996"/>
      <c r="DO119" s="996"/>
      <c r="DP119" s="997"/>
      <c r="DQ119" s="998">
        <v>115184</v>
      </c>
      <c r="DR119" s="996"/>
      <c r="DS119" s="996"/>
      <c r="DT119" s="996"/>
      <c r="DU119" s="997"/>
      <c r="DV119" s="999">
        <v>2.1</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221</v>
      </c>
      <c r="AB120" s="957"/>
      <c r="AC120" s="957"/>
      <c r="AD120" s="957"/>
      <c r="AE120" s="958"/>
      <c r="AF120" s="959" t="s">
        <v>221</v>
      </c>
      <c r="AG120" s="957"/>
      <c r="AH120" s="957"/>
      <c r="AI120" s="957"/>
      <c r="AJ120" s="958"/>
      <c r="AK120" s="959" t="s">
        <v>221</v>
      </c>
      <c r="AL120" s="957"/>
      <c r="AM120" s="957"/>
      <c r="AN120" s="957"/>
      <c r="AO120" s="958"/>
      <c r="AP120" s="960" t="s">
        <v>221</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1304661</v>
      </c>
      <c r="BR120" s="918"/>
      <c r="BS120" s="918"/>
      <c r="BT120" s="918"/>
      <c r="BU120" s="918"/>
      <c r="BV120" s="918">
        <v>1169705</v>
      </c>
      <c r="BW120" s="918"/>
      <c r="BX120" s="918"/>
      <c r="BY120" s="918"/>
      <c r="BZ120" s="918"/>
      <c r="CA120" s="918">
        <v>1025463</v>
      </c>
      <c r="CB120" s="918"/>
      <c r="CC120" s="918"/>
      <c r="CD120" s="918"/>
      <c r="CE120" s="918"/>
      <c r="CF120" s="912">
        <v>18.600000000000001</v>
      </c>
      <c r="CG120" s="913"/>
      <c r="CH120" s="913"/>
      <c r="CI120" s="913"/>
      <c r="CJ120" s="913"/>
      <c r="CK120" s="1011" t="s">
        <v>441</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3826944</v>
      </c>
      <c r="DH120" s="925"/>
      <c r="DI120" s="925"/>
      <c r="DJ120" s="925"/>
      <c r="DK120" s="925"/>
      <c r="DL120" s="925">
        <v>3791342</v>
      </c>
      <c r="DM120" s="925"/>
      <c r="DN120" s="925"/>
      <c r="DO120" s="925"/>
      <c r="DP120" s="925"/>
      <c r="DQ120" s="925">
        <v>3756480</v>
      </c>
      <c r="DR120" s="925"/>
      <c r="DS120" s="925"/>
      <c r="DT120" s="925"/>
      <c r="DU120" s="925"/>
      <c r="DV120" s="926">
        <v>68</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121863</v>
      </c>
      <c r="AB121" s="957"/>
      <c r="AC121" s="957"/>
      <c r="AD121" s="957"/>
      <c r="AE121" s="958"/>
      <c r="AF121" s="959">
        <v>113970</v>
      </c>
      <c r="AG121" s="957"/>
      <c r="AH121" s="957"/>
      <c r="AI121" s="957"/>
      <c r="AJ121" s="958"/>
      <c r="AK121" s="959">
        <v>115379</v>
      </c>
      <c r="AL121" s="957"/>
      <c r="AM121" s="957"/>
      <c r="AN121" s="957"/>
      <c r="AO121" s="958"/>
      <c r="AP121" s="960">
        <v>2.1</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12759932</v>
      </c>
      <c r="BR121" s="984"/>
      <c r="BS121" s="984"/>
      <c r="BT121" s="984"/>
      <c r="BU121" s="984"/>
      <c r="BV121" s="984">
        <v>12191965</v>
      </c>
      <c r="BW121" s="984"/>
      <c r="BX121" s="984"/>
      <c r="BY121" s="984"/>
      <c r="BZ121" s="984"/>
      <c r="CA121" s="984">
        <v>11602987</v>
      </c>
      <c r="CB121" s="984"/>
      <c r="CC121" s="984"/>
      <c r="CD121" s="984"/>
      <c r="CE121" s="984"/>
      <c r="CF121" s="1022">
        <v>210</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935586</v>
      </c>
      <c r="DH121" s="918"/>
      <c r="DI121" s="918"/>
      <c r="DJ121" s="918"/>
      <c r="DK121" s="918"/>
      <c r="DL121" s="918">
        <v>839629</v>
      </c>
      <c r="DM121" s="918"/>
      <c r="DN121" s="918"/>
      <c r="DO121" s="918"/>
      <c r="DP121" s="918"/>
      <c r="DQ121" s="918">
        <v>737757</v>
      </c>
      <c r="DR121" s="918"/>
      <c r="DS121" s="918"/>
      <c r="DT121" s="918"/>
      <c r="DU121" s="918"/>
      <c r="DV121" s="919">
        <v>13.4</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221</v>
      </c>
      <c r="AB122" s="957"/>
      <c r="AC122" s="957"/>
      <c r="AD122" s="957"/>
      <c r="AE122" s="958"/>
      <c r="AF122" s="959" t="s">
        <v>221</v>
      </c>
      <c r="AG122" s="957"/>
      <c r="AH122" s="957"/>
      <c r="AI122" s="957"/>
      <c r="AJ122" s="958"/>
      <c r="AK122" s="959" t="s">
        <v>221</v>
      </c>
      <c r="AL122" s="957"/>
      <c r="AM122" s="957"/>
      <c r="AN122" s="957"/>
      <c r="AO122" s="958"/>
      <c r="AP122" s="960" t="s">
        <v>221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444</v>
      </c>
      <c r="BP122" s="992"/>
      <c r="BQ122" s="1032">
        <v>16213648</v>
      </c>
      <c r="BR122" s="1033"/>
      <c r="BS122" s="1033"/>
      <c r="BT122" s="1033"/>
      <c r="BU122" s="1033"/>
      <c r="BV122" s="1033">
        <v>15732642</v>
      </c>
      <c r="BW122" s="1033"/>
      <c r="BX122" s="1033"/>
      <c r="BY122" s="1033"/>
      <c r="BZ122" s="1033"/>
      <c r="CA122" s="1033">
        <v>14981507</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4270</v>
      </c>
      <c r="DH122" s="918"/>
      <c r="DI122" s="918"/>
      <c r="DJ122" s="918"/>
      <c r="DK122" s="918"/>
      <c r="DL122" s="918">
        <v>29207</v>
      </c>
      <c r="DM122" s="918"/>
      <c r="DN122" s="918"/>
      <c r="DO122" s="918"/>
      <c r="DP122" s="918"/>
      <c r="DQ122" s="918">
        <v>25146</v>
      </c>
      <c r="DR122" s="918"/>
      <c r="DS122" s="918"/>
      <c r="DT122" s="918"/>
      <c r="DU122" s="918"/>
      <c r="DV122" s="919">
        <v>0.5</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25816</v>
      </c>
      <c r="AB123" s="957"/>
      <c r="AC123" s="957"/>
      <c r="AD123" s="957"/>
      <c r="AE123" s="958"/>
      <c r="AF123" s="959">
        <v>25426</v>
      </c>
      <c r="AG123" s="957"/>
      <c r="AH123" s="957"/>
      <c r="AI123" s="957"/>
      <c r="AJ123" s="958"/>
      <c r="AK123" s="959">
        <v>24839</v>
      </c>
      <c r="AL123" s="957"/>
      <c r="AM123" s="957"/>
      <c r="AN123" s="957"/>
      <c r="AO123" s="958"/>
      <c r="AP123" s="960">
        <v>0.4</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145.1</v>
      </c>
      <c r="BR123" s="1025"/>
      <c r="BS123" s="1025"/>
      <c r="BT123" s="1025"/>
      <c r="BU123" s="1025"/>
      <c r="BV123" s="1025">
        <v>131.19999999999999</v>
      </c>
      <c r="BW123" s="1025"/>
      <c r="BX123" s="1025"/>
      <c r="BY123" s="1025"/>
      <c r="BZ123" s="1025"/>
      <c r="CA123" s="1025">
        <v>122</v>
      </c>
      <c r="CB123" s="1025"/>
      <c r="CC123" s="1025"/>
      <c r="CD123" s="1025"/>
      <c r="CE123" s="1025"/>
      <c r="CF123" s="1026"/>
      <c r="CG123" s="1027"/>
      <c r="CH123" s="1027"/>
      <c r="CI123" s="1027"/>
      <c r="CJ123" s="1028"/>
      <c r="CK123" s="1014"/>
      <c r="CL123" s="1015"/>
      <c r="CM123" s="1015"/>
      <c r="CN123" s="1015"/>
      <c r="CO123" s="1016"/>
      <c r="CP123" s="1005" t="s">
        <v>390</v>
      </c>
      <c r="CQ123" s="1006"/>
      <c r="CR123" s="1006"/>
      <c r="CS123" s="1006"/>
      <c r="CT123" s="1006"/>
      <c r="CU123" s="1006"/>
      <c r="CV123" s="1006"/>
      <c r="CW123" s="1006"/>
      <c r="CX123" s="1006"/>
      <c r="CY123" s="1006"/>
      <c r="CZ123" s="1006"/>
      <c r="DA123" s="1006"/>
      <c r="DB123" s="1006"/>
      <c r="DC123" s="1006"/>
      <c r="DD123" s="1006"/>
      <c r="DE123" s="1006"/>
      <c r="DF123" s="1007"/>
      <c r="DG123" s="956" t="s">
        <v>221</v>
      </c>
      <c r="DH123" s="957"/>
      <c r="DI123" s="957"/>
      <c r="DJ123" s="957"/>
      <c r="DK123" s="958"/>
      <c r="DL123" s="959" t="s">
        <v>221</v>
      </c>
      <c r="DM123" s="957"/>
      <c r="DN123" s="957"/>
      <c r="DO123" s="957"/>
      <c r="DP123" s="958"/>
      <c r="DQ123" s="959" t="s">
        <v>221</v>
      </c>
      <c r="DR123" s="957"/>
      <c r="DS123" s="957"/>
      <c r="DT123" s="957"/>
      <c r="DU123" s="958"/>
      <c r="DV123" s="960" t="s">
        <v>221</v>
      </c>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221</v>
      </c>
      <c r="AB124" s="957"/>
      <c r="AC124" s="957"/>
      <c r="AD124" s="957"/>
      <c r="AE124" s="958"/>
      <c r="AF124" s="959" t="s">
        <v>221</v>
      </c>
      <c r="AG124" s="957"/>
      <c r="AH124" s="957"/>
      <c r="AI124" s="957"/>
      <c r="AJ124" s="958"/>
      <c r="AK124" s="959" t="s">
        <v>221</v>
      </c>
      <c r="AL124" s="957"/>
      <c r="AM124" s="957"/>
      <c r="AN124" s="957"/>
      <c r="AO124" s="958"/>
      <c r="AP124" s="960" t="s">
        <v>221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t="s">
        <v>221</v>
      </c>
      <c r="DH124" s="996"/>
      <c r="DI124" s="996"/>
      <c r="DJ124" s="996"/>
      <c r="DK124" s="997"/>
      <c r="DL124" s="998" t="s">
        <v>221</v>
      </c>
      <c r="DM124" s="996"/>
      <c r="DN124" s="996"/>
      <c r="DO124" s="996"/>
      <c r="DP124" s="997"/>
      <c r="DQ124" s="998" t="s">
        <v>221</v>
      </c>
      <c r="DR124" s="996"/>
      <c r="DS124" s="996"/>
      <c r="DT124" s="996"/>
      <c r="DU124" s="997"/>
      <c r="DV124" s="999" t="s">
        <v>221</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221</v>
      </c>
      <c r="AB125" s="957"/>
      <c r="AC125" s="957"/>
      <c r="AD125" s="957"/>
      <c r="AE125" s="958"/>
      <c r="AF125" s="959" t="s">
        <v>221</v>
      </c>
      <c r="AG125" s="957"/>
      <c r="AH125" s="957"/>
      <c r="AI125" s="957"/>
      <c r="AJ125" s="958"/>
      <c r="AK125" s="959" t="s">
        <v>221</v>
      </c>
      <c r="AL125" s="957"/>
      <c r="AM125" s="957"/>
      <c r="AN125" s="957"/>
      <c r="AO125" s="958"/>
      <c r="AP125" s="960" t="s">
        <v>221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221</v>
      </c>
      <c r="DH125" s="925"/>
      <c r="DI125" s="925"/>
      <c r="DJ125" s="925"/>
      <c r="DK125" s="925"/>
      <c r="DL125" s="925" t="s">
        <v>221</v>
      </c>
      <c r="DM125" s="925"/>
      <c r="DN125" s="925"/>
      <c r="DO125" s="925"/>
      <c r="DP125" s="925"/>
      <c r="DQ125" s="925" t="s">
        <v>221</v>
      </c>
      <c r="DR125" s="925"/>
      <c r="DS125" s="925"/>
      <c r="DT125" s="925"/>
      <c r="DU125" s="925"/>
      <c r="DV125" s="926" t="s">
        <v>221</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456</v>
      </c>
      <c r="AB126" s="957"/>
      <c r="AC126" s="957"/>
      <c r="AD126" s="957"/>
      <c r="AE126" s="958"/>
      <c r="AF126" s="959">
        <v>489</v>
      </c>
      <c r="AG126" s="957"/>
      <c r="AH126" s="957"/>
      <c r="AI126" s="957"/>
      <c r="AJ126" s="958"/>
      <c r="AK126" s="959">
        <v>11194</v>
      </c>
      <c r="AL126" s="957"/>
      <c r="AM126" s="957"/>
      <c r="AN126" s="957"/>
      <c r="AO126" s="958"/>
      <c r="AP126" s="960">
        <v>0.2</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221</v>
      </c>
      <c r="DH126" s="918"/>
      <c r="DI126" s="918"/>
      <c r="DJ126" s="918"/>
      <c r="DK126" s="918"/>
      <c r="DL126" s="918" t="s">
        <v>221</v>
      </c>
      <c r="DM126" s="918"/>
      <c r="DN126" s="918"/>
      <c r="DO126" s="918"/>
      <c r="DP126" s="918"/>
      <c r="DQ126" s="918" t="s">
        <v>221</v>
      </c>
      <c r="DR126" s="918"/>
      <c r="DS126" s="918"/>
      <c r="DT126" s="918"/>
      <c r="DU126" s="918"/>
      <c r="DV126" s="919" t="s">
        <v>221</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466</v>
      </c>
      <c r="AB127" s="957"/>
      <c r="AC127" s="957"/>
      <c r="AD127" s="957"/>
      <c r="AE127" s="958"/>
      <c r="AF127" s="959">
        <v>404</v>
      </c>
      <c r="AG127" s="957"/>
      <c r="AH127" s="957"/>
      <c r="AI127" s="957"/>
      <c r="AJ127" s="958"/>
      <c r="AK127" s="959">
        <v>329</v>
      </c>
      <c r="AL127" s="957"/>
      <c r="AM127" s="957"/>
      <c r="AN127" s="957"/>
      <c r="AO127" s="958"/>
      <c r="AP127" s="960">
        <v>0</v>
      </c>
      <c r="AQ127" s="961"/>
      <c r="AR127" s="961"/>
      <c r="AS127" s="961"/>
      <c r="AT127" s="962"/>
      <c r="AU127" s="233"/>
      <c r="AV127" s="233"/>
      <c r="AW127" s="233"/>
      <c r="AX127" s="884" t="s">
        <v>455</v>
      </c>
      <c r="AY127" s="885"/>
      <c r="AZ127" s="885"/>
      <c r="BA127" s="885"/>
      <c r="BB127" s="885"/>
      <c r="BC127" s="885"/>
      <c r="BD127" s="885"/>
      <c r="BE127" s="886"/>
      <c r="BF127" s="1039" t="s">
        <v>221</v>
      </c>
      <c r="BG127" s="1040"/>
      <c r="BH127" s="1040"/>
      <c r="BI127" s="1040"/>
      <c r="BJ127" s="1040"/>
      <c r="BK127" s="1040"/>
      <c r="BL127" s="1049"/>
      <c r="BM127" s="1039">
        <v>14.1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t="s">
        <v>221</v>
      </c>
      <c r="DH127" s="1046"/>
      <c r="DI127" s="1046"/>
      <c r="DJ127" s="1046"/>
      <c r="DK127" s="1046"/>
      <c r="DL127" s="1046" t="s">
        <v>221</v>
      </c>
      <c r="DM127" s="1046"/>
      <c r="DN127" s="1046"/>
      <c r="DO127" s="1046"/>
      <c r="DP127" s="1046"/>
      <c r="DQ127" s="1046" t="s">
        <v>221</v>
      </c>
      <c r="DR127" s="1046"/>
      <c r="DS127" s="1046"/>
      <c r="DT127" s="1046"/>
      <c r="DU127" s="1046"/>
      <c r="DV127" s="1047" t="s">
        <v>221</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105294</v>
      </c>
      <c r="AB128" s="1088"/>
      <c r="AC128" s="1088"/>
      <c r="AD128" s="1088"/>
      <c r="AE128" s="1089"/>
      <c r="AF128" s="1090">
        <v>104299</v>
      </c>
      <c r="AG128" s="1088"/>
      <c r="AH128" s="1088"/>
      <c r="AI128" s="1088"/>
      <c r="AJ128" s="1089"/>
      <c r="AK128" s="1090">
        <v>106710</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221</v>
      </c>
      <c r="BG128" s="1065"/>
      <c r="BH128" s="1065"/>
      <c r="BI128" s="1065"/>
      <c r="BJ128" s="1065"/>
      <c r="BK128" s="1065"/>
      <c r="BL128" s="1066"/>
      <c r="BM128" s="1064">
        <v>19.100000000000001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6969019</v>
      </c>
      <c r="AB129" s="957"/>
      <c r="AC129" s="957"/>
      <c r="AD129" s="957"/>
      <c r="AE129" s="958"/>
      <c r="AF129" s="959">
        <v>6953977</v>
      </c>
      <c r="AG129" s="957"/>
      <c r="AH129" s="957"/>
      <c r="AI129" s="957"/>
      <c r="AJ129" s="958"/>
      <c r="AK129" s="959">
        <v>6861623</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16.600000000000001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1348952</v>
      </c>
      <c r="AB130" s="957"/>
      <c r="AC130" s="957"/>
      <c r="AD130" s="957"/>
      <c r="AE130" s="958"/>
      <c r="AF130" s="959">
        <v>1344302</v>
      </c>
      <c r="AG130" s="957"/>
      <c r="AH130" s="957"/>
      <c r="AI130" s="957"/>
      <c r="AJ130" s="958"/>
      <c r="AK130" s="959">
        <v>1335935</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122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5620067</v>
      </c>
      <c r="AB131" s="996"/>
      <c r="AC131" s="996"/>
      <c r="AD131" s="996"/>
      <c r="AE131" s="997"/>
      <c r="AF131" s="998">
        <v>5609675</v>
      </c>
      <c r="AG131" s="996"/>
      <c r="AH131" s="996"/>
      <c r="AI131" s="996"/>
      <c r="AJ131" s="997"/>
      <c r="AK131" s="998">
        <v>5525688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16.91684459</v>
      </c>
      <c r="AB132" s="1102"/>
      <c r="AC132" s="1102"/>
      <c r="AD132" s="1102"/>
      <c r="AE132" s="1103"/>
      <c r="AF132" s="1104">
        <v>16.515769630000001</v>
      </c>
      <c r="AG132" s="1102"/>
      <c r="AH132" s="1102"/>
      <c r="AI132" s="1102"/>
      <c r="AJ132" s="1103"/>
      <c r="AK132" s="1104">
        <v>16.430569370000001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17</v>
      </c>
      <c r="AB133" s="1109"/>
      <c r="AC133" s="1109"/>
      <c r="AD133" s="1109"/>
      <c r="AE133" s="1110"/>
      <c r="AF133" s="1108">
        <v>16.600000000000001</v>
      </c>
      <c r="AG133" s="1109"/>
      <c r="AH133" s="1109"/>
      <c r="AI133" s="1109"/>
      <c r="AJ133" s="1110"/>
      <c r="AK133" s="1108">
        <v>16.600000000000001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2109273</v>
      </c>
      <c r="L9" s="264">
        <v>122029</v>
      </c>
      <c r="M9" s="265">
        <v>92692</v>
      </c>
      <c r="N9" s="266">
        <v>31.6</v>
      </c>
    </row>
    <row r="10" spans="1:16">
      <c r="A10" s="248"/>
      <c r="B10" s="244"/>
      <c r="C10" s="244"/>
      <c r="D10" s="244"/>
      <c r="E10" s="244"/>
      <c r="F10" s="244"/>
      <c r="G10" s="1117" t="s">
        <v>477</v>
      </c>
      <c r="H10" s="1118"/>
      <c r="I10" s="1118"/>
      <c r="J10" s="1119"/>
      <c r="K10" s="267">
        <v>170934</v>
      </c>
      <c r="L10" s="268">
        <v>9889</v>
      </c>
      <c r="M10" s="269">
        <v>8368</v>
      </c>
      <c r="N10" s="270">
        <v>18.2</v>
      </c>
    </row>
    <row r="11" spans="1:16" ht="13.5" customHeight="1">
      <c r="A11" s="248"/>
      <c r="B11" s="244"/>
      <c r="C11" s="244"/>
      <c r="D11" s="244"/>
      <c r="E11" s="244"/>
      <c r="F11" s="244"/>
      <c r="G11" s="1117" t="s">
        <v>478</v>
      </c>
      <c r="H11" s="1118"/>
      <c r="I11" s="1118"/>
      <c r="J11" s="1119"/>
      <c r="K11" s="267">
        <v>8264</v>
      </c>
      <c r="L11" s="268">
        <v>478</v>
      </c>
      <c r="M11" s="269">
        <v>12878</v>
      </c>
      <c r="N11" s="270">
        <v>-96.3</v>
      </c>
    </row>
    <row r="12" spans="1:16" ht="13.5" customHeight="1">
      <c r="A12" s="248"/>
      <c r="B12" s="244"/>
      <c r="C12" s="244"/>
      <c r="D12" s="244"/>
      <c r="E12" s="244"/>
      <c r="F12" s="244"/>
      <c r="G12" s="1117" t="s">
        <v>479</v>
      </c>
      <c r="H12" s="1118"/>
      <c r="I12" s="1118"/>
      <c r="J12" s="1119"/>
      <c r="K12" s="267">
        <v>104403</v>
      </c>
      <c r="L12" s="268">
        <v>6040</v>
      </c>
      <c r="M12" s="269">
        <v>2933</v>
      </c>
      <c r="N12" s="270">
        <v>105.9</v>
      </c>
    </row>
    <row r="13" spans="1:16" ht="13.5" customHeight="1">
      <c r="A13" s="248"/>
      <c r="B13" s="244"/>
      <c r="C13" s="244"/>
      <c r="D13" s="244"/>
      <c r="E13" s="244"/>
      <c r="F13" s="244"/>
      <c r="G13" s="1117" t="s">
        <v>480</v>
      </c>
      <c r="H13" s="1118"/>
      <c r="I13" s="1118"/>
      <c r="J13" s="1119"/>
      <c r="K13" s="267" t="s">
        <v>481</v>
      </c>
      <c r="L13" s="268" t="s">
        <v>481</v>
      </c>
      <c r="M13" s="269">
        <v>1</v>
      </c>
      <c r="N13" s="270" t="s">
        <v>481</v>
      </c>
    </row>
    <row r="14" spans="1:16" ht="13.5" customHeight="1">
      <c r="A14" s="248"/>
      <c r="B14" s="244"/>
      <c r="C14" s="244"/>
      <c r="D14" s="244"/>
      <c r="E14" s="244"/>
      <c r="F14" s="244"/>
      <c r="G14" s="1117" t="s">
        <v>482</v>
      </c>
      <c r="H14" s="1118"/>
      <c r="I14" s="1118"/>
      <c r="J14" s="1119"/>
      <c r="K14" s="267">
        <v>101981</v>
      </c>
      <c r="L14" s="268">
        <v>5900</v>
      </c>
      <c r="M14" s="269">
        <v>5860</v>
      </c>
      <c r="N14" s="270">
        <v>0.7</v>
      </c>
    </row>
    <row r="15" spans="1:16" ht="13.5" customHeight="1">
      <c r="A15" s="248"/>
      <c r="B15" s="244"/>
      <c r="C15" s="244"/>
      <c r="D15" s="244"/>
      <c r="E15" s="244"/>
      <c r="F15" s="244"/>
      <c r="G15" s="1117" t="s">
        <v>483</v>
      </c>
      <c r="H15" s="1118"/>
      <c r="I15" s="1118"/>
      <c r="J15" s="1119"/>
      <c r="K15" s="267">
        <v>43439</v>
      </c>
      <c r="L15" s="268">
        <v>2513</v>
      </c>
      <c r="M15" s="269">
        <v>2027</v>
      </c>
      <c r="N15" s="270">
        <v>24</v>
      </c>
    </row>
    <row r="16" spans="1:16">
      <c r="A16" s="248"/>
      <c r="B16" s="244"/>
      <c r="C16" s="244"/>
      <c r="D16" s="244"/>
      <c r="E16" s="244"/>
      <c r="F16" s="244"/>
      <c r="G16" s="1120" t="s">
        <v>484</v>
      </c>
      <c r="H16" s="1121"/>
      <c r="I16" s="1121"/>
      <c r="J16" s="1122"/>
      <c r="K16" s="268">
        <v>-302651</v>
      </c>
      <c r="L16" s="268">
        <v>-17509</v>
      </c>
      <c r="M16" s="269">
        <v>-11885</v>
      </c>
      <c r="N16" s="270">
        <v>47.3</v>
      </c>
    </row>
    <row r="17" spans="1:16">
      <c r="A17" s="248"/>
      <c r="B17" s="244"/>
      <c r="C17" s="244"/>
      <c r="D17" s="244"/>
      <c r="E17" s="244"/>
      <c r="F17" s="244"/>
      <c r="G17" s="1120" t="s">
        <v>170</v>
      </c>
      <c r="H17" s="1121"/>
      <c r="I17" s="1121"/>
      <c r="J17" s="1122"/>
      <c r="K17" s="268">
        <v>2235643</v>
      </c>
      <c r="L17" s="268">
        <v>129340</v>
      </c>
      <c r="M17" s="269">
        <v>112874</v>
      </c>
      <c r="N17" s="270">
        <v>14.6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14.35</v>
      </c>
      <c r="L21" s="281">
        <v>10.52</v>
      </c>
      <c r="M21" s="282">
        <v>3.83</v>
      </c>
      <c r="N21" s="249"/>
      <c r="O21" s="283"/>
      <c r="P21" s="279"/>
    </row>
    <row r="22" spans="1:16" s="284" customFormat="1">
      <c r="A22" s="279"/>
      <c r="B22" s="249"/>
      <c r="C22" s="249"/>
      <c r="D22" s="249"/>
      <c r="E22" s="249"/>
      <c r="F22" s="249"/>
      <c r="G22" s="1112" t="s">
        <v>490</v>
      </c>
      <c r="H22" s="1113"/>
      <c r="I22" s="1113"/>
      <c r="J22" s="1114"/>
      <c r="K22" s="285">
        <v>99.4</v>
      </c>
      <c r="L22" s="286">
        <v>94.9</v>
      </c>
      <c r="M22" s="287">
        <v>4.5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1776929</v>
      </c>
      <c r="L32" s="294">
        <v>102802</v>
      </c>
      <c r="M32" s="295">
        <v>79497</v>
      </c>
      <c r="N32" s="296">
        <v>29.3</v>
      </c>
    </row>
    <row r="33" spans="1:16" ht="13.5" customHeight="1">
      <c r="A33" s="248"/>
      <c r="B33" s="244"/>
      <c r="C33" s="244"/>
      <c r="D33" s="244"/>
      <c r="E33" s="244"/>
      <c r="F33" s="244"/>
      <c r="G33" s="1128" t="s">
        <v>495</v>
      </c>
      <c r="H33" s="1129"/>
      <c r="I33" s="1129"/>
      <c r="J33" s="1130"/>
      <c r="K33" s="294" t="s">
        <v>481</v>
      </c>
      <c r="L33" s="294" t="s">
        <v>481</v>
      </c>
      <c r="M33" s="295" t="s">
        <v>481</v>
      </c>
      <c r="N33" s="296" t="s">
        <v>481</v>
      </c>
    </row>
    <row r="34" spans="1:16" ht="27" customHeight="1">
      <c r="A34" s="248"/>
      <c r="B34" s="244"/>
      <c r="C34" s="244"/>
      <c r="D34" s="244"/>
      <c r="E34" s="244"/>
      <c r="F34" s="244"/>
      <c r="G34" s="1128" t="s">
        <v>496</v>
      </c>
      <c r="H34" s="1129"/>
      <c r="I34" s="1129"/>
      <c r="J34" s="1130"/>
      <c r="K34" s="294" t="s">
        <v>481</v>
      </c>
      <c r="L34" s="294" t="s">
        <v>481</v>
      </c>
      <c r="M34" s="295" t="s">
        <v>481</v>
      </c>
      <c r="N34" s="296" t="s">
        <v>481</v>
      </c>
    </row>
    <row r="35" spans="1:16" ht="27" customHeight="1">
      <c r="A35" s="248"/>
      <c r="B35" s="244"/>
      <c r="C35" s="244"/>
      <c r="D35" s="244"/>
      <c r="E35" s="244"/>
      <c r="F35" s="244"/>
      <c r="G35" s="1128" t="s">
        <v>497</v>
      </c>
      <c r="H35" s="1129"/>
      <c r="I35" s="1129"/>
      <c r="J35" s="1130"/>
      <c r="K35" s="294">
        <v>363134</v>
      </c>
      <c r="L35" s="294">
        <v>21009</v>
      </c>
      <c r="M35" s="295">
        <v>21817</v>
      </c>
      <c r="N35" s="296">
        <v>-3.7</v>
      </c>
    </row>
    <row r="36" spans="1:16" ht="27" customHeight="1">
      <c r="A36" s="248"/>
      <c r="B36" s="244"/>
      <c r="C36" s="244"/>
      <c r="D36" s="244"/>
      <c r="E36" s="244"/>
      <c r="F36" s="244"/>
      <c r="G36" s="1128" t="s">
        <v>498</v>
      </c>
      <c r="H36" s="1129"/>
      <c r="I36" s="1129"/>
      <c r="J36" s="1130"/>
      <c r="K36" s="294">
        <v>58743</v>
      </c>
      <c r="L36" s="294">
        <v>3398</v>
      </c>
      <c r="M36" s="295">
        <v>3877</v>
      </c>
      <c r="N36" s="296">
        <v>-12.4</v>
      </c>
    </row>
    <row r="37" spans="1:16" ht="13.5" customHeight="1">
      <c r="A37" s="248"/>
      <c r="B37" s="244"/>
      <c r="C37" s="244"/>
      <c r="D37" s="244"/>
      <c r="E37" s="244"/>
      <c r="F37" s="244"/>
      <c r="G37" s="1128" t="s">
        <v>499</v>
      </c>
      <c r="H37" s="1129"/>
      <c r="I37" s="1129"/>
      <c r="J37" s="1130"/>
      <c r="K37" s="294">
        <v>151741</v>
      </c>
      <c r="L37" s="294">
        <v>8779</v>
      </c>
      <c r="M37" s="295">
        <v>1700</v>
      </c>
      <c r="N37" s="296">
        <v>416.4</v>
      </c>
    </row>
    <row r="38" spans="1:16" ht="27" customHeight="1">
      <c r="A38" s="248"/>
      <c r="B38" s="244"/>
      <c r="C38" s="244"/>
      <c r="D38" s="244"/>
      <c r="E38" s="244"/>
      <c r="F38" s="244"/>
      <c r="G38" s="1131" t="s">
        <v>500</v>
      </c>
      <c r="H38" s="1132"/>
      <c r="I38" s="1132"/>
      <c r="J38" s="1133"/>
      <c r="K38" s="297" t="s">
        <v>481</v>
      </c>
      <c r="L38" s="297" t="s">
        <v>481</v>
      </c>
      <c r="M38" s="298">
        <v>4</v>
      </c>
      <c r="N38" s="299" t="s">
        <v>481</v>
      </c>
      <c r="O38" s="293"/>
    </row>
    <row r="39" spans="1:16">
      <c r="A39" s="248"/>
      <c r="B39" s="244"/>
      <c r="C39" s="244"/>
      <c r="D39" s="244"/>
      <c r="E39" s="244"/>
      <c r="F39" s="244"/>
      <c r="G39" s="1131" t="s">
        <v>501</v>
      </c>
      <c r="H39" s="1132"/>
      <c r="I39" s="1132"/>
      <c r="J39" s="1133"/>
      <c r="K39" s="300">
        <v>-106710</v>
      </c>
      <c r="L39" s="300">
        <v>-6174</v>
      </c>
      <c r="M39" s="301">
        <v>-3162</v>
      </c>
      <c r="N39" s="302">
        <v>95.3</v>
      </c>
      <c r="O39" s="293"/>
    </row>
    <row r="40" spans="1:16" ht="27" customHeight="1">
      <c r="A40" s="248"/>
      <c r="B40" s="244"/>
      <c r="C40" s="244"/>
      <c r="D40" s="244"/>
      <c r="E40" s="244"/>
      <c r="F40" s="244"/>
      <c r="G40" s="1128" t="s">
        <v>502</v>
      </c>
      <c r="H40" s="1129"/>
      <c r="I40" s="1129"/>
      <c r="J40" s="1130"/>
      <c r="K40" s="300">
        <v>-1335935</v>
      </c>
      <c r="L40" s="300">
        <v>-77289</v>
      </c>
      <c r="M40" s="301">
        <v>-66609</v>
      </c>
      <c r="N40" s="302">
        <v>16</v>
      </c>
      <c r="O40" s="293"/>
    </row>
    <row r="41" spans="1:16">
      <c r="A41" s="248"/>
      <c r="B41" s="244"/>
      <c r="C41" s="244"/>
      <c r="D41" s="244"/>
      <c r="E41" s="244"/>
      <c r="F41" s="244"/>
      <c r="G41" s="1134" t="s">
        <v>281</v>
      </c>
      <c r="H41" s="1135"/>
      <c r="I41" s="1135"/>
      <c r="J41" s="1136"/>
      <c r="K41" s="294">
        <v>907902</v>
      </c>
      <c r="L41" s="300">
        <v>52525</v>
      </c>
      <c r="M41" s="301">
        <v>37125</v>
      </c>
      <c r="N41" s="302">
        <v>41.5</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905597</v>
      </c>
      <c r="J51" s="320">
        <v>49810</v>
      </c>
      <c r="K51" s="321">
        <v>141.5</v>
      </c>
      <c r="L51" s="322">
        <v>102412</v>
      </c>
      <c r="M51" s="323">
        <v>52.4</v>
      </c>
      <c r="N51" s="324">
        <v>89.1</v>
      </c>
    </row>
    <row r="52" spans="1:14">
      <c r="A52" s="248"/>
      <c r="B52" s="244"/>
      <c r="C52" s="244"/>
      <c r="D52" s="244"/>
      <c r="E52" s="244"/>
      <c r="F52" s="244"/>
      <c r="G52" s="325"/>
      <c r="H52" s="326" t="s">
        <v>513</v>
      </c>
      <c r="I52" s="327">
        <v>375581</v>
      </c>
      <c r="J52" s="328">
        <v>20658</v>
      </c>
      <c r="K52" s="329">
        <v>148.30000000000001</v>
      </c>
      <c r="L52" s="330">
        <v>58752</v>
      </c>
      <c r="M52" s="331">
        <v>71.3</v>
      </c>
      <c r="N52" s="332">
        <v>77</v>
      </c>
    </row>
    <row r="53" spans="1:14">
      <c r="A53" s="248"/>
      <c r="B53" s="244"/>
      <c r="C53" s="244"/>
      <c r="D53" s="244"/>
      <c r="E53" s="244"/>
      <c r="F53" s="244"/>
      <c r="G53" s="310" t="s">
        <v>514</v>
      </c>
      <c r="H53" s="311"/>
      <c r="I53" s="319">
        <v>883477</v>
      </c>
      <c r="J53" s="320">
        <v>49301</v>
      </c>
      <c r="K53" s="321">
        <v>-1</v>
      </c>
      <c r="L53" s="322">
        <v>106194</v>
      </c>
      <c r="M53" s="323">
        <v>3.7</v>
      </c>
      <c r="N53" s="324">
        <v>-4.7</v>
      </c>
    </row>
    <row r="54" spans="1:14">
      <c r="A54" s="248"/>
      <c r="B54" s="244"/>
      <c r="C54" s="244"/>
      <c r="D54" s="244"/>
      <c r="E54" s="244"/>
      <c r="F54" s="244"/>
      <c r="G54" s="325"/>
      <c r="H54" s="326" t="s">
        <v>513</v>
      </c>
      <c r="I54" s="327">
        <v>387290</v>
      </c>
      <c r="J54" s="328">
        <v>21612</v>
      </c>
      <c r="K54" s="329">
        <v>4.5999999999999996</v>
      </c>
      <c r="L54" s="330">
        <v>51075</v>
      </c>
      <c r="M54" s="331">
        <v>-13.1</v>
      </c>
      <c r="N54" s="332">
        <v>17.7</v>
      </c>
    </row>
    <row r="55" spans="1:14">
      <c r="A55" s="248"/>
      <c r="B55" s="244"/>
      <c r="C55" s="244"/>
      <c r="D55" s="244"/>
      <c r="E55" s="244"/>
      <c r="F55" s="244"/>
      <c r="G55" s="310" t="s">
        <v>515</v>
      </c>
      <c r="H55" s="311"/>
      <c r="I55" s="319">
        <v>434649</v>
      </c>
      <c r="J55" s="320">
        <v>24618</v>
      </c>
      <c r="K55" s="321">
        <v>-50.1</v>
      </c>
      <c r="L55" s="322">
        <v>90833</v>
      </c>
      <c r="M55" s="323">
        <v>-14.5</v>
      </c>
      <c r="N55" s="324">
        <v>-35.6</v>
      </c>
    </row>
    <row r="56" spans="1:14">
      <c r="A56" s="248"/>
      <c r="B56" s="244"/>
      <c r="C56" s="244"/>
      <c r="D56" s="244"/>
      <c r="E56" s="244"/>
      <c r="F56" s="244"/>
      <c r="G56" s="325"/>
      <c r="H56" s="326" t="s">
        <v>513</v>
      </c>
      <c r="I56" s="327">
        <v>241310</v>
      </c>
      <c r="J56" s="328">
        <v>13667</v>
      </c>
      <c r="K56" s="329">
        <v>-36.799999999999997</v>
      </c>
      <c r="L56" s="330">
        <v>47037</v>
      </c>
      <c r="M56" s="331">
        <v>-7.9</v>
      </c>
      <c r="N56" s="332">
        <v>-28.9</v>
      </c>
    </row>
    <row r="57" spans="1:14">
      <c r="A57" s="248"/>
      <c r="B57" s="244"/>
      <c r="C57" s="244"/>
      <c r="D57" s="244"/>
      <c r="E57" s="244"/>
      <c r="F57" s="244"/>
      <c r="G57" s="310" t="s">
        <v>516</v>
      </c>
      <c r="H57" s="311"/>
      <c r="I57" s="319">
        <v>448676</v>
      </c>
      <c r="J57" s="320">
        <v>25601</v>
      </c>
      <c r="K57" s="321">
        <v>4</v>
      </c>
      <c r="L57" s="322">
        <v>79181</v>
      </c>
      <c r="M57" s="323">
        <v>-12.8</v>
      </c>
      <c r="N57" s="324">
        <v>16.8</v>
      </c>
    </row>
    <row r="58" spans="1:14">
      <c r="A58" s="248"/>
      <c r="B58" s="244"/>
      <c r="C58" s="244"/>
      <c r="D58" s="244"/>
      <c r="E58" s="244"/>
      <c r="F58" s="244"/>
      <c r="G58" s="325"/>
      <c r="H58" s="326" t="s">
        <v>513</v>
      </c>
      <c r="I58" s="327">
        <v>234270</v>
      </c>
      <c r="J58" s="328">
        <v>13367</v>
      </c>
      <c r="K58" s="329">
        <v>-2.2000000000000002</v>
      </c>
      <c r="L58" s="330">
        <v>40448</v>
      </c>
      <c r="M58" s="331">
        <v>-14</v>
      </c>
      <c r="N58" s="332">
        <v>11.8</v>
      </c>
    </row>
    <row r="59" spans="1:14">
      <c r="A59" s="248"/>
      <c r="B59" s="244"/>
      <c r="C59" s="244"/>
      <c r="D59" s="244"/>
      <c r="E59" s="244"/>
      <c r="F59" s="244"/>
      <c r="G59" s="310" t="s">
        <v>517</v>
      </c>
      <c r="H59" s="311"/>
      <c r="I59" s="319">
        <v>478723</v>
      </c>
      <c r="J59" s="320">
        <v>27696</v>
      </c>
      <c r="K59" s="321">
        <v>8.1999999999999993</v>
      </c>
      <c r="L59" s="322">
        <v>118124</v>
      </c>
      <c r="M59" s="323">
        <v>49.2</v>
      </c>
      <c r="N59" s="324">
        <v>-41</v>
      </c>
    </row>
    <row r="60" spans="1:14">
      <c r="A60" s="248"/>
      <c r="B60" s="244"/>
      <c r="C60" s="244"/>
      <c r="D60" s="244"/>
      <c r="E60" s="244"/>
      <c r="F60" s="244"/>
      <c r="G60" s="325"/>
      <c r="H60" s="326" t="s">
        <v>513</v>
      </c>
      <c r="I60" s="333">
        <v>264906</v>
      </c>
      <c r="J60" s="328">
        <v>15326</v>
      </c>
      <c r="K60" s="329">
        <v>14.7</v>
      </c>
      <c r="L60" s="330">
        <v>54614</v>
      </c>
      <c r="M60" s="331">
        <v>35</v>
      </c>
      <c r="N60" s="332">
        <v>-20.3</v>
      </c>
    </row>
    <row r="61" spans="1:14">
      <c r="A61" s="248"/>
      <c r="B61" s="244"/>
      <c r="C61" s="244"/>
      <c r="D61" s="244"/>
      <c r="E61" s="244"/>
      <c r="F61" s="244"/>
      <c r="G61" s="310" t="s">
        <v>518</v>
      </c>
      <c r="H61" s="334"/>
      <c r="I61" s="335">
        <v>630224</v>
      </c>
      <c r="J61" s="336">
        <v>35405</v>
      </c>
      <c r="K61" s="337">
        <v>20.5</v>
      </c>
      <c r="L61" s="338">
        <v>99349</v>
      </c>
      <c r="M61" s="339">
        <v>15.6</v>
      </c>
      <c r="N61" s="324">
        <v>4.9000000000000004</v>
      </c>
    </row>
    <row r="62" spans="1:14">
      <c r="A62" s="248"/>
      <c r="B62" s="244"/>
      <c r="C62" s="244"/>
      <c r="D62" s="244"/>
      <c r="E62" s="244"/>
      <c r="F62" s="244"/>
      <c r="G62" s="325"/>
      <c r="H62" s="326" t="s">
        <v>513</v>
      </c>
      <c r="I62" s="327">
        <v>300671</v>
      </c>
      <c r="J62" s="328">
        <v>16926</v>
      </c>
      <c r="K62" s="329">
        <v>25.7</v>
      </c>
      <c r="L62" s="330">
        <v>50385</v>
      </c>
      <c r="M62" s="331">
        <v>14.3</v>
      </c>
      <c r="N62" s="332">
        <v>11.4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11.78</v>
      </c>
      <c r="G47" s="12">
        <v>19.55</v>
      </c>
      <c r="H47" s="12">
        <v>26.4</v>
      </c>
      <c r="I47" s="12">
        <v>29.38</v>
      </c>
      <c r="J47" s="13">
        <v>29.36</v>
      </c>
    </row>
    <row r="48" spans="2:10" ht="57.75" customHeight="1">
      <c r="B48" s="14"/>
      <c r="C48" s="1139" t="s">
        <v>4</v>
      </c>
      <c r="D48" s="1139"/>
      <c r="E48" s="1140"/>
      <c r="F48" s="15">
        <v>0.88</v>
      </c>
      <c r="G48" s="16">
        <v>1.37</v>
      </c>
      <c r="H48" s="16">
        <v>1.54</v>
      </c>
      <c r="I48" s="16">
        <v>1.1399999999999999</v>
      </c>
      <c r="J48" s="17">
        <v>1.23</v>
      </c>
    </row>
    <row r="49" spans="2:10" ht="57.75" customHeight="1" thickBot="1">
      <c r="B49" s="18"/>
      <c r="C49" s="1141" t="s">
        <v>5</v>
      </c>
      <c r="D49" s="1141"/>
      <c r="E49" s="1142"/>
      <c r="F49" s="19">
        <v>5.24</v>
      </c>
      <c r="G49" s="20">
        <v>8.94</v>
      </c>
      <c r="H49" s="20">
        <v>6.57</v>
      </c>
      <c r="I49" s="20">
        <v>2.5299999999999998</v>
      </c>
      <c r="J49" s="21" t="s">
        <v>525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526</v>
      </c>
      <c r="D34" s="1149"/>
      <c r="E34" s="1150"/>
      <c r="F34" s="32">
        <v>3.64</v>
      </c>
      <c r="G34" s="33">
        <v>4.1399999999999997</v>
      </c>
      <c r="H34" s="33">
        <v>4.45</v>
      </c>
      <c r="I34" s="33">
        <v>3.56</v>
      </c>
      <c r="J34" s="34">
        <v>2.98</v>
      </c>
      <c r="K34" s="22"/>
      <c r="L34" s="22"/>
      <c r="M34" s="22"/>
      <c r="N34" s="22"/>
      <c r="O34" s="22"/>
      <c r="P34" s="22"/>
    </row>
    <row r="35" spans="1:16" ht="39" customHeight="1">
      <c r="A35" s="22"/>
      <c r="B35" s="35"/>
      <c r="C35" s="1143" t="s">
        <v>527</v>
      </c>
      <c r="D35" s="1144"/>
      <c r="E35" s="1145"/>
      <c r="F35" s="36">
        <v>1.9</v>
      </c>
      <c r="G35" s="37">
        <v>1.93</v>
      </c>
      <c r="H35" s="37">
        <v>2.1</v>
      </c>
      <c r="I35" s="37">
        <v>2.25</v>
      </c>
      <c r="J35" s="38">
        <v>2.38</v>
      </c>
      <c r="K35" s="22"/>
      <c r="L35" s="22"/>
      <c r="M35" s="22"/>
      <c r="N35" s="22"/>
      <c r="O35" s="22"/>
      <c r="P35" s="22"/>
    </row>
    <row r="36" spans="1:16" ht="39" customHeight="1">
      <c r="A36" s="22"/>
      <c r="B36" s="35"/>
      <c r="C36" s="1143" t="s">
        <v>528</v>
      </c>
      <c r="D36" s="1144"/>
      <c r="E36" s="1145"/>
      <c r="F36" s="36">
        <v>0</v>
      </c>
      <c r="G36" s="37">
        <v>0</v>
      </c>
      <c r="H36" s="37">
        <v>0</v>
      </c>
      <c r="I36" s="37">
        <v>0.4</v>
      </c>
      <c r="J36" s="38">
        <v>1.28</v>
      </c>
      <c r="K36" s="22"/>
      <c r="L36" s="22"/>
      <c r="M36" s="22"/>
      <c r="N36" s="22"/>
      <c r="O36" s="22"/>
      <c r="P36" s="22"/>
    </row>
    <row r="37" spans="1:16" ht="39" customHeight="1">
      <c r="A37" s="22"/>
      <c r="B37" s="35"/>
      <c r="C37" s="1143" t="s">
        <v>529</v>
      </c>
      <c r="D37" s="1144"/>
      <c r="E37" s="1145"/>
      <c r="F37" s="36">
        <v>0.88</v>
      </c>
      <c r="G37" s="37">
        <v>1.37</v>
      </c>
      <c r="H37" s="37">
        <v>1.54</v>
      </c>
      <c r="I37" s="37">
        <v>1.1399999999999999</v>
      </c>
      <c r="J37" s="38">
        <v>1.23</v>
      </c>
      <c r="K37" s="22"/>
      <c r="L37" s="22"/>
      <c r="M37" s="22"/>
      <c r="N37" s="22"/>
      <c r="O37" s="22"/>
      <c r="P37" s="22"/>
    </row>
    <row r="38" spans="1:16" ht="39" customHeight="1">
      <c r="A38" s="22"/>
      <c r="B38" s="35"/>
      <c r="C38" s="1143" t="s">
        <v>530</v>
      </c>
      <c r="D38" s="1144"/>
      <c r="E38" s="1145"/>
      <c r="F38" s="36" t="s">
        <v>531</v>
      </c>
      <c r="G38" s="37">
        <v>0.04</v>
      </c>
      <c r="H38" s="37">
        <v>0.12</v>
      </c>
      <c r="I38" s="37">
        <v>0.03</v>
      </c>
      <c r="J38" s="38">
        <v>0.04</v>
      </c>
      <c r="K38" s="22"/>
      <c r="L38" s="22"/>
      <c r="M38" s="22"/>
      <c r="N38" s="22"/>
      <c r="O38" s="22"/>
      <c r="P38" s="22"/>
    </row>
    <row r="39" spans="1:16" ht="39" customHeight="1">
      <c r="A39" s="22"/>
      <c r="B39" s="35"/>
      <c r="C39" s="1143" t="s">
        <v>532</v>
      </c>
      <c r="D39" s="1144"/>
      <c r="E39" s="1145"/>
      <c r="F39" s="36">
        <v>0</v>
      </c>
      <c r="G39" s="37">
        <v>0</v>
      </c>
      <c r="H39" s="37">
        <v>0.01</v>
      </c>
      <c r="I39" s="37">
        <v>0.01</v>
      </c>
      <c r="J39" s="38">
        <v>0.01</v>
      </c>
      <c r="K39" s="22"/>
      <c r="L39" s="22"/>
      <c r="M39" s="22"/>
      <c r="N39" s="22"/>
      <c r="O39" s="22"/>
      <c r="P39" s="22"/>
    </row>
    <row r="40" spans="1:16" ht="39" customHeight="1">
      <c r="A40" s="22"/>
      <c r="B40" s="35"/>
      <c r="C40" s="1143" t="s">
        <v>533</v>
      </c>
      <c r="D40" s="1144"/>
      <c r="E40" s="1145"/>
      <c r="F40" s="36">
        <v>7.0000000000000007E-2</v>
      </c>
      <c r="G40" s="37">
        <v>7.0000000000000007E-2</v>
      </c>
      <c r="H40" s="37">
        <v>0.08</v>
      </c>
      <c r="I40" s="37">
        <v>0</v>
      </c>
      <c r="J40" s="38">
        <v>0.01</v>
      </c>
      <c r="K40" s="22"/>
      <c r="L40" s="22"/>
      <c r="M40" s="22"/>
      <c r="N40" s="22"/>
      <c r="O40" s="22"/>
      <c r="P40" s="22"/>
    </row>
    <row r="41" spans="1:16" ht="39" customHeight="1">
      <c r="A41" s="22"/>
      <c r="B41" s="35"/>
      <c r="C41" s="1143" t="s">
        <v>534</v>
      </c>
      <c r="D41" s="1144"/>
      <c r="E41" s="1145"/>
      <c r="F41" s="36">
        <v>0</v>
      </c>
      <c r="G41" s="37">
        <v>0.01</v>
      </c>
      <c r="H41" s="37">
        <v>0.01</v>
      </c>
      <c r="I41" s="37">
        <v>0.01</v>
      </c>
      <c r="J41" s="38">
        <v>0.01</v>
      </c>
      <c r="K41" s="22"/>
      <c r="L41" s="22"/>
      <c r="M41" s="22"/>
      <c r="N41" s="22"/>
      <c r="O41" s="22"/>
      <c r="P41" s="22"/>
    </row>
    <row r="42" spans="1:16" ht="39" customHeight="1">
      <c r="A42" s="22"/>
      <c r="B42" s="39"/>
      <c r="C42" s="1143" t="s">
        <v>535</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536</v>
      </c>
      <c r="D43" s="1147"/>
      <c r="E43" s="114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1772</v>
      </c>
      <c r="L45" s="60">
        <v>1853</v>
      </c>
      <c r="M45" s="60">
        <v>1830</v>
      </c>
      <c r="N45" s="60">
        <v>1818</v>
      </c>
      <c r="O45" s="61">
        <v>1777</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401</v>
      </c>
      <c r="L48" s="64">
        <v>382</v>
      </c>
      <c r="M48" s="64">
        <v>361</v>
      </c>
      <c r="N48" s="64">
        <v>358</v>
      </c>
      <c r="O48" s="65">
        <v>363</v>
      </c>
      <c r="P48" s="48"/>
      <c r="Q48" s="48"/>
      <c r="R48" s="48"/>
      <c r="S48" s="48"/>
      <c r="T48" s="48"/>
      <c r="U48" s="48"/>
    </row>
    <row r="49" spans="1:21" ht="30.75" customHeight="1">
      <c r="A49" s="48"/>
      <c r="B49" s="1161"/>
      <c r="C49" s="1162"/>
      <c r="D49" s="62"/>
      <c r="E49" s="1153" t="s">
        <v>16</v>
      </c>
      <c r="F49" s="1153"/>
      <c r="G49" s="1153"/>
      <c r="H49" s="1153"/>
      <c r="I49" s="1153"/>
      <c r="J49" s="1154"/>
      <c r="K49" s="63">
        <v>60</v>
      </c>
      <c r="L49" s="64">
        <v>64</v>
      </c>
      <c r="M49" s="64">
        <v>66</v>
      </c>
      <c r="N49" s="64">
        <v>59</v>
      </c>
      <c r="O49" s="65">
        <v>59</v>
      </c>
      <c r="P49" s="48"/>
      <c r="Q49" s="48"/>
      <c r="R49" s="48"/>
      <c r="S49" s="48"/>
      <c r="T49" s="48"/>
      <c r="U49" s="48"/>
    </row>
    <row r="50" spans="1:21" ht="30.75" customHeight="1">
      <c r="A50" s="48"/>
      <c r="B50" s="1161"/>
      <c r="C50" s="1162"/>
      <c r="D50" s="62"/>
      <c r="E50" s="1153" t="s">
        <v>17</v>
      </c>
      <c r="F50" s="1153"/>
      <c r="G50" s="1153"/>
      <c r="H50" s="1153"/>
      <c r="I50" s="1153"/>
      <c r="J50" s="1154"/>
      <c r="K50" s="63">
        <v>155</v>
      </c>
      <c r="L50" s="64">
        <v>153</v>
      </c>
      <c r="M50" s="64">
        <v>149</v>
      </c>
      <c r="N50" s="64">
        <v>140</v>
      </c>
      <c r="O50" s="65">
        <v>152</v>
      </c>
      <c r="P50" s="48"/>
      <c r="Q50" s="48"/>
      <c r="R50" s="48"/>
      <c r="S50" s="48"/>
      <c r="T50" s="48"/>
      <c r="U50" s="48"/>
    </row>
    <row r="51" spans="1:21" ht="30.75" customHeight="1">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1432</v>
      </c>
      <c r="L52" s="64">
        <v>1498</v>
      </c>
      <c r="M52" s="64">
        <v>1454</v>
      </c>
      <c r="N52" s="64">
        <v>1449</v>
      </c>
      <c r="O52" s="65">
        <v>1441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956</v>
      </c>
      <c r="L53" s="69">
        <v>954</v>
      </c>
      <c r="M53" s="69">
        <v>952</v>
      </c>
      <c r="N53" s="69">
        <v>926</v>
      </c>
      <c r="O53" s="70">
        <v>910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長瀬 　賢一</cp:lastModifiedBy>
  <cp:lastPrinted>2015-03-30T07:05:27Z</cp:lastPrinted>
  <dcterms:created xsi:type="dcterms:W3CDTF">2015-02-17T05:44:58Z</dcterms:created>
  <dcterms:modified xsi:type="dcterms:W3CDTF">2015-03-30T07:05:34Z</dcterms:modified>
  <cp:category/>
</cp:coreProperties>
</file>