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6fl2\インターネット側filesv\101総務課\財政係\【財政関係】\【財政状況資料集】\R4年度分\02 提出\01 1回目\"/>
    </mc:Choice>
  </mc:AlternateContent>
  <xr:revisionPtr revIDLastSave="0" documentId="13_ncr:1_{00F6452C-BD09-4360-9189-9891679A6C63}" xr6:coauthVersionLast="47" xr6:coauthVersionMax="47" xr10:uidLastSave="{00000000-0000-0000-0000-000000000000}"/>
  <bookViews>
    <workbookView xWindow="4904" yWindow="557" windowWidth="21165" windowHeight="13218"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35" i="10"/>
  <c r="CO34" i="10"/>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<sst xmlns="http://schemas.openxmlformats.org/spreadsheetml/2006/main" count="1067" uniqueCount="589">
  <si>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</si>
  <si>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</si>
  <si>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</si>
  <si>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</si>
  <si>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</si>
  <si>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</si>
  <si>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</si>
  <si>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</si>
  <si>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</si>
  <si>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</si>
  <si>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</si>
  <si>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</si>
  <si>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</si>
  <si>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</si>
  <si>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</si>
  <si>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</si>
  <si>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</si>
  <si>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</si>
  <si>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</si>
  <si>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</si>
  <si>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</si>
  <si>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</si>
  <si>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</si>
  <si>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</si>
  <si>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</si>
  <si>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</si>
  <si>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</si>
  <si>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</si>
  <si>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</si>
  <si>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</si>
  <si>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</si>
  <si>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</si>
  <si>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</si>
  <si>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</si>
  <si>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</si>
  <si>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</si>
  <si>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</si>
  <si>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</si>
  <si>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</si>
  <si>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</si>
  <si>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</si>
  <si>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</si>
  <si>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</si>
  <si>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</si>
  <si>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</si>
  <si>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</si>
  <si>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</si>
  <si>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</si>
  <si>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</si>
  <si>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</si>
  <si>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</si>
  <si>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</si>
  <si>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</si>
  <si>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</si>
  <si>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</si>
  <si>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</si>
  <si>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</si>
  <si>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</si>
  <si>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</si>
  <si>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</si>
  <si>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</si>
  <si>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</si>
  <si>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</si>
  <si>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</si>
  <si>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</si>
  <si>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</si>
  <si>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</si>
  <si>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</si>
  <si>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</si>
  <si>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</si>
  <si>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</si>
  <si>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</si>
  <si>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</si>
  <si>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</si>
  <si>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</si>
  <si>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</si>
  <si>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</si>
  <si>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</si>
  <si>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</si>
  <si>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</si>
  <si>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</si>
  <si>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</si>
  <si>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</si>
  <si>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</si>
  <si>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</si>
  <si>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</si>
  <si>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</si>
  <si>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</si>
  <si>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</si>
  <si>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</si>
  <si>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</si>
  <si>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</si>
  <si>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</si>
  <si>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</si>
  <si>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</si>
  <si>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</si>
  <si>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</si>
  <si>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</si>
  <si>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</si>
  <si>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</si>
  <si>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</si>
  <si>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</si>
  <si>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</si>
  <si>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</si>
  <si>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</si>
  <si>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</si>
  <si>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</si>
  <si>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</si>
  <si>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</si>
  <si>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</si>
  <si>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</si>
  <si>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</si>
  <si>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</si>
  <si>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</si>
  <si>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</si>
  <si>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</si>
  <si>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</si>
  <si>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</si>
  <si>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</si>
  <si>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</si>
  <si>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</si>
  <si>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</si>
  <si>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</si>
  <si>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</si>
  <si>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</si>
  <si>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</si>
  <si>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</si>
  <si>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</si>
  <si>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</si>
  <si>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</si>
  <si>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</si>
  <si>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</si>
  <si>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</si>
  <si>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</si>
  <si>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</si>
  <si>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</si>
  <si>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</si>
  <si>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</si>
  <si>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</si>
  <si>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</si>
  <si>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</si>
  <si>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</si>
  <si>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</si>
  <si>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</si>
  <si>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</si>
  <si>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</si>
  <si>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</si>
  <si>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</si>
  <si>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</si>
  <si>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</si>
  <si>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</si>
  <si>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</si>
  <si>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</si>
  <si>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</si>
  <si>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</si>
  <si>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</si>
  <si>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</si>
  <si>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</si>
  <si>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</si>
  <si>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</si>
  <si>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</si>
  <si>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</si>
  <si>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</si>
  <si>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</si>
  <si>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</si>
  <si>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</si>
  <si>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</si>
  <si>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</si>
  <si>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</si>
  <si>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</si>
  <si>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</si>
  <si>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</si>
  <si>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</si>
  <si>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</si>
  <si>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</si>
  <si>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</si>
  <si>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</si>
  <si>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</si>
  <si>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</si>
  <si>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</si>
  <si>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</si>
  <si>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</si>
  <si>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</si>
  <si>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</si>
  <si>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</si>
  <si>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</si>
  <si>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</si>
  <si>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</si>
  <si>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</si>
  <si>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</si>
  <si>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</si>
  <si>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</si>
  <si>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</si>
  <si>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</si>
  <si>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</si>
  <si>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</si>
  <si>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</si>
  <si>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</si>
  <si>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</si>
  <si>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</si>
  <si>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</si>
  <si>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</si>
  <si>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</si>
  <si>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</si>
  <si>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</si>
  <si>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</si>
  <si>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</si>
  <si>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</si>
  <si>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</si>
  <si>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</si>
  <si>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</si>
  <si>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</si>
  <si>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</si>
  <si>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</si>
  <si>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</si>
  <si>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</si>
  <si>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</si>
  <si>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</si>
  <si>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</si>
  <si>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</si>
  <si>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</si>
  <si>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</si>
  <si>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</si>
  <si>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</si>
  <si>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</si>
  <si>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</si>
  <si>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</si>
  <si>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</si>
  <si>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</si>
  <si>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</si>
  <si>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</si>
  <si>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</si>
  <si>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</si>
  <si>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</si>
  <si>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</si>
  <si>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</si>
  <si>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</si>
  <si>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</si>
  <si>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</si>
  <si>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</si>
  <si>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</si>
  <si>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</si>
  <si>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</si>
  <si>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</si>
  <si>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</si>
  <si>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</si>
  <si>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</si>
  <si>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</si>
  <si>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</si>
  <si>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</si>
  <si>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</si>
  <si>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</si>
  <si>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</si>
  <si>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</si>
  <si>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</si>
  <si>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</si>
  <si>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</si>
  <si>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</si>
  <si>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</si>
  <si>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</si>
  <si>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</si>
  <si>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</si>
  <si>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</si>
  <si>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</si>
  <si>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</si>
  <si>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</si>
  <si>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</si>
  <si>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</si>
  <si>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</si>
  <si>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</si>
  <si>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</si>
  <si>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</si>
  <si>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</si>
  <si>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</si>
  <si>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</si>
  <si>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</si>
  <si>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</si>
  <si>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</si>
  <si>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</si>
  <si>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</si>
  <si>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</si>
  <si>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</si>
  <si>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</si>
  <si>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</si>
  <si>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</si>
  <si>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</si>
  <si>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</si>
  <si>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</si>
  <si>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</si>
  <si>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</si>
  <si>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</si>
  <si>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</si>
  <si>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</si>
  <si>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</si>
  <si>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</si>
  <si>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</si>
  <si>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</si>
  <si>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</si>
  <si>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</si>
  <si>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</si>
  <si>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</si>
  <si>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</si>
  <si>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</si>
  <si>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</si>
  <si>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</si>
  <si>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</si>
  <si>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</si>
  <si>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</si>
  <si>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</si>
  <si>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</si>
  <si>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</si>
  <si>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</si>
  <si>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</si>
  <si>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</si>
  <si>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</si>
  <si>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</si>
  <si>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</si>
  <si>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</si>
  <si>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</si>
  <si>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</si>
  <si>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</si>
  <si>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</si>
  <si>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</si>
  <si>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</si>
  <si>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</si>
  <si>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</si>
  <si>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</si>
  <si>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</si>
  <si>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</si>
  <si>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</si>
  <si>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</si>
  <si>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</si>
  <si>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</si>
  <si>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</si>
  <si>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</si>
  <si>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</si>
  <si>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</si>
  <si>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</si>
  <si>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</si>
  <si>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</si>
  <si>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</si>
  <si>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</si>
  <si>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</si>
  <si>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</si>
  <si>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</si>
  <si>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</si>
  <si>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</si>
  <si>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</si>
  <si>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</si>
  <si>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</si>
  <si>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</si>
  <si>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</si>
  <si>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</si>
  <si>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</si>
  <si>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</si>
  <si>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</si>
  <si>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</si>
  <si>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</si>
  <si>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</si>
  <si>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</si>
  <si>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</si>
  <si>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</si>
  <si>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</si>
  <si>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</si>
  <si>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</si>
  <si>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</si>
  <si>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</si>
  <si>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</si>
  <si>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</si>
  <si>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</si>
  <si>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</si>
  <si>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</si>
  <si>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</si>
  <si>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</si>
  <si>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</si>
  <si>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</si>
  <si>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</si>
  <si>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</si>
  <si>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</si>
  <si>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</si>
  <si>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</si>
  <si>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</si>
  <si>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</si>
  <si>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</si>
  <si>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</si>
  <si>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</si>
  <si>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</si>
  <si>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</si>
  <si>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</si>
  <si>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</si>
  <si>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</si>
  <si>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</si>
  <si>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</si>
  <si>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</si>
  <si>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</si>
  <si>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</si>
  <si>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</si>
  <si>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</si>
  <si>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</si>
  <si>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</si>
  <si>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</si>
  <si>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</si>
  <si>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</si>
  <si>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</si>
  <si>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</si>
  <si>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</si>
  <si>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</si>
  <si>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</si>
  <si>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</si>
  <si>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</si>
  <si>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</si>
  <si>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</si>
  <si>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</si>
  <si>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</si>
  <si>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</si>
  <si>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法適用企業</t>
    <phoneticPr fontId="5"/>
  </si>
  <si>
    <t>森町国民健康保険病院事業会計</t>
    <phoneticPr fontId="5"/>
  </si>
  <si>
    <t>森町公共下水道事業会計</t>
    <phoneticPr fontId="5"/>
  </si>
  <si>
    <t>森町港湾整備事業特別会計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</si>
  <si>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</si>
  <si>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</si>
  <si>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</si>
  <si>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</si>
  <si>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</si>
  <si>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</si>
  <si>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</si>
  <si>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</si>
  <si>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</si>
  <si>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</si>
  <si>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</si>
  <si>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</si>
  <si>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</si>
  <si>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</si>
  <si>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</si>
  <si>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</si>
  <si>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</si>
  <si>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</si>
  <si>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</si>
  <si>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</si>
  <si>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</si>
  <si>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</si>
  <si>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</si>
  <si>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</si>
  <si>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</si>
  <si>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</si>
  <si>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</si>
  <si>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</si>
  <si>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</si>
  <si>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</si>
  <si>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</si>
  <si>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</si>
  <si>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</si>
  <si>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</si>
  <si>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</si>
  <si>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</si>
  <si>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</si>
  <si>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</si>
  <si>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</si>
  <si>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</si>
  <si>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</si>
  <si>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</si>
  <si>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</si>
  <si>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</si>
  <si>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</si>
  <si>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</si>
  <si>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</si>
  <si>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</si>
  <si>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</si>
  <si>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</si>
  <si>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</si>
  <si>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</si>
  <si>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</si>
  <si>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</si>
  <si>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</si>
  <si>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</si>
  <si>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</si>
  <si>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</si>
  <si>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</si>
  <si>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</si>
  <si>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森町介護サービス事業特別会計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</si>
  <si>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</si>
  <si>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</si>
  <si>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</si>
  <si>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</si>
  <si>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</si>
  <si>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</si>
  <si>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</si>
  <si>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</si>
  <si>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</si>
  <si>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</si>
  <si>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</si>
  <si>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</si>
  <si>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</si>
  <si>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</si>
  <si>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</si>
  <si>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</si>
  <si>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</si>
  <si>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</si>
  <si>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</si>
  <si>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</si>
  <si>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</si>
  <si>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</si>
  <si>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</si>
  <si>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</si>
  <si>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</si>
  <si>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</si>
  <si>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</si>
  <si>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</si>
  <si>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</si>
  <si>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</si>
  <si>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</si>
  <si>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</si>
  <si>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</si>
  <si>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</si>
  <si>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</si>
  <si>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</si>
  <si>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</si>
  <si>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</si>
  <si>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</si>
  <si>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</si>
  <si>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</si>
  <si>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</si>
  <si>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</si>
  <si>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</si>
  <si>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</si>
  <si>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</si>
  <si>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</si>
  <si>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</si>
  <si>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</si>
  <si>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</si>
  <si>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</si>
  <si>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</si>
  <si>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</si>
  <si>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</si>
  <si>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</si>
  <si>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</si>
  <si>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</si>
  <si>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</si>
  <si>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</si>
  <si>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</si>
  <si>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</si>
  <si>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</si>
  <si>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</si>
  <si>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</si>
  <si>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</si>
  <si>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</si>
  <si>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</si>
  <si>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</si>
  <si>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</si>
  <si>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</si>
  <si>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</si>
  <si>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</si>
  <si>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</si>
  <si>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</si>
  <si>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</si>
  <si>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</si>
  <si>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</si>
  <si>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</si>
  <si>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</si>
  <si>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</si>
  <si>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</si>
  <si>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</si>
  <si>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</si>
  <si>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0.02</t>
  </si>
  <si>
    <t>▲ 0.01</t>
  </si>
  <si>
    <t>森町水道事業会計</t>
  </si>
  <si>
    <t>森町国民健康保険病院事業会計</t>
  </si>
  <si>
    <t>森町公共下水道事業会計</t>
  </si>
  <si>
    <t>一般会計</t>
  </si>
  <si>
    <t>森町国民健康保険特別会計</t>
  </si>
  <si>
    <t>森町介護サービス事業特別会計</t>
  </si>
  <si>
    <t>森町介護保険事業特別会計</t>
  </si>
  <si>
    <t>森町後期高齢者医療特別会計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</si>
  <si>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</si>
  <si>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</si>
  <si>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</si>
  <si>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</si>
  <si>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</si>
  <si>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</si>
  <si>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</si>
  <si>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</si>
  <si>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渡島廃棄物処理広域連合</t>
    <rPh sb="0" eb="11">
      <t>オシマハイキブツショリコウイキレンゴウ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</si>
  <si>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</si>
  <si>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</si>
  <si>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ふるさと応援基金</t>
    <rPh sb="4" eb="6">
      <t>オウエン</t>
    </rPh>
    <rPh sb="6" eb="8">
      <t>キキン</t>
    </rPh>
    <phoneticPr fontId="11"/>
  </si>
  <si>
    <t>幼児教育・保育施設等整備基金</t>
    <rPh sb="0" eb="2">
      <t>ヨウジ</t>
    </rPh>
    <rPh sb="2" eb="4">
      <t>キョウイク</t>
    </rPh>
    <rPh sb="5" eb="7">
      <t>ホイク</t>
    </rPh>
    <rPh sb="7" eb="9">
      <t>シセツ</t>
    </rPh>
    <rPh sb="9" eb="10">
      <t>トウ</t>
    </rPh>
    <rPh sb="10" eb="12">
      <t>セイビ</t>
    </rPh>
    <rPh sb="12" eb="14">
      <t>キキン</t>
    </rPh>
    <phoneticPr fontId="18"/>
  </si>
  <si>
    <t>地域振興基金</t>
    <rPh sb="0" eb="2">
      <t>チイキ</t>
    </rPh>
    <rPh sb="2" eb="4">
      <t>シンコウ</t>
    </rPh>
    <rPh sb="4" eb="6">
      <t>キキン</t>
    </rPh>
    <phoneticPr fontId="11"/>
  </si>
  <si>
    <t>グリーンピア大沼施設整備等基金</t>
    <rPh sb="6" eb="8">
      <t>オオヌマ</t>
    </rPh>
    <rPh sb="8" eb="10">
      <t>シセツ</t>
    </rPh>
    <rPh sb="10" eb="12">
      <t>セイビ</t>
    </rPh>
    <rPh sb="12" eb="13">
      <t>トウ</t>
    </rPh>
    <rPh sb="13" eb="15">
      <t>キキン</t>
    </rPh>
    <phoneticPr fontId="18"/>
  </si>
  <si>
    <t>定住対策促進基金</t>
    <rPh sb="0" eb="2">
      <t>テイジュウ</t>
    </rPh>
    <rPh sb="2" eb="4">
      <t>タイサク</t>
    </rPh>
    <rPh sb="4" eb="6">
      <t>ソクシン</t>
    </rPh>
    <rPh sb="6" eb="8">
      <t>キキン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</si>
</sst>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114841</c:v>
                </c:pt>
                <c:pt idx="4">
                  <c:v>124145</c:v>
                </c:pt>
              </c:numCache>
            </c:numRef>
          </c:val>
          <c:smooth val="0"/>
          <c:extLst>
            <c:ext xmlns:c16="http://schemas.microsoft.com/office/drawing/2014/chart" uri="{C3380CC4-5D6E-409C-BE32-E72D297353CC}">
              <c16:uniqueId val="{00000000-0BCC-426A-8F32-91DA10807B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36833</c:v>
                </c:pt>
                <c:pt idx="1">
                  <c:v>111891</c:v>
                </c:pt>
                <c:pt idx="2">
                  <c:v>26611</c:v>
                </c:pt>
                <c:pt idx="3">
                  <c:v>103476</c:v>
                </c:pt>
                <c:pt idx="4">
                  <c:v>175444</c:v>
                </c:pt>
              </c:numCache>
            </c:numRef>
          </c:val>
          <c:smooth val="0"/>
          <c:extLst>
            <c:ext xmlns:c16="http://schemas.microsoft.com/office/drawing/2014/chart" uri="{C3380CC4-5D6E-409C-BE32-E72D297353CC}">
              <c16:uniqueId val="{00000001-0BCC-426A-8F32-91DA10807B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1.31</c:v>
                </c:pt>
                <c:pt idx="1">
                  <c:v>1.34</c:v>
                </c:pt>
                <c:pt idx="2">
                  <c:v>1.28</c:v>
                </c:pt>
                <c:pt idx="3">
                  <c:v>1.28</c:v>
                </c:pt>
                <c:pt idx="4">
                  <c:v>1.72</c:v>
                </c:pt>
              </c:numCache>
            </c:numRef>
          </c:val>
          <c:extLst>
            <c:ext xmlns:c16="http://schemas.microsoft.com/office/drawing/2014/chart" uri="{C3380CC4-5D6E-409C-BE32-E72D297353CC}">
              <c16:uniqueId val="{00000000-E89D-45EE-9EF5-F107D60C22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23.5</c:v>
                </c:pt>
                <c:pt idx="1">
                  <c:v>24.02</c:v>
                </c:pt>
                <c:pt idx="2">
                  <c:v>23.4</c:v>
                </c:pt>
                <c:pt idx="3">
                  <c:v>25.16</c:v>
                </c:pt>
                <c:pt idx="4">
                  <c:v>26.4</c:v>
                </c:pt>
              </c:numCache>
            </c:numRef>
          </c:val>
          <c:extLst>
            <c:ext xmlns:c16="http://schemas.microsoft.com/office/drawing/2014/chart" uri="{C3380CC4-5D6E-409C-BE32-E72D297353CC}">
              <c16:uniqueId val="{00000001-E89D-45EE-9EF5-F107D60C22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0.01</c:v>
                </c:pt>
                <c:pt idx="2">
                  <c:v>-0.01</c:v>
                </c:pt>
                <c:pt idx="3">
                  <c:v>2.12</c:v>
                </c:pt>
                <c:pt idx="4">
                  <c:v>0.38</c:v>
                </c:pt>
              </c:numCache>
            </c:numRef>
          </c:val>
          <c:smooth val="0"/>
          <c:extLst>
            <c:ext xmlns:c16="http://schemas.microsoft.com/office/drawing/2014/chart" uri="{C3380CC4-5D6E-409C-BE32-E72D297353CC}">
              <c16:uniqueId val="{00000002-E89D-45EE-9EF5-F107D60C22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8D3-4F75-B8FD-2300C5C6D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D3-4F75-B8FD-2300C5C6D64F}"/>
            </c:ext>
          </c:extLst>
        </c:ser>
        <c:ser>
          <c:idx val="2"/>
          <c:order val="2"/>
          <c:tx>
            <c:strRef>
              <c:f>データシート!$A$29</c:f>
              <c:strCache>
                <c:ptCount val="1"/>
                <c:pt idx="0">
                  <c:v>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2-18D3-4F75-B8FD-2300C5C6D64F}"/>
            </c:ext>
          </c:extLst>
        </c:ser>
        <c:ser>
          <c:idx val="3"/>
          <c:order val="3"/>
          <c:tx>
            <c:strRef>
              <c:f>データシート!$A$30</c:f>
              <c:strCache>
                <c:ptCount val="1"/>
                <c:pt idx="0">
                  <c:v>森町介護保険事業特別会計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0.03</c:v>
                </c:pt>
                <c:pt idx="6">
                  <c:v>#N/A</c:v>
                </c:pt>
                <c:pt idx="7">
                  <c:v>0.02</c:v>
                </c:pt>
                <c:pt idx="8">
                  <c:v>#N/A</c:v>
                </c:pt>
                <c:pt idx="9">
                  <c:v>0.01</c:v>
                </c:pt>
              </c:numCache>
            </c:numRef>
          </c:val>
          <c:extLst>
            <c:ext xmlns:c16="http://schemas.microsoft.com/office/drawing/2014/chart" uri="{C3380CC4-5D6E-409C-BE32-E72D297353CC}">
              <c16:uniqueId val="{00000003-18D3-4F75-B8FD-2300C5C6D64F}"/>
            </c:ext>
          </c:extLst>
        </c:ser>
        <c:ser>
          <c:idx val="4"/>
          <c:order val="4"/>
          <c:tx>
            <c:strRef>
              <c:f>データシート!$A$31</c:f>
              <c:strCache>
                <c:ptCount val="1"/>
                <c:pt idx="0">
                  <c:v>森町介護サービス事業特別会計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18D3-4F75-B8FD-2300C5C6D64F}"/>
            </c:ext>
          </c:extLst>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0.18</c:v>
                </c:pt>
                <c:pt idx="4">
                  <c:v>#N/A</c:v>
                </c:pt>
                <c:pt idx="5">
                  <c:v>7.0000000000000007E-2</c:v>
                </c:pt>
                <c:pt idx="6">
                  <c:v>#N/A</c:v>
                </c:pt>
                <c:pt idx="7">
                  <c:v>0.15</c:v>
                </c:pt>
                <c:pt idx="8">
                  <c:v>#N/A</c:v>
                </c:pt>
                <c:pt idx="9">
                  <c:v>0.11</c:v>
                </c:pt>
              </c:numCache>
            </c:numRef>
          </c:val>
          <c:extLst>
            <c:ext xmlns:c16="http://schemas.microsoft.com/office/drawing/2014/chart" uri="{C3380CC4-5D6E-409C-BE32-E72D297353CC}">
              <c16:uniqueId val="{00000005-18D3-4F75-B8FD-2300C5C6D64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1.33</c:v>
                </c:pt>
                <c:pt idx="4">
                  <c:v>#N/A</c:v>
                </c:pt>
                <c:pt idx="5">
                  <c:v>1.27</c:v>
                </c:pt>
                <c:pt idx="6">
                  <c:v>#N/A</c:v>
                </c:pt>
                <c:pt idx="7">
                  <c:v>1.28</c:v>
                </c:pt>
                <c:pt idx="8">
                  <c:v>#N/A</c:v>
                </c:pt>
                <c:pt idx="9">
                  <c:v>1.72</c:v>
                </c:pt>
              </c:numCache>
            </c:numRef>
          </c:val>
          <c:extLst>
            <c:ext xmlns:c16="http://schemas.microsoft.com/office/drawing/2014/chart" uri="{C3380CC4-5D6E-409C-BE32-E72D297353CC}">
              <c16:uniqueId val="{00000006-18D3-4F75-B8FD-2300C5C6D64F}"/>
            </c:ext>
          </c:extLst>
        </c:ser>
        <c:ser>
          <c:idx val="7"/>
          <c:order val="7"/>
          <c:tx>
            <c:strRef>
              <c:f>データシート!$A$34</c:f>
              <c:strCache>
                <c:ptCount val="1"/>
                <c:pt idx="0">
                  <c:v>森町公共下水道事業会計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c:v>
                </c:pt>
                <c:pt idx="2">
                  <c:v>#N/A</c:v>
                </c:pt>
                <c:pt idx="3">
                  <c:v>3.4</c:v>
                </c:pt>
                <c:pt idx="4">
                  <c:v>#N/A</c:v>
                </c:pt>
                <c:pt idx="5">
                  <c:v>3.39</c:v>
                </c:pt>
                <c:pt idx="6">
                  <c:v>#N/A</c:v>
                </c:pt>
                <c:pt idx="7">
                  <c:v>2.72</c:v>
                </c:pt>
                <c:pt idx="8">
                  <c:v>#N/A</c:v>
                </c:pt>
                <c:pt idx="9">
                  <c:v>2.99</c:v>
                </c:pt>
              </c:numCache>
            </c:numRef>
          </c:val>
          <c:extLst>
            <c:ext xmlns:c16="http://schemas.microsoft.com/office/drawing/2014/chart" uri="{C3380CC4-5D6E-409C-BE32-E72D297353CC}">
              <c16:uniqueId val="{00000007-18D3-4F75-B8FD-2300C5C6D64F}"/>
            </c:ext>
          </c:extLst>
        </c:ser>
        <c:ser>
          <c:idx val="8"/>
          <c:order val="8"/>
          <c:tx>
            <c:strRef>
              <c:f>データシート!$A$35</c:f>
              <c:strCache>
                <c:ptCount val="1"/>
                <c:pt idx="0">
                  <c:v>森町国民健康保険病院事業会計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4.1500000000000004</c:v>
                </c:pt>
                <c:pt idx="2">
                  <c:v>#N/A</c:v>
                </c:pt>
                <c:pt idx="3">
                  <c:v>4.5199999999999996</c:v>
                </c:pt>
                <c:pt idx="4">
                  <c:v>#N/A</c:v>
                </c:pt>
                <c:pt idx="5">
                  <c:v>4.88</c:v>
                </c:pt>
                <c:pt idx="6">
                  <c:v>#N/A</c:v>
                </c:pt>
                <c:pt idx="7">
                  <c:v>5.01</c:v>
                </c:pt>
                <c:pt idx="8">
                  <c:v>#N/A</c:v>
                </c:pt>
                <c:pt idx="9">
                  <c:v>5.73</c:v>
                </c:pt>
              </c:numCache>
            </c:numRef>
          </c:val>
          <c:extLst>
            <c:ext xmlns:c16="http://schemas.microsoft.com/office/drawing/2014/chart" uri="{C3380CC4-5D6E-409C-BE32-E72D297353CC}">
              <c16:uniqueId val="{00000008-18D3-4F75-B8FD-2300C5C6D64F}"/>
            </c:ext>
          </c:extLst>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5.92</c:v>
                </c:pt>
                <c:pt idx="2">
                  <c:v>#N/A</c:v>
                </c:pt>
                <c:pt idx="3">
                  <c:v>5.78</c:v>
                </c:pt>
                <c:pt idx="4">
                  <c:v>#N/A</c:v>
                </c:pt>
                <c:pt idx="5">
                  <c:v>5.94</c:v>
                </c:pt>
                <c:pt idx="6">
                  <c:v>#N/A</c:v>
                </c:pt>
                <c:pt idx="7">
                  <c:v>5.85</c:v>
                </c:pt>
                <c:pt idx="8">
                  <c:v>#N/A</c:v>
                </c:pt>
                <c:pt idx="9">
                  <c:v>6.1</c:v>
                </c:pt>
              </c:numCache>
            </c:numRef>
          </c:val>
          <c:extLst>
            <c:ext xmlns:c16="http://schemas.microsoft.com/office/drawing/2014/chart" uri="{C3380CC4-5D6E-409C-BE32-E72D297353CC}">
              <c16:uniqueId val="{00000009-18D3-4F75-B8FD-2300C5C6D6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1258</c:v>
                </c:pt>
                <c:pt idx="5">
                  <c:v>1188</c:v>
                </c:pt>
                <c:pt idx="8">
                  <c:v>1131</c:v>
                </c:pt>
                <c:pt idx="11">
                  <c:v>1041</c:v>
                </c:pt>
                <c:pt idx="14">
                  <c:v>923</c:v>
                </c:pt>
              </c:numCache>
            </c:numRef>
          </c:val>
          <c:extLst>
            <c:ext xmlns:c16="http://schemas.microsoft.com/office/drawing/2014/chart" uri="{C3380CC4-5D6E-409C-BE32-E72D297353CC}">
              <c16:uniqueId val="{00000000-B25B-46CC-AA8E-2C835775A3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5B-46CC-AA8E-2C835775A3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114</c:v>
                </c:pt>
                <c:pt idx="3">
                  <c:v>115</c:v>
                </c:pt>
                <c:pt idx="6">
                  <c:v>111</c:v>
                </c:pt>
                <c:pt idx="9">
                  <c:v>0</c:v>
                </c:pt>
                <c:pt idx="12">
                  <c:v>0</c:v>
                </c:pt>
              </c:numCache>
            </c:numRef>
          </c:val>
          <c:extLst>
            <c:ext xmlns:c16="http://schemas.microsoft.com/office/drawing/2014/chart" uri="{C3380CC4-5D6E-409C-BE32-E72D297353CC}">
              <c16:uniqueId val="{00000002-B25B-46CC-AA8E-2C835775A3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11</c:v>
                </c:pt>
                <c:pt idx="9">
                  <c:v>29</c:v>
                </c:pt>
                <c:pt idx="12">
                  <c:v>29</c:v>
                </c:pt>
              </c:numCache>
            </c:numRef>
          </c:val>
          <c:extLst>
            <c:ext xmlns:c16="http://schemas.microsoft.com/office/drawing/2014/chart" uri="{C3380CC4-5D6E-409C-BE32-E72D297353CC}">
              <c16:uniqueId val="{00000003-B25B-46CC-AA8E-2C835775A3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328</c:v>
                </c:pt>
                <c:pt idx="3">
                  <c:v>337</c:v>
                </c:pt>
                <c:pt idx="6">
                  <c:v>340</c:v>
                </c:pt>
                <c:pt idx="9">
                  <c:v>324</c:v>
                </c:pt>
                <c:pt idx="12">
                  <c:v>343</c:v>
                </c:pt>
              </c:numCache>
            </c:numRef>
          </c:val>
          <c:extLst>
            <c:ext xmlns:c16="http://schemas.microsoft.com/office/drawing/2014/chart" uri="{C3380CC4-5D6E-409C-BE32-E72D297353CC}">
              <c16:uniqueId val="{00000004-B25B-46CC-AA8E-2C835775A3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5B-46CC-AA8E-2C835775A3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5B-46CC-AA8E-2C835775A3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1577</c:v>
                </c:pt>
                <c:pt idx="3">
                  <c:v>1437</c:v>
                </c:pt>
                <c:pt idx="6">
                  <c:v>1343</c:v>
                </c:pt>
                <c:pt idx="9">
                  <c:v>1237</c:v>
                </c:pt>
                <c:pt idx="12">
                  <c:v>1021</c:v>
                </c:pt>
              </c:numCache>
            </c:numRef>
          </c:val>
          <c:extLst>
            <c:ext xmlns:c16="http://schemas.microsoft.com/office/drawing/2014/chart" uri="{C3380CC4-5D6E-409C-BE32-E72D297353CC}">
              <c16:uniqueId val="{00000007-B25B-46CC-AA8E-2C835775A3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761</c:v>
                </c:pt>
                <c:pt idx="2">
                  <c:v>#N/A</c:v>
                </c:pt>
                <c:pt idx="3">
                  <c:v>#N/A</c:v>
                </c:pt>
                <c:pt idx="4">
                  <c:v>701</c:v>
                </c:pt>
                <c:pt idx="5">
                  <c:v>#N/A</c:v>
                </c:pt>
                <c:pt idx="6">
                  <c:v>#N/A</c:v>
                </c:pt>
                <c:pt idx="7">
                  <c:v>674</c:v>
                </c:pt>
                <c:pt idx="8">
                  <c:v>#N/A</c:v>
                </c:pt>
                <c:pt idx="9">
                  <c:v>#N/A</c:v>
                </c:pt>
                <c:pt idx="10">
                  <c:v>549</c:v>
                </c:pt>
                <c:pt idx="11">
                  <c:v>#N/A</c:v>
                </c:pt>
                <c:pt idx="12">
                  <c:v>#N/A</c:v>
                </c:pt>
                <c:pt idx="13">
                  <c:v>470</c:v>
                </c:pt>
                <c:pt idx="14">
                  <c:v>#N/A</c:v>
                </c:pt>
              </c:numCache>
            </c:numRef>
          </c:val>
          <c:smooth val="0"/>
          <c:extLst>
            <c:ext xmlns:c16="http://schemas.microsoft.com/office/drawing/2014/chart" uri="{C3380CC4-5D6E-409C-BE32-E72D297353CC}">
              <c16:uniqueId val="{00000008-B25B-46CC-AA8E-2C835775A3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9340</c:v>
                </c:pt>
                <c:pt idx="5">
                  <c:v>9499</c:v>
                </c:pt>
                <c:pt idx="8">
                  <c:v>8911</c:v>
                </c:pt>
                <c:pt idx="11">
                  <c:v>8750</c:v>
                </c:pt>
                <c:pt idx="14">
                  <c:v>8798</c:v>
                </c:pt>
              </c:numCache>
            </c:numRef>
          </c:val>
          <c:extLst>
            <c:ext xmlns:c16="http://schemas.microsoft.com/office/drawing/2014/chart" uri="{C3380CC4-5D6E-409C-BE32-E72D297353CC}">
              <c16:uniqueId val="{00000000-FF1B-4929-A4F3-211FAA98A1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521</c:v>
                </c:pt>
                <c:pt idx="5">
                  <c:v>394</c:v>
                </c:pt>
                <c:pt idx="8">
                  <c:v>290</c:v>
                </c:pt>
                <c:pt idx="11">
                  <c:v>208</c:v>
                </c:pt>
                <c:pt idx="14">
                  <c:v>171</c:v>
                </c:pt>
              </c:numCache>
            </c:numRef>
          </c:val>
          <c:extLst>
            <c:ext xmlns:c16="http://schemas.microsoft.com/office/drawing/2014/chart" uri="{C3380CC4-5D6E-409C-BE32-E72D297353CC}">
              <c16:uniqueId val="{00000001-FF1B-4929-A4F3-211FAA98A1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3205</c:v>
                </c:pt>
                <c:pt idx="5">
                  <c:v>2873</c:v>
                </c:pt>
                <c:pt idx="8">
                  <c:v>3375</c:v>
                </c:pt>
                <c:pt idx="11">
                  <c:v>4490</c:v>
                </c:pt>
                <c:pt idx="14">
                  <c:v>4671</c:v>
                </c:pt>
              </c:numCache>
            </c:numRef>
          </c:val>
          <c:extLst>
            <c:ext xmlns:c16="http://schemas.microsoft.com/office/drawing/2014/chart" uri="{C3380CC4-5D6E-409C-BE32-E72D297353CC}">
              <c16:uniqueId val="{00000002-FF1B-4929-A4F3-211FAA98A1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1B-4929-A4F3-211FAA98A1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1B-4929-A4F3-211FAA98A1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1B-4929-A4F3-211FAA98A1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1735</c:v>
                </c:pt>
                <c:pt idx="3">
                  <c:v>1774</c:v>
                </c:pt>
                <c:pt idx="6">
                  <c:v>1718</c:v>
                </c:pt>
                <c:pt idx="9">
                  <c:v>1650</c:v>
                </c:pt>
                <c:pt idx="12">
                  <c:v>1640</c:v>
                </c:pt>
              </c:numCache>
            </c:numRef>
          </c:val>
          <c:extLst>
            <c:ext xmlns:c16="http://schemas.microsoft.com/office/drawing/2014/chart" uri="{C3380CC4-5D6E-409C-BE32-E72D297353CC}">
              <c16:uniqueId val="{00000006-FF1B-4929-A4F3-211FAA98A1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c:v>
                </c:pt>
                <c:pt idx="3">
                  <c:v>141</c:v>
                </c:pt>
                <c:pt idx="6">
                  <c:v>339</c:v>
                </c:pt>
                <c:pt idx="9">
                  <c:v>311</c:v>
                </c:pt>
                <c:pt idx="12">
                  <c:v>282</c:v>
                </c:pt>
              </c:numCache>
            </c:numRef>
          </c:val>
          <c:extLst>
            <c:ext xmlns:c16="http://schemas.microsoft.com/office/drawing/2014/chart" uri="{C3380CC4-5D6E-409C-BE32-E72D297353CC}">
              <c16:uniqueId val="{00000007-FF1B-4929-A4F3-211FAA98A1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2860</c:v>
                </c:pt>
                <c:pt idx="3">
                  <c:v>2667</c:v>
                </c:pt>
                <c:pt idx="6">
                  <c:v>2337</c:v>
                </c:pt>
                <c:pt idx="9">
                  <c:v>2043</c:v>
                </c:pt>
                <c:pt idx="12">
                  <c:v>1660</c:v>
                </c:pt>
              </c:numCache>
            </c:numRef>
          </c:val>
          <c:extLst>
            <c:ext xmlns:c16="http://schemas.microsoft.com/office/drawing/2014/chart" uri="{C3380CC4-5D6E-409C-BE32-E72D297353CC}">
              <c16:uniqueId val="{00000008-FF1B-4929-A4F3-211FAA98A1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511</c:v>
                </c:pt>
                <c:pt idx="3">
                  <c:v>352</c:v>
                </c:pt>
                <c:pt idx="6">
                  <c:v>183</c:v>
                </c:pt>
                <c:pt idx="9">
                  <c:v>156</c:v>
                </c:pt>
                <c:pt idx="12">
                  <c:v>128</c:v>
                </c:pt>
              </c:numCache>
            </c:numRef>
          </c:val>
          <c:extLst>
            <c:ext xmlns:c16="http://schemas.microsoft.com/office/drawing/2014/chart" uri="{C3380CC4-5D6E-409C-BE32-E72D297353CC}">
              <c16:uniqueId val="{00000009-FF1B-4929-A4F3-211FAA98A1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10256</c:v>
                </c:pt>
                <c:pt idx="3">
                  <c:v>10355</c:v>
                </c:pt>
                <c:pt idx="6">
                  <c:v>9555</c:v>
                </c:pt>
                <c:pt idx="9">
                  <c:v>9286</c:v>
                </c:pt>
                <c:pt idx="12">
                  <c:v>9576</c:v>
                </c:pt>
              </c:numCache>
            </c:numRef>
          </c:val>
          <c:extLst>
            <c:ext xmlns:c16="http://schemas.microsoft.com/office/drawing/2014/chart" uri="{C3380CC4-5D6E-409C-BE32-E72D297353CC}">
              <c16:uniqueId val="{0000000A-FF1B-4929-A4F3-211FAA98A1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2321</c:v>
                </c:pt>
                <c:pt idx="2">
                  <c:v>#N/A</c:v>
                </c:pt>
                <c:pt idx="3">
                  <c:v>#N/A</c:v>
                </c:pt>
                <c:pt idx="4">
                  <c:v>2523</c:v>
                </c:pt>
                <c:pt idx="5">
                  <c:v>#N/A</c:v>
                </c:pt>
                <c:pt idx="6">
                  <c:v>#N/A</c:v>
                </c:pt>
                <c:pt idx="7">
                  <c:v>1557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1B-4929-A4F3-211FAA98A1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1480</c:v>
                </c:pt>
                <c:pt idx="1">
                  <c:v>1615</c:v>
                </c:pt>
                <c:pt idx="2">
                  <c:v>1616</c:v>
                </c:pt>
              </c:numCache>
            </c:numRef>
          </c:val>
          <c:extLst>
            <c:ext xmlns:c16="http://schemas.microsoft.com/office/drawing/2014/chart" uri="{C3380CC4-5D6E-409C-BE32-E72D297353CC}">
              <c16:uniqueId val="{00000000-AFEC-4828-AD26-DFB26824E6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66</c:v>
                </c:pt>
                <c:pt idx="2">
                  <c:v>66</c:v>
                </c:pt>
              </c:numCache>
            </c:numRef>
          </c:val>
          <c:extLst>
            <c:ext xmlns:c16="http://schemas.microsoft.com/office/drawing/2014/chart" uri="{C3380CC4-5D6E-409C-BE32-E72D297353CC}">
              <c16:uniqueId val="{00000001-AFEC-4828-AD26-DFB26824E6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2054</c:v>
                </c:pt>
                <c:pt idx="1">
                  <c:v>2935</c:v>
                </c:pt>
                <c:pt idx="2">
                  <c:v>2931</c:v>
                </c:pt>
              </c:numCache>
            </c:numRef>
          </c:val>
          <c:extLst>
            <c:ext xmlns:c16="http://schemas.microsoft.com/office/drawing/2014/chart" uri="{C3380CC4-5D6E-409C-BE32-E72D297353CC}">
              <c16:uniqueId val="{00000002-AFEC-4828-AD26-DFB26824E6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平成</a:t>
          </a:r>
          <a:r>
            <a:rPr kumimoji="1" lang="en-US" altLang="ja-JP" sz="1500">
              <a:latin typeface="ＭＳ ゴシック" pitchFamily="49" charset="-128"/>
              <a:ea typeface="ＭＳ ゴシック" pitchFamily="49" charset="-128"/>
            </a:rPr>
            <a:t>17</a:t>
          </a:r>
          <a:r>
            <a:rPr kumimoji="1" lang="ja-JP" altLang="en-US" sz="1500">
              <a:latin typeface="ＭＳ ゴシック" pitchFamily="49" charset="-128"/>
              <a:ea typeface="ＭＳ ゴシック" pitchFamily="49" charset="-128"/>
            </a:rPr>
            <a:t>年度から平成</a:t>
          </a:r>
          <a:r>
            <a:rPr kumimoji="1" lang="en-US" altLang="ja-JP" sz="1500">
              <a:latin typeface="ＭＳ ゴシック" pitchFamily="49" charset="-128"/>
              <a:ea typeface="ＭＳ ゴシック" pitchFamily="49" charset="-128"/>
            </a:rPr>
            <a:t>19</a:t>
          </a:r>
          <a:r>
            <a:rPr kumimoji="1" lang="ja-JP" altLang="en-US" sz="1500">
              <a:latin typeface="ＭＳ ゴシック" pitchFamily="49" charset="-128"/>
              <a:ea typeface="ＭＳ ゴシック" pitchFamily="49" charset="-128"/>
            </a:rPr>
            <a:t>年度にかけ、庁舎整備、消防防災センター整備、給食センター整備、地域振興基金造成事業などの大規模事業を行い、その財源として合併特例債を発行したことにより、元利償還金は平成</a:t>
          </a:r>
          <a:r>
            <a:rPr kumimoji="1" lang="en-US" altLang="ja-JP" sz="1500">
              <a:latin typeface="ＭＳ ゴシック" pitchFamily="49" charset="-128"/>
              <a:ea typeface="ＭＳ ゴシック" pitchFamily="49" charset="-128"/>
            </a:rPr>
            <a:t>22</a:t>
          </a:r>
          <a:r>
            <a:rPr kumimoji="1" lang="ja-JP" altLang="en-US" sz="1500">
              <a:latin typeface="ＭＳ ゴシック" pitchFamily="49" charset="-128"/>
              <a:ea typeface="ＭＳ ゴシック" pitchFamily="49" charset="-128"/>
            </a:rPr>
            <a:t>年度にピークを迎えた。しかし、平成</a:t>
          </a:r>
          <a:r>
            <a:rPr kumimoji="1" lang="en-US" altLang="ja-JP" sz="1500">
              <a:latin typeface="ＭＳ ゴシック" pitchFamily="49" charset="-128"/>
              <a:ea typeface="ＭＳ ゴシック" pitchFamily="49" charset="-128"/>
            </a:rPr>
            <a:t>20</a:t>
          </a:r>
          <a:r>
            <a:rPr kumimoji="1" lang="ja-JP" altLang="en-US" sz="1500">
              <a:latin typeface="ＭＳ ゴシック" pitchFamily="49" charset="-128"/>
              <a:ea typeface="ＭＳ ゴシック" pitchFamily="49" charset="-128"/>
            </a:rPr>
            <a:t>年度以降地方債の発行を抑制しているため、元利償還金は年々減少している。令和</a:t>
          </a:r>
          <a:r>
            <a:rPr kumimoji="1" lang="en-US" altLang="ja-JP" sz="1500">
              <a:latin typeface="ＭＳ ゴシック" pitchFamily="49" charset="-128"/>
              <a:ea typeface="ＭＳ ゴシック" pitchFamily="49" charset="-128"/>
            </a:rPr>
            <a:t>4</a:t>
          </a:r>
          <a:r>
            <a:rPr kumimoji="1" lang="ja-JP" altLang="en-US" sz="1500">
              <a:latin typeface="ＭＳ ゴシック" pitchFamily="49" charset="-128"/>
              <a:ea typeface="ＭＳ ゴシック" pitchFamily="49" charset="-128"/>
            </a:rPr>
            <a:t>年度では上記合併特例債の償還が終了したことにより</a:t>
          </a:r>
          <a:r>
            <a:rPr kumimoji="1" lang="en-US" altLang="ja-JP" sz="1500">
              <a:latin typeface="ＭＳ ゴシック" pitchFamily="49" charset="-128"/>
              <a:ea typeface="ＭＳ ゴシック" pitchFamily="49" charset="-128"/>
            </a:rPr>
            <a:t>216</a:t>
          </a:r>
          <a:r>
            <a:rPr kumimoji="1" lang="ja-JP" altLang="en-US" sz="1500">
              <a:latin typeface="ＭＳ ゴシック" pitchFamily="49" charset="-128"/>
              <a:ea typeface="ＭＳ ゴシック" pitchFamily="49" charset="-128"/>
            </a:rPr>
            <a:t>百万円と大きく減少し、それに伴い実質公債費比率の分子も</a:t>
          </a:r>
          <a:r>
            <a:rPr kumimoji="1" lang="en-US" altLang="ja-JP" sz="1500">
              <a:latin typeface="ＭＳ ゴシック" pitchFamily="49" charset="-128"/>
              <a:ea typeface="ＭＳ ゴシック" pitchFamily="49" charset="-128"/>
            </a:rPr>
            <a:t>79</a:t>
          </a:r>
          <a:r>
            <a:rPr kumimoji="1" lang="ja-JP" altLang="en-US" sz="1500">
              <a:latin typeface="ＭＳ ゴシック" pitchFamily="49" charset="-128"/>
              <a:ea typeface="ＭＳ ゴシック" pitchFamily="49" charset="-128"/>
            </a:rPr>
            <a:t>百万円の減となった。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年度以降地方債の新規発行を抑制しているため年々減少していたが、令和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年度では、汚泥再生処理センター整備事業等に係る地方債発行額の増加により、</a:t>
          </a:r>
          <a:r>
            <a:rPr kumimoji="1" lang="en-US" altLang="ja-JP" sz="1400">
              <a:latin typeface="ＭＳ ゴシック" pitchFamily="49" charset="-128"/>
              <a:ea typeface="ＭＳ ゴシック" pitchFamily="49" charset="-128"/>
            </a:rPr>
            <a:t>290</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9,576</a:t>
          </a:r>
          <a:r>
            <a:rPr kumimoji="1" lang="ja-JP" altLang="en-US" sz="1400">
              <a:latin typeface="ＭＳ ゴシック" pitchFamily="49" charset="-128"/>
              <a:ea typeface="ＭＳ ゴシック" pitchFamily="49" charset="-128"/>
            </a:rPr>
            <a:t>百万円となった。公営企業債等繰入見込額は、公営企業債の現在高減少に伴い、令和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1,660</a:t>
          </a:r>
          <a:r>
            <a:rPr kumimoji="1" lang="ja-JP" altLang="en-US" sz="1400">
              <a:latin typeface="ＭＳ ゴシック" pitchFamily="49" charset="-128"/>
              <a:ea typeface="ＭＳ ゴシック" pitchFamily="49" charset="-128"/>
            </a:rPr>
            <a:t>百万円となり、将来負担額全体としては▲</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充当可能基金は、幼児教育・保育施設等整備基金の増加等により、令和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4,671</a:t>
          </a:r>
          <a:r>
            <a:rPr kumimoji="1" lang="ja-JP" altLang="en-US" sz="1400">
              <a:latin typeface="ＭＳ ゴシック" pitchFamily="49" charset="-128"/>
              <a:ea typeface="ＭＳ ゴシック" pitchFamily="49" charset="-128"/>
            </a:rPr>
            <a:t>百万円となり、充当可能財源等全体としては＋</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百万円となった。</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年度の将来負担比率の分子は、充当可能財源等が将来負担額を上回り▲</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百万円、幼児教育・保育施設等整備基金＋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百万円、地域振興基金▲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百万円、グリーンピア大沼施設設備等基金＋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・財政調整基金は、町財政の健全な運営を行うため現状の金額を確保していく。その他特定目的基金については、それぞれの目的のため適正に管理運用していく。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・ふるさと応援基金：福祉向上、自然環境保護、青少年健全育成と教育振興、活気あふれる個性的なまちづくり等に関する事業。</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・幼児教育･保育施設等整備基金：幼児教育・保育施設等の整備。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・地域振興基金：町民の連携の強化及び地域振興を図る事業。</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・ふるさと応援基金：事業への充当により減。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・幼児教育･保育施設等整備基金：施設整備のための積み立てにより増。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・地域振興基金：事業への充当により減。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・ふるさと応援基金：福祉向上、自然環境保護、青少年健全育成と教育振興、活気あふれる個性的なまちづくりを実現するための事業に充当予定。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・幼児教育･保育施設等整備基金：幼児教育・保育施設等の整備に充当予定。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・基金運用利子の積み立てにより増。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・計画的な財政運営を行うため、現在額程度を目途に維持していく。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年度、普通交付税再算定により創設された臨時財政対策債償還基金費分の積み立てにより増。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年度発行の臨時財政対策債の償還に充当する。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3354AD7-C40E-4593-8A50-0242BEDC93F9}"/>
            </a:ext>
          </a:extLst>
        </xdr:cNvPr>
        <xdr:cNvSpPr/>
      </xdr:nvSpPr>
      <xdr:spPr>
        <a:xfrm>
          <a:off x="664593" y="404004"/>
          <a:ext cx="11494099" cy="604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7D42406-B7C0-4F34-A7CE-D93A7A6C52CF}"/>
            </a:ext>
          </a:extLst>
        </xdr:cNvPr>
        <xdr:cNvSpPr/>
      </xdr:nvSpPr>
      <xdr:spPr>
        <a:xfrm>
          <a:off x="18295189" y="391304"/>
          <a:ext cx="3555041" cy="5361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2E4AF30-C89A-46E1-B85C-E247E02C5CC2}"/>
            </a:ext>
          </a:extLst>
        </xdr:cNvPr>
        <xdr:cNvSpPr/>
      </xdr:nvSpPr>
      <xdr:spPr>
        <a:xfrm>
          <a:off x="18320589" y="416704"/>
          <a:ext cx="3510591" cy="4853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7CE3803-94F7-419F-8549-6DA6CE7B0D89}"/>
            </a:ext>
          </a:extLst>
        </xdr:cNvPr>
        <xdr:cNvSpPr/>
      </xdr:nvSpPr>
      <xdr:spPr>
        <a:xfrm>
          <a:off x="18345989" y="442104"/>
          <a:ext cx="3473210" cy="4345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D6E8D6D-365B-43BD-97D3-661A4224064D}"/>
            </a:ext>
          </a:extLst>
        </xdr:cNvPr>
        <xdr:cNvSpPr/>
      </xdr:nvSpPr>
      <xdr:spPr>
        <a:xfrm>
          <a:off x="15758184" y="391304"/>
          <a:ext cx="2423424" cy="5361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3776ED1-2F96-485C-9B79-F2C23359EDAF}"/>
            </a:ext>
          </a:extLst>
        </xdr:cNvPr>
        <xdr:cNvSpPr/>
      </xdr:nvSpPr>
      <xdr:spPr>
        <a:xfrm>
          <a:off x="15783584" y="416704"/>
          <a:ext cx="2378974" cy="4853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6D7659B-FD77-4F15-871C-85A45B90D088}"/>
            </a:ext>
          </a:extLst>
        </xdr:cNvPr>
        <xdr:cNvSpPr/>
      </xdr:nvSpPr>
      <xdr:spPr>
        <a:xfrm>
          <a:off x="15808984" y="442104"/>
          <a:ext cx="2321824" cy="4345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898BA95-46D5-414A-BA6B-7F757BFBE866}"/>
            </a:ext>
          </a:extLst>
        </xdr:cNvPr>
        <xdr:cNvSpPr/>
      </xdr:nvSpPr>
      <xdr:spPr>
        <a:xfrm>
          <a:off x="757566" y="1153663"/>
          <a:ext cx="8731491" cy="168346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00C1F2D-8780-4BAD-98C3-9E04F87FF70D}"/>
            </a:ext>
          </a:extLst>
        </xdr:cNvPr>
        <xdr:cNvSpPr/>
      </xdr:nvSpPr>
      <xdr:spPr>
        <a:xfrm>
          <a:off x="873425" y="1185413"/>
          <a:ext cx="125861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D40D7CD-154F-4FFA-A806-221466FA6B38}"/>
            </a:ext>
          </a:extLst>
        </xdr:cNvPr>
        <xdr:cNvSpPr/>
      </xdr:nvSpPr>
      <xdr:spPr>
        <a:xfrm>
          <a:off x="2088311" y="1185413"/>
          <a:ext cx="113413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14,155
13,753
368.79
14,591,151
14,302,004
105,422
6,120,733
9,575,909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89DBECD-4C38-42AE-A8CA-42BD8B2A90E5}"/>
            </a:ext>
          </a:extLst>
        </xdr:cNvPr>
        <xdr:cNvSpPr/>
      </xdr:nvSpPr>
      <xdr:spPr>
        <a:xfrm>
          <a:off x="3283429" y="1185413"/>
          <a:ext cx="138561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3CA587B-8243-445E-86EF-C9DB6FE26B34}"/>
            </a:ext>
          </a:extLst>
        </xdr:cNvPr>
        <xdr:cNvSpPr/>
      </xdr:nvSpPr>
      <xdr:spPr>
        <a:xfrm>
          <a:off x="4669047" y="1204463"/>
          <a:ext cx="1834311" cy="970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E0F6594-606A-46F5-B2F6-6B43A925E2DA}"/>
            </a:ext>
          </a:extLst>
        </xdr:cNvPr>
        <xdr:cNvSpPr/>
      </xdr:nvSpPr>
      <xdr:spPr>
        <a:xfrm>
          <a:off x="6503358" y="1204463"/>
          <a:ext cx="1151387" cy="970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B5310B9-44EC-4E99-8689-6944C30C6FE4}"/>
            </a:ext>
          </a:extLst>
        </xdr:cNvPr>
        <xdr:cNvSpPr/>
      </xdr:nvSpPr>
      <xdr:spPr>
        <a:xfrm>
          <a:off x="7718245" y="1204463"/>
          <a:ext cx="575694" cy="970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56F2A1A-1FEC-499A-8BD3-A2957D8584BA}"/>
            </a:ext>
          </a:extLst>
        </xdr:cNvPr>
        <xdr:cNvSpPr/>
      </xdr:nvSpPr>
      <xdr:spPr>
        <a:xfrm>
          <a:off x="4669047" y="2004923"/>
          <a:ext cx="1834311"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47330EC-4BBA-44BE-BE92-794A99AB2572}"/>
            </a:ext>
          </a:extLst>
        </xdr:cNvPr>
        <xdr:cNvSpPr/>
      </xdr:nvSpPr>
      <xdr:spPr>
        <a:xfrm>
          <a:off x="6566858" y="2004923"/>
          <a:ext cx="3112699"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E4DDC20-3137-4BA3-A823-3FF4CEEF7D20}"/>
            </a:ext>
          </a:extLst>
        </xdr:cNvPr>
        <xdr:cNvSpPr/>
      </xdr:nvSpPr>
      <xdr:spPr>
        <a:xfrm>
          <a:off x="9710588" y="1153663"/>
          <a:ext cx="1296718" cy="1097712"/>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E65DE7B-EC9A-4F5C-8C24-E52C8FB285CE}"/>
            </a:ext>
          </a:extLst>
        </xdr:cNvPr>
        <xdr:cNvSpPr/>
      </xdr:nvSpPr>
      <xdr:spPr>
        <a:xfrm>
          <a:off x="9925769" y="121716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13007F7-2DFE-4404-A17C-CFF86F7F44FB}"/>
            </a:ext>
          </a:extLst>
        </xdr:cNvPr>
        <xdr:cNvSpPr/>
      </xdr:nvSpPr>
      <xdr:spPr>
        <a:xfrm>
          <a:off x="9925769" y="1476315"/>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666D6E7-2AD1-4759-BA90-5E7740E4A95D}"/>
            </a:ext>
          </a:extLst>
        </xdr:cNvPr>
        <xdr:cNvSpPr/>
      </xdr:nvSpPr>
      <xdr:spPr>
        <a:xfrm>
          <a:off x="9925769" y="1791419"/>
          <a:ext cx="1151387" cy="604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BD775FD-2F04-4C0D-A11E-3104C78ADB00}"/>
            </a:ext>
          </a:extLst>
        </xdr:cNvPr>
        <xdr:cNvCxnSpPr/>
      </xdr:nvCxnSpPr>
      <xdr:spPr>
        <a:xfrm>
          <a:off x="9786788" y="1306063"/>
          <a:ext cx="15168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063CBF-7452-4C7E-91B4-FD83EA537854}"/>
            </a:ext>
          </a:extLst>
        </xdr:cNvPr>
        <xdr:cNvCxnSpPr/>
      </xdr:nvCxnSpPr>
      <xdr:spPr>
        <a:xfrm>
          <a:off x="9869338" y="1766019"/>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8F9C80B-57F4-44FD-8EF3-320C3F32049F}"/>
            </a:ext>
          </a:extLst>
        </xdr:cNvPr>
        <xdr:cNvCxnSpPr/>
      </xdr:nvCxnSpPr>
      <xdr:spPr>
        <a:xfrm>
          <a:off x="9786788" y="1766019"/>
          <a:ext cx="15168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8C602FD-F4EA-4B07-B1C7-972939CAECD3}"/>
            </a:ext>
          </a:extLst>
        </xdr:cNvPr>
        <xdr:cNvCxnSpPr/>
      </xdr:nvCxnSpPr>
      <xdr:spPr>
        <a:xfrm flipV="1">
          <a:off x="9869338" y="1989048"/>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F50C03A-498B-4485-B8F0-0793699705EE}"/>
            </a:ext>
          </a:extLst>
        </xdr:cNvPr>
        <xdr:cNvCxnSpPr/>
      </xdr:nvCxnSpPr>
      <xdr:spPr>
        <a:xfrm>
          <a:off x="9786788" y="2131923"/>
          <a:ext cx="15168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87CF9B2-145D-4AA3-AAAF-1E7398CA6F7E}"/>
            </a:ext>
          </a:extLst>
        </xdr:cNvPr>
        <xdr:cNvSpPr/>
      </xdr:nvSpPr>
      <xdr:spPr>
        <a:xfrm>
          <a:off x="9821713" y="1255263"/>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F38FDF6-4698-4484-AA3A-1764E5E0821E}"/>
            </a:ext>
          </a:extLst>
        </xdr:cNvPr>
        <xdr:cNvSpPr/>
      </xdr:nvSpPr>
      <xdr:spPr>
        <a:xfrm>
          <a:off x="9821713" y="1506867"/>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A569503-DB6E-4098-8851-B58567CBCD44}"/>
            </a:ext>
          </a:extLst>
        </xdr:cNvPr>
        <xdr:cNvSpPr txBox="1"/>
      </xdr:nvSpPr>
      <xdr:spPr>
        <a:xfrm>
          <a:off x="702693" y="2881582"/>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DDDC810-D2DD-4BF4-8C89-F15F78F5342F}"/>
            </a:ext>
          </a:extLst>
        </xdr:cNvPr>
        <xdr:cNvSpPr txBox="1"/>
      </xdr:nvSpPr>
      <xdr:spPr>
        <a:xfrm>
          <a:off x="702693" y="3120486"/>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861DC6A-B165-44BC-AFE2-71116370996A}"/>
            </a:ext>
          </a:extLst>
        </xdr:cNvPr>
        <xdr:cNvSpPr txBox="1"/>
      </xdr:nvSpPr>
      <xdr:spPr>
        <a:xfrm>
          <a:off x="702693" y="3366938"/>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AB73DCF-0CF7-46D3-B413-A4A9091F5FCF}"/>
            </a:ext>
          </a:extLst>
        </xdr:cNvPr>
        <xdr:cNvSpPr txBox="1"/>
      </xdr:nvSpPr>
      <xdr:spPr>
        <a:xfrm>
          <a:off x="702693" y="3605842"/>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F94E8E9-B67B-40CA-8B5D-7D8EA397BA30}"/>
            </a:ext>
          </a:extLst>
        </xdr:cNvPr>
        <xdr:cNvSpPr txBox="1"/>
      </xdr:nvSpPr>
      <xdr:spPr>
        <a:xfrm>
          <a:off x="702693" y="3852293"/>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4FF1FA3-7963-4BC5-B5C1-4E919B78E8EF}"/>
            </a:ext>
          </a:extLst>
        </xdr:cNvPr>
        <xdr:cNvSpPr txBox="1"/>
      </xdr:nvSpPr>
      <xdr:spPr>
        <a:xfrm>
          <a:off x="702693" y="409874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2B59148-49BE-43E2-B8B0-2E79CD77DEB6}"/>
            </a:ext>
          </a:extLst>
        </xdr:cNvPr>
        <xdr:cNvSpPr txBox="1"/>
      </xdr:nvSpPr>
      <xdr:spPr>
        <a:xfrm>
          <a:off x="702693" y="4337649"/>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B5A0D36-38B5-4A02-AEA2-B1EE8CF4B10B}"/>
            </a:ext>
          </a:extLst>
        </xdr:cNvPr>
        <xdr:cNvSpPr/>
      </xdr:nvSpPr>
      <xdr:spPr>
        <a:xfrm>
          <a:off x="702693" y="4797605"/>
          <a:ext cx="4605548" cy="3024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83BA90E-730C-49D1-BAC7-DA343C3FF641}"/>
            </a:ext>
          </a:extLst>
        </xdr:cNvPr>
        <xdr:cNvSpPr txBox="1"/>
      </xdr:nvSpPr>
      <xdr:spPr>
        <a:xfrm>
          <a:off x="1618736" y="5144458"/>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49E1281-C366-44A7-BA21-C1F965D50DE8}"/>
            </a:ext>
          </a:extLst>
        </xdr:cNvPr>
        <xdr:cNvSpPr txBox="1"/>
      </xdr:nvSpPr>
      <xdr:spPr>
        <a:xfrm>
          <a:off x="2879581" y="5119058"/>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2B3CF20-2786-4F05-AC7D-AA947D209A39}"/>
            </a:ext>
          </a:extLst>
        </xdr:cNvPr>
        <xdr:cNvSpPr/>
      </xdr:nvSpPr>
      <xdr:spPr>
        <a:xfrm>
          <a:off x="5351972" y="5044057"/>
          <a:ext cx="1385618"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1369677-907A-4597-9E8C-5F3FB87901C0}"/>
            </a:ext>
          </a:extLst>
        </xdr:cNvPr>
        <xdr:cNvSpPr/>
      </xdr:nvSpPr>
      <xdr:spPr>
        <a:xfrm>
          <a:off x="5351972" y="5227008"/>
          <a:ext cx="138561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F53966A-B88B-4C70-B98A-D75D2759F29A}"/>
            </a:ext>
          </a:extLst>
        </xdr:cNvPr>
        <xdr:cNvSpPr/>
      </xdr:nvSpPr>
      <xdr:spPr>
        <a:xfrm>
          <a:off x="6844821" y="5044057"/>
          <a:ext cx="115138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03F9802-CF60-4DD6-9238-D07A323B8C29}"/>
            </a:ext>
          </a:extLst>
        </xdr:cNvPr>
        <xdr:cNvSpPr/>
      </xdr:nvSpPr>
      <xdr:spPr>
        <a:xfrm>
          <a:off x="6844821" y="522700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8510AA7-B374-4BE9-B611-618BB0A1CD9B}"/>
            </a:ext>
          </a:extLst>
        </xdr:cNvPr>
        <xdr:cNvSpPr/>
      </xdr:nvSpPr>
      <xdr:spPr>
        <a:xfrm>
          <a:off x="8166939" y="5044057"/>
          <a:ext cx="115138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D4BCF6D-FBBD-4397-9E9B-AD4EFFDEEACB}"/>
            </a:ext>
          </a:extLst>
        </xdr:cNvPr>
        <xdr:cNvSpPr/>
      </xdr:nvSpPr>
      <xdr:spPr>
        <a:xfrm>
          <a:off x="8166939" y="5227008"/>
          <a:ext cx="115138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891B45D-1632-4FD7-B5F1-6C7CA2F915FA}"/>
            </a:ext>
          </a:extLst>
        </xdr:cNvPr>
        <xdr:cNvSpPr/>
      </xdr:nvSpPr>
      <xdr:spPr>
        <a:xfrm>
          <a:off x="702693" y="5529412"/>
          <a:ext cx="4605548"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A144D26-2D64-488B-AD78-AAD3C3F0775D}"/>
            </a:ext>
          </a:extLst>
        </xdr:cNvPr>
        <xdr:cNvSpPr/>
      </xdr:nvSpPr>
      <xdr:spPr>
        <a:xfrm>
          <a:off x="5478972" y="5529412"/>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8A113DF-1180-4122-BD91-DD182BEFB289}"/>
            </a:ext>
          </a:extLst>
        </xdr:cNvPr>
        <xdr:cNvSpPr/>
      </xdr:nvSpPr>
      <xdr:spPr>
        <a:xfrm>
          <a:off x="5478972" y="5529412"/>
          <a:ext cx="343690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37CF675-8B02-4491-8061-DDA3C2985D65}"/>
            </a:ext>
          </a:extLst>
        </xdr:cNvPr>
        <xdr:cNvSpPr txBox="1"/>
      </xdr:nvSpPr>
      <xdr:spPr>
        <a:xfrm>
          <a:off x="5586203" y="5831816"/>
          <a:ext cx="5227487" cy="19414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人口の減少や長引く景気低迷により財政基盤が弱い状況が続いている。</a:t>
          </a:r>
        </a:p>
        <a:p>
          <a:r>
            <a:rPr kumimoji="1" lang="ja-JP" altLang="en-US" sz="1300">
              <a:latin typeface="ＭＳ Ｐゴシック" panose="020B0600070205080204" pitchFamily="50" charset="-128"/>
              <a:ea typeface="ＭＳ Ｐゴシック" panose="020B0600070205080204" pitchFamily="50" charset="-128"/>
            </a:rPr>
            <a:t>令和３年度・４年度数値は、類似団体平均と同数値となったが、今後も歳出の徹底した見直しを図るとともに、町税等の徴収率向上対策を中心に据えながら歳入確保に努める。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DFCA3D1-E000-4659-B545-7EE053CD34D5}"/>
            </a:ext>
          </a:extLst>
        </xdr:cNvPr>
        <xdr:cNvCxnSpPr/>
      </xdr:nvCxnSpPr>
      <xdr:spPr>
        <a:xfrm>
          <a:off x="702693" y="7836739"/>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F1F09A5-0688-4A3B-AF40-FA69B2FAE1B3}"/>
            </a:ext>
          </a:extLst>
        </xdr:cNvPr>
        <xdr:cNvSpPr txBox="1"/>
      </xdr:nvSpPr>
      <xdr:spPr>
        <a:xfrm>
          <a:off x="0" y="770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52DAE828-32C2-4736-B287-66C04F309188}"/>
            </a:ext>
          </a:extLst>
        </xdr:cNvPr>
        <xdr:cNvCxnSpPr/>
      </xdr:nvCxnSpPr>
      <xdr:spPr>
        <a:xfrm>
          <a:off x="702693" y="7507120"/>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B0EE7B7C-7839-46B4-A030-E4C75C986E12}"/>
            </a:ext>
          </a:extLst>
        </xdr:cNvPr>
        <xdr:cNvSpPr txBox="1"/>
      </xdr:nvSpPr>
      <xdr:spPr>
        <a:xfrm>
          <a:off x="0" y="737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388FCFE0-A7BB-4245-B40D-85F45A0D3DDF}"/>
            </a:ext>
          </a:extLst>
        </xdr:cNvPr>
        <xdr:cNvCxnSpPr/>
      </xdr:nvCxnSpPr>
      <xdr:spPr>
        <a:xfrm>
          <a:off x="702693" y="7177503"/>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BAA8A15-1AD9-4EB4-9C9E-CE5A987F65CF}"/>
            </a:ext>
          </a:extLst>
        </xdr:cNvPr>
        <xdr:cNvSpPr txBox="1"/>
      </xdr:nvSpPr>
      <xdr:spPr>
        <a:xfrm>
          <a:off x="0" y="704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73CB5EC4-3D9A-4D83-98FE-883AD9DD9294}"/>
            </a:ext>
          </a:extLst>
        </xdr:cNvPr>
        <xdr:cNvCxnSpPr/>
      </xdr:nvCxnSpPr>
      <xdr:spPr>
        <a:xfrm>
          <a:off x="702693" y="6847884"/>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CBDE8AC4-B574-4CA8-BD2E-969A07BDB53D}"/>
            </a:ext>
          </a:extLst>
        </xdr:cNvPr>
        <xdr:cNvSpPr txBox="1"/>
      </xdr:nvSpPr>
      <xdr:spPr>
        <a:xfrm>
          <a:off x="0" y="671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3DEC0E15-3143-4CC8-9B9B-EE6C55D0951F}"/>
            </a:ext>
          </a:extLst>
        </xdr:cNvPr>
        <xdr:cNvCxnSpPr/>
      </xdr:nvCxnSpPr>
      <xdr:spPr>
        <a:xfrm>
          <a:off x="702693" y="6518267"/>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85224BC-0040-4F44-AD5B-F3E5D5EE8CFA}"/>
            </a:ext>
          </a:extLst>
        </xdr:cNvPr>
        <xdr:cNvSpPr txBox="1"/>
      </xdr:nvSpPr>
      <xdr:spPr>
        <a:xfrm>
          <a:off x="0" y="638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95032894-94D4-4C82-9172-8D806B564542}"/>
            </a:ext>
          </a:extLst>
        </xdr:cNvPr>
        <xdr:cNvCxnSpPr/>
      </xdr:nvCxnSpPr>
      <xdr:spPr>
        <a:xfrm>
          <a:off x="702693" y="6188648"/>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C5D3895F-283B-477B-ADA6-28ADA62C8726}"/>
            </a:ext>
          </a:extLst>
        </xdr:cNvPr>
        <xdr:cNvSpPr txBox="1"/>
      </xdr:nvSpPr>
      <xdr:spPr>
        <a:xfrm>
          <a:off x="0" y="605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31256A1C-0665-44B0-A417-D1F9D865E067}"/>
            </a:ext>
          </a:extLst>
        </xdr:cNvPr>
        <xdr:cNvCxnSpPr/>
      </xdr:nvCxnSpPr>
      <xdr:spPr>
        <a:xfrm>
          <a:off x="702693" y="5859030"/>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175B4CDD-C220-4995-84BA-8A5DC4D75B01}"/>
            </a:ext>
          </a:extLst>
        </xdr:cNvPr>
        <xdr:cNvSpPr txBox="1"/>
      </xdr:nvSpPr>
      <xdr:spPr>
        <a:xfrm>
          <a:off x="0" y="572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33B6A0A5-5B16-411C-9569-757C4F913832}"/>
            </a:ext>
          </a:extLst>
        </xdr:cNvPr>
        <xdr:cNvCxnSpPr/>
      </xdr:nvCxnSpPr>
      <xdr:spPr>
        <a:xfrm>
          <a:off x="702693" y="5529412"/>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7DC23D5D-392A-4D34-9B09-C776CD97E2D0}"/>
            </a:ext>
          </a:extLst>
        </xdr:cNvPr>
        <xdr:cNvSpPr txBox="1"/>
      </xdr:nvSpPr>
      <xdr:spPr>
        <a:xfrm>
          <a:off x="0" y="53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4D7D95D-0F09-43E3-9505-A167BD6286C4}"/>
            </a:ext>
          </a:extLst>
        </xdr:cNvPr>
        <xdr:cNvSpPr/>
      </xdr:nvSpPr>
      <xdr:spPr>
        <a:xfrm>
          <a:off x="702693" y="5529412"/>
          <a:ext cx="4605548"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AA9866C8-278A-441A-92F5-854A89917126}"/>
            </a:ext>
          </a:extLst>
        </xdr:cNvPr>
        <xdr:cNvCxnSpPr/>
      </xdr:nvCxnSpPr>
      <xdr:spPr>
        <a:xfrm flipV="1">
          <a:off x="4498316" y="6058311"/>
          <a:ext cx="0" cy="12150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3E840F11-909A-463B-932F-EE25D25E9445}"/>
            </a:ext>
          </a:extLst>
        </xdr:cNvPr>
        <xdr:cNvSpPr txBox="1"/>
      </xdr:nvSpPr>
      <xdr:spPr>
        <a:xfrm>
          <a:off x="4567447" y="724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A473E031-7292-4153-98BD-A2FD22FC89CF}"/>
            </a:ext>
          </a:extLst>
        </xdr:cNvPr>
        <xdr:cNvCxnSpPr/>
      </xdr:nvCxnSpPr>
      <xdr:spPr>
        <a:xfrm>
          <a:off x="4409416" y="7273368"/>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447F9BD-9E1E-4DD9-BDDE-E6C42CE3F21C}"/>
            </a:ext>
          </a:extLst>
        </xdr:cNvPr>
        <xdr:cNvSpPr txBox="1"/>
      </xdr:nvSpPr>
      <xdr:spPr>
        <a:xfrm>
          <a:off x="4567447" y="580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7252899-BA9A-4B08-B33D-02060ECE7892}"/>
            </a:ext>
          </a:extLst>
        </xdr:cNvPr>
        <xdr:cNvCxnSpPr/>
      </xdr:nvCxnSpPr>
      <xdr:spPr>
        <a:xfrm>
          <a:off x="4409416" y="6058311"/>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E2DD15CB-BA08-460C-ACA8-6157D4ABBDBA}"/>
            </a:ext>
          </a:extLst>
        </xdr:cNvPr>
        <xdr:cNvCxnSpPr/>
      </xdr:nvCxnSpPr>
      <xdr:spPr>
        <a:xfrm>
          <a:off x="3739192" y="6847884"/>
          <a:ext cx="75912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A46E0733-1D87-4D20-830E-EF28EAB2C272}"/>
            </a:ext>
          </a:extLst>
        </xdr:cNvPr>
        <xdr:cNvSpPr txBox="1"/>
      </xdr:nvSpPr>
      <xdr:spPr>
        <a:xfrm>
          <a:off x="4567447" y="6769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17D604C7-82D4-4E95-B097-A42C914B82D8}"/>
            </a:ext>
          </a:extLst>
        </xdr:cNvPr>
        <xdr:cNvSpPr/>
      </xdr:nvSpPr>
      <xdr:spPr>
        <a:xfrm>
          <a:off x="4447516" y="679708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9DF60DD3-1BBC-43E9-9582-F93908CAC134}"/>
            </a:ext>
          </a:extLst>
        </xdr:cNvPr>
        <xdr:cNvCxnSpPr/>
      </xdr:nvCxnSpPr>
      <xdr:spPr>
        <a:xfrm>
          <a:off x="2929267" y="6813412"/>
          <a:ext cx="80992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7B3FB913-C61C-49D0-B4E6-6C360F9A9A5C}"/>
            </a:ext>
          </a:extLst>
        </xdr:cNvPr>
        <xdr:cNvSpPr/>
      </xdr:nvSpPr>
      <xdr:spPr>
        <a:xfrm>
          <a:off x="3688392" y="679708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BF05C44E-856D-4751-A4E6-CD7D9E094FE5}"/>
            </a:ext>
          </a:extLst>
        </xdr:cNvPr>
        <xdr:cNvSpPr txBox="1"/>
      </xdr:nvSpPr>
      <xdr:spPr>
        <a:xfrm>
          <a:off x="3397729" y="688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5426A08C-35A7-4F33-859A-96FB86464F1D}"/>
            </a:ext>
          </a:extLst>
        </xdr:cNvPr>
        <xdr:cNvCxnSpPr/>
      </xdr:nvCxnSpPr>
      <xdr:spPr>
        <a:xfrm>
          <a:off x="2119342" y="6813412"/>
          <a:ext cx="8099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6A0E2E91-3AD7-4B62-B222-2E2BC27F2982}"/>
            </a:ext>
          </a:extLst>
        </xdr:cNvPr>
        <xdr:cNvSpPr/>
      </xdr:nvSpPr>
      <xdr:spPr>
        <a:xfrm>
          <a:off x="2878467" y="666674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58EE5A1-F42E-4EEA-8378-77975F0E079D}"/>
            </a:ext>
          </a:extLst>
        </xdr:cNvPr>
        <xdr:cNvSpPr txBox="1"/>
      </xdr:nvSpPr>
      <xdr:spPr>
        <a:xfrm>
          <a:off x="2587805" y="644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416404AC-21BA-41F8-92AB-0B0DA51B519E}"/>
            </a:ext>
          </a:extLst>
        </xdr:cNvPr>
        <xdr:cNvCxnSpPr/>
      </xdr:nvCxnSpPr>
      <xdr:spPr>
        <a:xfrm flipV="1">
          <a:off x="1329187" y="6813412"/>
          <a:ext cx="79015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423F310E-F033-47CD-B89C-8DFAAC219C14}"/>
            </a:ext>
          </a:extLst>
        </xdr:cNvPr>
        <xdr:cNvSpPr/>
      </xdr:nvSpPr>
      <xdr:spPr>
        <a:xfrm>
          <a:off x="2088311" y="6597803"/>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7D59708C-4C49-46DA-AD5C-D8F3299CA6C5}"/>
            </a:ext>
          </a:extLst>
        </xdr:cNvPr>
        <xdr:cNvSpPr txBox="1"/>
      </xdr:nvSpPr>
      <xdr:spPr>
        <a:xfrm>
          <a:off x="1777880" y="63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51212F0C-5A82-49E2-AAC3-E10B6432F739}"/>
            </a:ext>
          </a:extLst>
        </xdr:cNvPr>
        <xdr:cNvSpPr/>
      </xdr:nvSpPr>
      <xdr:spPr>
        <a:xfrm>
          <a:off x="1278387" y="6597803"/>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ACF11FA8-58E5-4649-99EF-92946BAD3623}"/>
            </a:ext>
          </a:extLst>
        </xdr:cNvPr>
        <xdr:cNvSpPr txBox="1"/>
      </xdr:nvSpPr>
      <xdr:spPr>
        <a:xfrm>
          <a:off x="967956" y="63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7AF1202-BCA5-456F-84CD-8A1B81F95C4F}"/>
            </a:ext>
          </a:extLst>
        </xdr:cNvPr>
        <xdr:cNvSpPr txBox="1"/>
      </xdr:nvSpPr>
      <xdr:spPr>
        <a:xfrm>
          <a:off x="4302185"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8ECF381-92CA-48B9-8DF1-2345FEB785D7}"/>
            </a:ext>
          </a:extLst>
        </xdr:cNvPr>
        <xdr:cNvSpPr txBox="1"/>
      </xdr:nvSpPr>
      <xdr:spPr>
        <a:xfrm>
          <a:off x="3543060"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FC1E531-9D2D-49CA-8CAD-F71CB7F56E70}"/>
            </a:ext>
          </a:extLst>
        </xdr:cNvPr>
        <xdr:cNvSpPr txBox="1"/>
      </xdr:nvSpPr>
      <xdr:spPr>
        <a:xfrm>
          <a:off x="273313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20A51F2-D336-4E6A-939F-E1883B27CDD0}"/>
            </a:ext>
          </a:extLst>
        </xdr:cNvPr>
        <xdr:cNvSpPr txBox="1"/>
      </xdr:nvSpPr>
      <xdr:spPr>
        <a:xfrm>
          <a:off x="1923211"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C9C32E59-C147-493B-943E-C161A80FA139}"/>
            </a:ext>
          </a:extLst>
        </xdr:cNvPr>
        <xdr:cNvSpPr txBox="1"/>
      </xdr:nvSpPr>
      <xdr:spPr>
        <a:xfrm>
          <a:off x="113305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CF25F6DC-A96A-4EF0-BD94-D1F157248826}"/>
            </a:ext>
          </a:extLst>
        </xdr:cNvPr>
        <xdr:cNvSpPr/>
      </xdr:nvSpPr>
      <xdr:spPr>
        <a:xfrm>
          <a:off x="4447516" y="679708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14BA0969-287D-4B81-BB0C-715A4196FF72}"/>
            </a:ext>
          </a:extLst>
        </xdr:cNvPr>
        <xdr:cNvSpPr txBox="1"/>
      </xdr:nvSpPr>
      <xdr:spPr>
        <a:xfrm>
          <a:off x="4567447" y="664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F34115F5-BC2A-4E29-9928-7DF02D49144B}"/>
            </a:ext>
          </a:extLst>
        </xdr:cNvPr>
        <xdr:cNvSpPr/>
      </xdr:nvSpPr>
      <xdr:spPr>
        <a:xfrm>
          <a:off x="3688392" y="679708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56F8049C-35A5-4475-A1B7-4DFF099A900C}"/>
            </a:ext>
          </a:extLst>
        </xdr:cNvPr>
        <xdr:cNvSpPr txBox="1"/>
      </xdr:nvSpPr>
      <xdr:spPr>
        <a:xfrm>
          <a:off x="3397729" y="657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59C85EB2-8A94-4016-A13B-2CF114CE76F6}"/>
            </a:ext>
          </a:extLst>
        </xdr:cNvPr>
        <xdr:cNvSpPr/>
      </xdr:nvSpPr>
      <xdr:spPr>
        <a:xfrm>
          <a:off x="2878467" y="67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C6B5468-9411-44C4-9ED5-CE188063A502}"/>
            </a:ext>
          </a:extLst>
        </xdr:cNvPr>
        <xdr:cNvSpPr txBox="1"/>
      </xdr:nvSpPr>
      <xdr:spPr>
        <a:xfrm>
          <a:off x="2587805" y="684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CF01013-58B7-41AC-ABD5-C1CC17332FEE}"/>
            </a:ext>
          </a:extLst>
        </xdr:cNvPr>
        <xdr:cNvSpPr/>
      </xdr:nvSpPr>
      <xdr:spPr>
        <a:xfrm>
          <a:off x="2088311" y="6762612"/>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D14BCF36-41C2-4668-B585-75F56EE45845}"/>
            </a:ext>
          </a:extLst>
        </xdr:cNvPr>
        <xdr:cNvSpPr txBox="1"/>
      </xdr:nvSpPr>
      <xdr:spPr>
        <a:xfrm>
          <a:off x="1777880" y="684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36FC0F15-773F-4400-A34B-E48254308D88}"/>
            </a:ext>
          </a:extLst>
        </xdr:cNvPr>
        <xdr:cNvSpPr/>
      </xdr:nvSpPr>
      <xdr:spPr>
        <a:xfrm>
          <a:off x="1278387" y="6797084"/>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21BF0BB6-1CD2-42B8-B451-70349172D0F8}"/>
            </a:ext>
          </a:extLst>
        </xdr:cNvPr>
        <xdr:cNvSpPr txBox="1"/>
      </xdr:nvSpPr>
      <xdr:spPr>
        <a:xfrm>
          <a:off x="967956" y="68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83675437-FA4F-4B82-BA79-77455630E1F6}"/>
            </a:ext>
          </a:extLst>
        </xdr:cNvPr>
        <xdr:cNvSpPr/>
      </xdr:nvSpPr>
      <xdr:spPr>
        <a:xfrm>
          <a:off x="702693" y="8441546"/>
          <a:ext cx="4605548"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CE5F6361-22E5-4881-8001-4D14807359D9}"/>
            </a:ext>
          </a:extLst>
        </xdr:cNvPr>
        <xdr:cNvSpPr txBox="1"/>
      </xdr:nvSpPr>
      <xdr:spPr>
        <a:xfrm>
          <a:off x="1535379" y="8788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692AF733-64C9-4E86-AA40-9E5FAF0FA1F4}"/>
            </a:ext>
          </a:extLst>
        </xdr:cNvPr>
        <xdr:cNvSpPr txBox="1"/>
      </xdr:nvSpPr>
      <xdr:spPr>
        <a:xfrm>
          <a:off x="2962937" y="8763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2E9B95DF-F6A3-43F0-8694-C53FB62C7B3B}"/>
            </a:ext>
          </a:extLst>
        </xdr:cNvPr>
        <xdr:cNvSpPr/>
      </xdr:nvSpPr>
      <xdr:spPr>
        <a:xfrm>
          <a:off x="5351972" y="8687998"/>
          <a:ext cx="138561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8638018-67A8-4978-BE3C-FE6D3CC8CE76}"/>
            </a:ext>
          </a:extLst>
        </xdr:cNvPr>
        <xdr:cNvSpPr/>
      </xdr:nvSpPr>
      <xdr:spPr>
        <a:xfrm>
          <a:off x="5351972" y="8863402"/>
          <a:ext cx="138561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DD618987-9CB1-42AE-B6E3-6CE3B2D95213}"/>
            </a:ext>
          </a:extLst>
        </xdr:cNvPr>
        <xdr:cNvSpPr/>
      </xdr:nvSpPr>
      <xdr:spPr>
        <a:xfrm>
          <a:off x="6844821" y="868799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10A69E47-8BBD-42EF-AF43-1972CD3C7DAC}"/>
            </a:ext>
          </a:extLst>
        </xdr:cNvPr>
        <xdr:cNvSpPr/>
      </xdr:nvSpPr>
      <xdr:spPr>
        <a:xfrm>
          <a:off x="6844821" y="8863402"/>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1B44BD3C-6CD2-422B-A269-713472E42995}"/>
            </a:ext>
          </a:extLst>
        </xdr:cNvPr>
        <xdr:cNvSpPr/>
      </xdr:nvSpPr>
      <xdr:spPr>
        <a:xfrm>
          <a:off x="8166939" y="8687998"/>
          <a:ext cx="115138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728F5A4-EFBE-41CC-B2CA-EDA1F7C9717F}"/>
            </a:ext>
          </a:extLst>
        </xdr:cNvPr>
        <xdr:cNvSpPr/>
      </xdr:nvSpPr>
      <xdr:spPr>
        <a:xfrm>
          <a:off x="8166939" y="8863402"/>
          <a:ext cx="115138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54F8070-7BB6-429D-BE06-CC290BC724F7}"/>
            </a:ext>
          </a:extLst>
        </xdr:cNvPr>
        <xdr:cNvSpPr/>
      </xdr:nvSpPr>
      <xdr:spPr>
        <a:xfrm>
          <a:off x="702693" y="9173354"/>
          <a:ext cx="4605548" cy="229977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9BC9E5B4-0A4F-4B80-B6AB-80C74EF94654}"/>
            </a:ext>
          </a:extLst>
        </xdr:cNvPr>
        <xdr:cNvSpPr/>
      </xdr:nvSpPr>
      <xdr:spPr>
        <a:xfrm>
          <a:off x="5478972" y="9173354"/>
          <a:ext cx="5459203" cy="22997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EA76DA06-51D0-4B13-8411-113A79D8CDC0}"/>
            </a:ext>
          </a:extLst>
        </xdr:cNvPr>
        <xdr:cNvSpPr/>
      </xdr:nvSpPr>
      <xdr:spPr>
        <a:xfrm>
          <a:off x="5478972" y="9173354"/>
          <a:ext cx="343690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5F353B62-6969-4768-ACEC-200AD5032BF1}"/>
            </a:ext>
          </a:extLst>
        </xdr:cNvPr>
        <xdr:cNvSpPr txBox="1"/>
      </xdr:nvSpPr>
      <xdr:spPr>
        <a:xfrm>
          <a:off x="5586203" y="9475758"/>
          <a:ext cx="5227487" cy="194142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合併に伴う職員数増加や清掃施設、水産施設、排水処理施設、消防署、保育所等の各種施設を直営で行っているため職員数が類似団体平均と比較して多いことも影響し、類似団体平均を上回っている。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また、職員給与独自抑制措置（平成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年度まで</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％削減）により、一時的に改善傾向が見られたものの、普通交付税の減少に伴い経常一般財源が減少したことが、経常収支比率上昇の要因となっている。</a:t>
          </a:r>
        </a:p>
        <a:p>
          <a:r>
            <a:rPr kumimoji="1" lang="ja-JP" altLang="en-US" sz="1200">
              <a:latin typeface="ＭＳ Ｐゴシック" panose="020B0600070205080204" pitchFamily="50" charset="-128"/>
              <a:ea typeface="ＭＳ Ｐゴシック" panose="020B0600070205080204" pitchFamily="50" charset="-128"/>
            </a:rPr>
            <a:t>今後も合併効果によるスリム化、投資的経費の抑制、徹底した経常経費の削減、自主財源確保対策に努めることにより数値低下を目標とする。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7200CC33-808D-45D3-8F89-1DE06F88DB4E}"/>
            </a:ext>
          </a:extLst>
        </xdr:cNvPr>
        <xdr:cNvSpPr txBox="1"/>
      </xdr:nvSpPr>
      <xdr:spPr>
        <a:xfrm>
          <a:off x="664593" y="899040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33DCC8F9-91B4-4CB7-A81D-FB6C084A733D}"/>
            </a:ext>
          </a:extLst>
        </xdr:cNvPr>
        <xdr:cNvCxnSpPr/>
      </xdr:nvCxnSpPr>
      <xdr:spPr>
        <a:xfrm>
          <a:off x="702693" y="11473132"/>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53F1E325-F7A0-4946-AD8E-663A873BFCE8}"/>
            </a:ext>
          </a:extLst>
        </xdr:cNvPr>
        <xdr:cNvSpPr txBox="1"/>
      </xdr:nvSpPr>
      <xdr:spPr>
        <a:xfrm>
          <a:off x="0" y="1133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3A267FCB-A5BB-4CBC-8BF6-BF0665F04929}"/>
            </a:ext>
          </a:extLst>
        </xdr:cNvPr>
        <xdr:cNvCxnSpPr/>
      </xdr:nvCxnSpPr>
      <xdr:spPr>
        <a:xfrm>
          <a:off x="702693" y="11013176"/>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6ACE847A-BF42-47AF-88B7-F482090B8759}"/>
            </a:ext>
          </a:extLst>
        </xdr:cNvPr>
        <xdr:cNvSpPr txBox="1"/>
      </xdr:nvSpPr>
      <xdr:spPr>
        <a:xfrm>
          <a:off x="0" y="10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E5A745A8-5625-4F10-9D97-26ED4D4CDCA3}"/>
            </a:ext>
          </a:extLst>
        </xdr:cNvPr>
        <xdr:cNvCxnSpPr/>
      </xdr:nvCxnSpPr>
      <xdr:spPr>
        <a:xfrm>
          <a:off x="702693" y="10553221"/>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1BB3984B-EE29-4275-AC11-5BD9A6FCDC2C}"/>
            </a:ext>
          </a:extLst>
        </xdr:cNvPr>
        <xdr:cNvSpPr txBox="1"/>
      </xdr:nvSpPr>
      <xdr:spPr>
        <a:xfrm>
          <a:off x="0" y="1041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D4BB2E22-AD57-40B7-AADA-6D32F4FCC384}"/>
            </a:ext>
          </a:extLst>
        </xdr:cNvPr>
        <xdr:cNvCxnSpPr/>
      </xdr:nvCxnSpPr>
      <xdr:spPr>
        <a:xfrm>
          <a:off x="702693" y="10093265"/>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376470FE-8A48-48B3-9923-7425F83A391B}"/>
            </a:ext>
          </a:extLst>
        </xdr:cNvPr>
        <xdr:cNvSpPr txBox="1"/>
      </xdr:nvSpPr>
      <xdr:spPr>
        <a:xfrm>
          <a:off x="0" y="995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55BC972B-4473-40A0-8D39-F5A29DCE56FF}"/>
            </a:ext>
          </a:extLst>
        </xdr:cNvPr>
        <xdr:cNvCxnSpPr/>
      </xdr:nvCxnSpPr>
      <xdr:spPr>
        <a:xfrm>
          <a:off x="702693" y="9633309"/>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BCA20209-A29B-4C6B-9CAF-752182341EDA}"/>
            </a:ext>
          </a:extLst>
        </xdr:cNvPr>
        <xdr:cNvSpPr txBox="1"/>
      </xdr:nvSpPr>
      <xdr:spPr>
        <a:xfrm>
          <a:off x="0" y="949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746EEAB-DF2C-4F89-BD6B-1B43F03DB503}"/>
            </a:ext>
          </a:extLst>
        </xdr:cNvPr>
        <xdr:cNvCxnSpPr/>
      </xdr:nvCxnSpPr>
      <xdr:spPr>
        <a:xfrm>
          <a:off x="702693" y="9173354"/>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166598A-E9CA-49DB-84F2-C7FCD57409A1}"/>
            </a:ext>
          </a:extLst>
        </xdr:cNvPr>
        <xdr:cNvSpPr txBox="1"/>
      </xdr:nvSpPr>
      <xdr:spPr>
        <a:xfrm>
          <a:off x="0" y="90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124087F-820C-4672-BCB7-5576E6B22740}"/>
            </a:ext>
          </a:extLst>
        </xdr:cNvPr>
        <xdr:cNvSpPr/>
      </xdr:nvSpPr>
      <xdr:spPr>
        <a:xfrm>
          <a:off x="702693" y="9173354"/>
          <a:ext cx="4605548" cy="229977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41832176-A47E-4CE0-BCF0-488C8A45B6EB}"/>
            </a:ext>
          </a:extLst>
        </xdr:cNvPr>
        <xdr:cNvCxnSpPr/>
      </xdr:nvCxnSpPr>
      <xdr:spPr>
        <a:xfrm flipV="1">
          <a:off x="4498316" y="9505730"/>
          <a:ext cx="0" cy="1483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B47767AF-2C6D-455A-86F4-5A5D02BB32DB}"/>
            </a:ext>
          </a:extLst>
        </xdr:cNvPr>
        <xdr:cNvSpPr txBox="1"/>
      </xdr:nvSpPr>
      <xdr:spPr>
        <a:xfrm>
          <a:off x="4567447" y="1096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FAECE61F-D428-4CCA-BC99-3D17D1B0F587}"/>
            </a:ext>
          </a:extLst>
        </xdr:cNvPr>
        <xdr:cNvCxnSpPr/>
      </xdr:nvCxnSpPr>
      <xdr:spPr>
        <a:xfrm>
          <a:off x="4409416" y="10989046"/>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270CAC8D-16A3-4415-B23B-E1A23FDFD390}"/>
            </a:ext>
          </a:extLst>
        </xdr:cNvPr>
        <xdr:cNvSpPr txBox="1"/>
      </xdr:nvSpPr>
      <xdr:spPr>
        <a:xfrm>
          <a:off x="4567447" y="925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5C01758F-C3E3-4B3E-B00F-C47B241CC245}"/>
            </a:ext>
          </a:extLst>
        </xdr:cNvPr>
        <xdr:cNvCxnSpPr/>
      </xdr:nvCxnSpPr>
      <xdr:spPr>
        <a:xfrm>
          <a:off x="4409416" y="9505730"/>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B8289EA2-1648-4A74-B773-B17798AB7DF3}"/>
            </a:ext>
          </a:extLst>
        </xdr:cNvPr>
        <xdr:cNvCxnSpPr/>
      </xdr:nvCxnSpPr>
      <xdr:spPr>
        <a:xfrm>
          <a:off x="3739192" y="10591829"/>
          <a:ext cx="759124" cy="9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E95E9B4C-B3BD-4996-8C48-0804B1A35ECC}"/>
            </a:ext>
          </a:extLst>
        </xdr:cNvPr>
        <xdr:cNvSpPr txBox="1"/>
      </xdr:nvSpPr>
      <xdr:spPr>
        <a:xfrm>
          <a:off x="4567447" y="1025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1B55CC29-B805-45A8-AB1A-0566CDEEF8E0}"/>
            </a:ext>
          </a:extLst>
        </xdr:cNvPr>
        <xdr:cNvSpPr/>
      </xdr:nvSpPr>
      <xdr:spPr>
        <a:xfrm>
          <a:off x="4447516" y="1039897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56134</xdr:rowOff>
    </xdr:to>
    <xdr:cxnSp macro="">
      <xdr:nvCxnSpPr>
        <xdr:cNvPr id="135" name="直線コネクタ 134">
          <a:extLst>
            <a:ext uri="{FF2B5EF4-FFF2-40B4-BE49-F238E27FC236}">
              <a16:creationId xmlns:a16="http://schemas.microsoft.com/office/drawing/2014/main" id="{873BB079-E071-478C-9F0B-2B0503136913}"/>
            </a:ext>
          </a:extLst>
        </xdr:cNvPr>
        <xdr:cNvCxnSpPr/>
      </xdr:nvCxnSpPr>
      <xdr:spPr>
        <a:xfrm flipV="1">
          <a:off x="2929267" y="10591829"/>
          <a:ext cx="809925" cy="1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50AC9946-F0E9-4DBB-A2D7-1DFC0872D865}"/>
            </a:ext>
          </a:extLst>
        </xdr:cNvPr>
        <xdr:cNvSpPr/>
      </xdr:nvSpPr>
      <xdr:spPr>
        <a:xfrm>
          <a:off x="3688392" y="1030034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FF71C21F-DF76-4343-9F3B-C49DDA24E867}"/>
            </a:ext>
          </a:extLst>
        </xdr:cNvPr>
        <xdr:cNvSpPr txBox="1"/>
      </xdr:nvSpPr>
      <xdr:spPr>
        <a:xfrm>
          <a:off x="3397729" y="1007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56134</xdr:rowOff>
    </xdr:to>
    <xdr:cxnSp macro="">
      <xdr:nvCxnSpPr>
        <xdr:cNvPr id="138" name="直線コネクタ 137">
          <a:extLst>
            <a:ext uri="{FF2B5EF4-FFF2-40B4-BE49-F238E27FC236}">
              <a16:creationId xmlns:a16="http://schemas.microsoft.com/office/drawing/2014/main" id="{3480C866-F209-42E3-8FF5-CCFC101B5BC2}"/>
            </a:ext>
          </a:extLst>
        </xdr:cNvPr>
        <xdr:cNvCxnSpPr/>
      </xdr:nvCxnSpPr>
      <xdr:spPr>
        <a:xfrm>
          <a:off x="2119342" y="10640089"/>
          <a:ext cx="809925"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E5074EB4-69DA-4E3A-A9E1-7996597F8F2E}"/>
            </a:ext>
          </a:extLst>
        </xdr:cNvPr>
        <xdr:cNvSpPr/>
      </xdr:nvSpPr>
      <xdr:spPr>
        <a:xfrm>
          <a:off x="2878467" y="1048101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8CCE6156-1AEA-4E16-AB0C-C9A0D43408B5}"/>
            </a:ext>
          </a:extLst>
        </xdr:cNvPr>
        <xdr:cNvSpPr txBox="1"/>
      </xdr:nvSpPr>
      <xdr:spPr>
        <a:xfrm>
          <a:off x="2587805" y="1025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65786</xdr:rowOff>
    </xdr:to>
    <xdr:cxnSp macro="">
      <xdr:nvCxnSpPr>
        <xdr:cNvPr id="141" name="直線コネクタ 140">
          <a:extLst>
            <a:ext uri="{FF2B5EF4-FFF2-40B4-BE49-F238E27FC236}">
              <a16:creationId xmlns:a16="http://schemas.microsoft.com/office/drawing/2014/main" id="{25472D88-B07D-47FE-8557-EB6DEDD17D2C}"/>
            </a:ext>
          </a:extLst>
        </xdr:cNvPr>
        <xdr:cNvCxnSpPr/>
      </xdr:nvCxnSpPr>
      <xdr:spPr>
        <a:xfrm flipV="1">
          <a:off x="1329187" y="10640089"/>
          <a:ext cx="790155" cy="7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id="{DF375847-12DD-40A6-BF70-0357491B8EEE}"/>
            </a:ext>
          </a:extLst>
        </xdr:cNvPr>
        <xdr:cNvSpPr/>
      </xdr:nvSpPr>
      <xdr:spPr>
        <a:xfrm>
          <a:off x="2088311" y="10507247"/>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a:extLst>
            <a:ext uri="{FF2B5EF4-FFF2-40B4-BE49-F238E27FC236}">
              <a16:creationId xmlns:a16="http://schemas.microsoft.com/office/drawing/2014/main" id="{13F566AD-10C8-4908-91C8-60CA505F4893}"/>
            </a:ext>
          </a:extLst>
        </xdr:cNvPr>
        <xdr:cNvSpPr txBox="1"/>
      </xdr:nvSpPr>
      <xdr:spPr>
        <a:xfrm>
          <a:off x="1777880" y="102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4" name="フローチャート: 判断 143">
          <a:extLst>
            <a:ext uri="{FF2B5EF4-FFF2-40B4-BE49-F238E27FC236}">
              <a16:creationId xmlns:a16="http://schemas.microsoft.com/office/drawing/2014/main" id="{ED1FA12F-A984-4127-8E7B-AF400E83030D}"/>
            </a:ext>
          </a:extLst>
        </xdr:cNvPr>
        <xdr:cNvSpPr/>
      </xdr:nvSpPr>
      <xdr:spPr>
        <a:xfrm>
          <a:off x="1278387" y="10512073"/>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45" name="テキスト ボックス 144">
          <a:extLst>
            <a:ext uri="{FF2B5EF4-FFF2-40B4-BE49-F238E27FC236}">
              <a16:creationId xmlns:a16="http://schemas.microsoft.com/office/drawing/2014/main" id="{A8F8B28A-4BE9-4422-B139-76B096DC045A}"/>
            </a:ext>
          </a:extLst>
        </xdr:cNvPr>
        <xdr:cNvSpPr txBox="1"/>
      </xdr:nvSpPr>
      <xdr:spPr>
        <a:xfrm>
          <a:off x="967956" y="1029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03294D0-9496-46A3-AB5C-F3D3CBCDAF5C}"/>
            </a:ext>
          </a:extLst>
        </xdr:cNvPr>
        <xdr:cNvSpPr txBox="1"/>
      </xdr:nvSpPr>
      <xdr:spPr>
        <a:xfrm>
          <a:off x="4302185"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45D697A-C0BF-4D1B-9DF6-E03209D73B58}"/>
            </a:ext>
          </a:extLst>
        </xdr:cNvPr>
        <xdr:cNvSpPr txBox="1"/>
      </xdr:nvSpPr>
      <xdr:spPr>
        <a:xfrm>
          <a:off x="3543060"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276AC17-2200-42D9-9617-1CA7C7735C5F}"/>
            </a:ext>
          </a:extLst>
        </xdr:cNvPr>
        <xdr:cNvSpPr txBox="1"/>
      </xdr:nvSpPr>
      <xdr:spPr>
        <a:xfrm>
          <a:off x="273313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DD2ACFB-1224-40A3-9867-C9B15A326244}"/>
            </a:ext>
          </a:extLst>
        </xdr:cNvPr>
        <xdr:cNvSpPr txBox="1"/>
      </xdr:nvSpPr>
      <xdr:spPr>
        <a:xfrm>
          <a:off x="1923211"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F3130C1-794E-4F18-A711-BAD3CD604558}"/>
            </a:ext>
          </a:extLst>
        </xdr:cNvPr>
        <xdr:cNvSpPr txBox="1"/>
      </xdr:nvSpPr>
      <xdr:spPr>
        <a:xfrm>
          <a:off x="113305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42DB485-741B-438F-ABFE-748CB16CA0EF}"/>
            </a:ext>
          </a:extLst>
        </xdr:cNvPr>
        <xdr:cNvSpPr/>
      </xdr:nvSpPr>
      <xdr:spPr>
        <a:xfrm>
          <a:off x="4447516" y="1064720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F53BA644-7581-4211-B010-6B5F59D074A8}"/>
            </a:ext>
          </a:extLst>
        </xdr:cNvPr>
        <xdr:cNvSpPr txBox="1"/>
      </xdr:nvSpPr>
      <xdr:spPr>
        <a:xfrm>
          <a:off x="4567447" y="1061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a:extLst>
            <a:ext uri="{FF2B5EF4-FFF2-40B4-BE49-F238E27FC236}">
              <a16:creationId xmlns:a16="http://schemas.microsoft.com/office/drawing/2014/main" id="{B2A9DFFC-030D-4E4C-8D3E-B7B6BCFD3C3D}"/>
            </a:ext>
          </a:extLst>
        </xdr:cNvPr>
        <xdr:cNvSpPr/>
      </xdr:nvSpPr>
      <xdr:spPr>
        <a:xfrm>
          <a:off x="3688392" y="105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a:extLst>
            <a:ext uri="{FF2B5EF4-FFF2-40B4-BE49-F238E27FC236}">
              <a16:creationId xmlns:a16="http://schemas.microsoft.com/office/drawing/2014/main" id="{A1EA92FC-15D3-434D-B4A3-456EF6F3C694}"/>
            </a:ext>
          </a:extLst>
        </xdr:cNvPr>
        <xdr:cNvSpPr txBox="1"/>
      </xdr:nvSpPr>
      <xdr:spPr>
        <a:xfrm>
          <a:off x="3397729" y="1062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5" name="楕円 154">
          <a:extLst>
            <a:ext uri="{FF2B5EF4-FFF2-40B4-BE49-F238E27FC236}">
              <a16:creationId xmlns:a16="http://schemas.microsoft.com/office/drawing/2014/main" id="{FF0F4AC6-8A8E-4F51-81B1-B5B7AD17E72C}"/>
            </a:ext>
          </a:extLst>
        </xdr:cNvPr>
        <xdr:cNvSpPr/>
      </xdr:nvSpPr>
      <xdr:spPr>
        <a:xfrm>
          <a:off x="2878467" y="106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id="{4DD1FB80-6685-4EFF-AABE-B9169FC19846}"/>
            </a:ext>
          </a:extLst>
        </xdr:cNvPr>
        <xdr:cNvSpPr txBox="1"/>
      </xdr:nvSpPr>
      <xdr:spPr>
        <a:xfrm>
          <a:off x="2587805" y="1074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7" name="楕円 156">
          <a:extLst>
            <a:ext uri="{FF2B5EF4-FFF2-40B4-BE49-F238E27FC236}">
              <a16:creationId xmlns:a16="http://schemas.microsoft.com/office/drawing/2014/main" id="{8BC80EF5-BF96-47DB-86B0-BFF6AA45CE64}"/>
            </a:ext>
          </a:extLst>
        </xdr:cNvPr>
        <xdr:cNvSpPr/>
      </xdr:nvSpPr>
      <xdr:spPr>
        <a:xfrm>
          <a:off x="2088311" y="10589289"/>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8" name="テキスト ボックス 157">
          <a:extLst>
            <a:ext uri="{FF2B5EF4-FFF2-40B4-BE49-F238E27FC236}">
              <a16:creationId xmlns:a16="http://schemas.microsoft.com/office/drawing/2014/main" id="{A8773746-7F22-4ADE-B380-D3FABE5ED43F}"/>
            </a:ext>
          </a:extLst>
        </xdr:cNvPr>
        <xdr:cNvSpPr txBox="1"/>
      </xdr:nvSpPr>
      <xdr:spPr>
        <a:xfrm>
          <a:off x="1777880" y="106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9" name="楕円 158">
          <a:extLst>
            <a:ext uri="{FF2B5EF4-FFF2-40B4-BE49-F238E27FC236}">
              <a16:creationId xmlns:a16="http://schemas.microsoft.com/office/drawing/2014/main" id="{3C97C766-F8F7-47D7-ACA4-94EA13CBB355}"/>
            </a:ext>
          </a:extLst>
        </xdr:cNvPr>
        <xdr:cNvSpPr/>
      </xdr:nvSpPr>
      <xdr:spPr>
        <a:xfrm>
          <a:off x="1278387" y="10668609"/>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60" name="テキスト ボックス 159">
          <a:extLst>
            <a:ext uri="{FF2B5EF4-FFF2-40B4-BE49-F238E27FC236}">
              <a16:creationId xmlns:a16="http://schemas.microsoft.com/office/drawing/2014/main" id="{D0006332-09B6-4E8F-B705-E11BF8757B53}"/>
            </a:ext>
          </a:extLst>
        </xdr:cNvPr>
        <xdr:cNvSpPr txBox="1"/>
      </xdr:nvSpPr>
      <xdr:spPr>
        <a:xfrm>
          <a:off x="967956" y="107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35867EBF-16A7-466F-B8A3-60943B7E7EBD}"/>
            </a:ext>
          </a:extLst>
        </xdr:cNvPr>
        <xdr:cNvSpPr/>
      </xdr:nvSpPr>
      <xdr:spPr>
        <a:xfrm>
          <a:off x="702693" y="12085488"/>
          <a:ext cx="4605548"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FFC055F-CD8E-40E6-8323-CEFD1DDE3E0D}"/>
            </a:ext>
          </a:extLst>
        </xdr:cNvPr>
        <xdr:cNvSpPr txBox="1"/>
      </xdr:nvSpPr>
      <xdr:spPr>
        <a:xfrm>
          <a:off x="744396" y="12432342"/>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E8FDC6E-CA97-4332-9ED2-BB4822A73E8D}"/>
            </a:ext>
          </a:extLst>
        </xdr:cNvPr>
        <xdr:cNvSpPr txBox="1"/>
      </xdr:nvSpPr>
      <xdr:spPr>
        <a:xfrm>
          <a:off x="3773689" y="1240694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2F5522F-1B55-47B4-BEE0-35ADAA39BF03}"/>
            </a:ext>
          </a:extLst>
        </xdr:cNvPr>
        <xdr:cNvSpPr/>
      </xdr:nvSpPr>
      <xdr:spPr>
        <a:xfrm>
          <a:off x="5351972" y="12324392"/>
          <a:ext cx="1385618"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BF58E12-3CF0-40BC-9151-B1A855D822C7}"/>
            </a:ext>
          </a:extLst>
        </xdr:cNvPr>
        <xdr:cNvSpPr/>
      </xdr:nvSpPr>
      <xdr:spPr>
        <a:xfrm>
          <a:off x="5351972" y="12507343"/>
          <a:ext cx="138561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09B7726-A985-4706-9277-133C5320CCDF}"/>
            </a:ext>
          </a:extLst>
        </xdr:cNvPr>
        <xdr:cNvSpPr/>
      </xdr:nvSpPr>
      <xdr:spPr>
        <a:xfrm>
          <a:off x="6844821" y="12324392"/>
          <a:ext cx="115138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3ECF944-3096-478F-8E3D-B0C53526A3E2}"/>
            </a:ext>
          </a:extLst>
        </xdr:cNvPr>
        <xdr:cNvSpPr/>
      </xdr:nvSpPr>
      <xdr:spPr>
        <a:xfrm>
          <a:off x="6844821" y="1250734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C2E9500-9A31-45E3-AD81-A4BC10CEB70E}"/>
            </a:ext>
          </a:extLst>
        </xdr:cNvPr>
        <xdr:cNvSpPr/>
      </xdr:nvSpPr>
      <xdr:spPr>
        <a:xfrm>
          <a:off x="8166939" y="12324392"/>
          <a:ext cx="1151386"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C04F9C0-21A8-4626-BF41-ED33ECB2AC3F}"/>
            </a:ext>
          </a:extLst>
        </xdr:cNvPr>
        <xdr:cNvSpPr/>
      </xdr:nvSpPr>
      <xdr:spPr>
        <a:xfrm>
          <a:off x="8166939" y="12507343"/>
          <a:ext cx="115138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3EEECE4F-F3E5-43BD-93EE-D24ADCDB9E9B}"/>
            </a:ext>
          </a:extLst>
        </xdr:cNvPr>
        <xdr:cNvSpPr/>
      </xdr:nvSpPr>
      <xdr:spPr>
        <a:xfrm>
          <a:off x="702693" y="12809747"/>
          <a:ext cx="4605548"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7844F53-C97A-4622-B849-8D7D3D1A06F0}"/>
            </a:ext>
          </a:extLst>
        </xdr:cNvPr>
        <xdr:cNvSpPr/>
      </xdr:nvSpPr>
      <xdr:spPr>
        <a:xfrm>
          <a:off x="5478972" y="12809747"/>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EBB67E70-2652-4AAE-8AEA-D6F1F8BE5984}"/>
            </a:ext>
          </a:extLst>
        </xdr:cNvPr>
        <xdr:cNvSpPr/>
      </xdr:nvSpPr>
      <xdr:spPr>
        <a:xfrm>
          <a:off x="5478972" y="12809747"/>
          <a:ext cx="343690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20472A8-EE56-4908-B029-CA7F06C95165}"/>
            </a:ext>
          </a:extLst>
        </xdr:cNvPr>
        <xdr:cNvSpPr txBox="1"/>
      </xdr:nvSpPr>
      <xdr:spPr>
        <a:xfrm>
          <a:off x="5586203" y="13112151"/>
          <a:ext cx="5227487" cy="194897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類似団体平均に比べ高くなっているのは、主に人件費・物件費が要因となっている。人件費は、平成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日の合併に伴う職員数の増加や保育所施設への人員配置や消防本部・消防署の単独設置が大きな要因となっている。物件費は、ふるさと応援寄附金事業の経費によるものである。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47FBFF9-6645-496B-8E4F-9195965E30F6}"/>
            </a:ext>
          </a:extLst>
        </xdr:cNvPr>
        <xdr:cNvSpPr txBox="1"/>
      </xdr:nvSpPr>
      <xdr:spPr>
        <a:xfrm>
          <a:off x="664593" y="1262679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9AAD33A-2B90-43E8-9854-2DAF035FBF23}"/>
            </a:ext>
          </a:extLst>
        </xdr:cNvPr>
        <xdr:cNvCxnSpPr/>
      </xdr:nvCxnSpPr>
      <xdr:spPr>
        <a:xfrm>
          <a:off x="702693" y="15117074"/>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49D7A1B-7065-403C-A32F-F6225A1BDB6D}"/>
            </a:ext>
          </a:extLst>
        </xdr:cNvPr>
        <xdr:cNvSpPr txBox="1"/>
      </xdr:nvSpPr>
      <xdr:spPr>
        <a:xfrm>
          <a:off x="0" y="1498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F707E7CC-A429-4260-97F8-C5AFBC41BBDF}"/>
            </a:ext>
          </a:extLst>
        </xdr:cNvPr>
        <xdr:cNvCxnSpPr/>
      </xdr:nvCxnSpPr>
      <xdr:spPr>
        <a:xfrm>
          <a:off x="702693" y="14657118"/>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7E7A1B70-96CB-4F7A-9D14-097D73D710DC}"/>
            </a:ext>
          </a:extLst>
        </xdr:cNvPr>
        <xdr:cNvSpPr txBox="1"/>
      </xdr:nvSpPr>
      <xdr:spPr>
        <a:xfrm>
          <a:off x="0" y="1452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B28B51AB-B60D-4E12-A9A7-C7B1F223E252}"/>
            </a:ext>
          </a:extLst>
        </xdr:cNvPr>
        <xdr:cNvCxnSpPr/>
      </xdr:nvCxnSpPr>
      <xdr:spPr>
        <a:xfrm>
          <a:off x="702693" y="14197162"/>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D944D5A8-E5FA-4175-8C63-1CE5E3866798}"/>
            </a:ext>
          </a:extLst>
        </xdr:cNvPr>
        <xdr:cNvSpPr txBox="1"/>
      </xdr:nvSpPr>
      <xdr:spPr>
        <a:xfrm>
          <a:off x="0" y="1406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28EDFCD0-9641-4796-8A57-F2CD10AA1B38}"/>
            </a:ext>
          </a:extLst>
        </xdr:cNvPr>
        <xdr:cNvCxnSpPr/>
      </xdr:nvCxnSpPr>
      <xdr:spPr>
        <a:xfrm>
          <a:off x="702693" y="13737207"/>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910F952F-5D72-4DDA-9E57-CEC6358BEC86}"/>
            </a:ext>
          </a:extLst>
        </xdr:cNvPr>
        <xdr:cNvSpPr txBox="1"/>
      </xdr:nvSpPr>
      <xdr:spPr>
        <a:xfrm>
          <a:off x="0" y="136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AE78E5D4-58FE-456E-8051-F841D7037085}"/>
            </a:ext>
          </a:extLst>
        </xdr:cNvPr>
        <xdr:cNvCxnSpPr/>
      </xdr:nvCxnSpPr>
      <xdr:spPr>
        <a:xfrm>
          <a:off x="702693" y="13277251"/>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E0DBC1A6-F353-416B-9286-7F5FE68C476E}"/>
            </a:ext>
          </a:extLst>
        </xdr:cNvPr>
        <xdr:cNvSpPr txBox="1"/>
      </xdr:nvSpPr>
      <xdr:spPr>
        <a:xfrm>
          <a:off x="0" y="1313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744ACBD0-FE55-4FDB-9B6A-D643EE70D5EC}"/>
            </a:ext>
          </a:extLst>
        </xdr:cNvPr>
        <xdr:cNvCxnSpPr/>
      </xdr:nvCxnSpPr>
      <xdr:spPr>
        <a:xfrm>
          <a:off x="702693" y="12809747"/>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AA9B0BA0-FAA7-47DA-9EE6-826E6CED2CE3}"/>
            </a:ext>
          </a:extLst>
        </xdr:cNvPr>
        <xdr:cNvSpPr txBox="1"/>
      </xdr:nvSpPr>
      <xdr:spPr>
        <a:xfrm>
          <a:off x="0" y="126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2B65DBE1-90FA-4FE0-9E9A-F77473EBA633}"/>
            </a:ext>
          </a:extLst>
        </xdr:cNvPr>
        <xdr:cNvSpPr/>
      </xdr:nvSpPr>
      <xdr:spPr>
        <a:xfrm>
          <a:off x="702693" y="12809747"/>
          <a:ext cx="4605548"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15C1CE60-7B08-453E-99A8-FE031C676B3D}"/>
            </a:ext>
          </a:extLst>
        </xdr:cNvPr>
        <xdr:cNvCxnSpPr/>
      </xdr:nvCxnSpPr>
      <xdr:spPr>
        <a:xfrm flipV="1">
          <a:off x="4498316" y="13164684"/>
          <a:ext cx="0" cy="1189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56F919F1-0FC6-4739-B023-DD2A4427EB99}"/>
            </a:ext>
          </a:extLst>
        </xdr:cNvPr>
        <xdr:cNvSpPr txBox="1"/>
      </xdr:nvSpPr>
      <xdr:spPr>
        <a:xfrm>
          <a:off x="4567447" y="143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9A19ADD6-F258-42D6-B6F5-1F2AC413A35E}"/>
            </a:ext>
          </a:extLst>
        </xdr:cNvPr>
        <xdr:cNvCxnSpPr/>
      </xdr:nvCxnSpPr>
      <xdr:spPr>
        <a:xfrm>
          <a:off x="4409416" y="14354255"/>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A540D601-649C-4B77-B4F7-E54CC40F5251}"/>
            </a:ext>
          </a:extLst>
        </xdr:cNvPr>
        <xdr:cNvSpPr txBox="1"/>
      </xdr:nvSpPr>
      <xdr:spPr>
        <a:xfrm>
          <a:off x="4567447" y="129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D2912159-1DAF-4A94-8754-EB398D807F85}"/>
            </a:ext>
          </a:extLst>
        </xdr:cNvPr>
        <xdr:cNvCxnSpPr/>
      </xdr:nvCxnSpPr>
      <xdr:spPr>
        <a:xfrm>
          <a:off x="4409416" y="13164684"/>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104995</xdr:rowOff>
    </xdr:from>
    <xdr:to>
      <xdr:col>23</xdr:col>
      <xdr:colOff>133350</xdr:colOff>
      <xdr:row>83</xdr:row>
      <xdr:rowOff>122492</xdr:rowOff>
    </xdr:to>
    <xdr:cxnSp macro="">
      <xdr:nvCxnSpPr>
        <xdr:cNvPr id="193" name="直線コネクタ 192">
          <a:extLst>
            <a:ext uri="{FF2B5EF4-FFF2-40B4-BE49-F238E27FC236}">
              <a16:creationId xmlns:a16="http://schemas.microsoft.com/office/drawing/2014/main" id="{A88E1313-F4BD-4A5E-BDB8-19026144FD4C}"/>
            </a:ext>
          </a:extLst>
        </xdr:cNvPr>
        <xdr:cNvCxnSpPr/>
      </xdr:nvCxnSpPr>
      <xdr:spPr>
        <a:xfrm>
          <a:off x="3739192" y="13708852"/>
          <a:ext cx="759124"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3243B045-D947-4595-9C8C-8B3CF4C7EBEA}"/>
            </a:ext>
          </a:extLst>
        </xdr:cNvPr>
        <xdr:cNvSpPr txBox="1"/>
      </xdr:nvSpPr>
      <xdr:spPr>
        <a:xfrm>
          <a:off x="4567447" y="13255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F8E66079-E5A9-4DD8-82DC-A43E7953E163}"/>
            </a:ext>
          </a:extLst>
        </xdr:cNvPr>
        <xdr:cNvSpPr/>
      </xdr:nvSpPr>
      <xdr:spPr>
        <a:xfrm>
          <a:off x="4447516" y="1340321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155786</xdr:rowOff>
    </xdr:from>
    <xdr:to>
      <xdr:col>19</xdr:col>
      <xdr:colOff>133350</xdr:colOff>
      <xdr:row>83</xdr:row>
      <xdr:rowOff>104995</xdr:rowOff>
    </xdr:to>
    <xdr:cxnSp macro="">
      <xdr:nvCxnSpPr>
        <xdr:cNvPr id="196" name="直線コネクタ 195">
          <a:extLst>
            <a:ext uri="{FF2B5EF4-FFF2-40B4-BE49-F238E27FC236}">
              <a16:creationId xmlns:a16="http://schemas.microsoft.com/office/drawing/2014/main" id="{53EF8519-035A-4392-A3A9-ACAF60EE0F7E}"/>
            </a:ext>
          </a:extLst>
        </xdr:cNvPr>
        <xdr:cNvCxnSpPr/>
      </xdr:nvCxnSpPr>
      <xdr:spPr>
        <a:xfrm>
          <a:off x="2929267" y="13595741"/>
          <a:ext cx="809925" cy="1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28288D56-0E2C-4DD3-B565-6128A3309753}"/>
            </a:ext>
          </a:extLst>
        </xdr:cNvPr>
        <xdr:cNvSpPr/>
      </xdr:nvSpPr>
      <xdr:spPr>
        <a:xfrm>
          <a:off x="3688392" y="1335739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4C023FE1-C1CE-450E-8995-052A49DDEA4D}"/>
            </a:ext>
          </a:extLst>
        </xdr:cNvPr>
        <xdr:cNvSpPr txBox="1"/>
      </xdr:nvSpPr>
      <xdr:spPr>
        <a:xfrm>
          <a:off x="3397729" y="131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95458</xdr:rowOff>
    </xdr:from>
    <xdr:to>
      <xdr:col>15</xdr:col>
      <xdr:colOff>82550</xdr:colOff>
      <xdr:row>82</xdr:row>
      <xdr:rowOff>155786</xdr:rowOff>
    </xdr:to>
    <xdr:cxnSp macro="">
      <xdr:nvCxnSpPr>
        <xdr:cNvPr id="199" name="直線コネクタ 198">
          <a:extLst>
            <a:ext uri="{FF2B5EF4-FFF2-40B4-BE49-F238E27FC236}">
              <a16:creationId xmlns:a16="http://schemas.microsoft.com/office/drawing/2014/main" id="{7750F6D7-D512-4106-96A6-47F5A3BF5A8C}"/>
            </a:ext>
          </a:extLst>
        </xdr:cNvPr>
        <xdr:cNvCxnSpPr/>
      </xdr:nvCxnSpPr>
      <xdr:spPr>
        <a:xfrm>
          <a:off x="2119342" y="13535413"/>
          <a:ext cx="809925"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5E56BFC4-A9A7-40EB-B6DC-1D949B06B745}"/>
            </a:ext>
          </a:extLst>
        </xdr:cNvPr>
        <xdr:cNvSpPr/>
      </xdr:nvSpPr>
      <xdr:spPr>
        <a:xfrm>
          <a:off x="2878467" y="133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2CB72E3F-791F-4DF2-9344-6B7739CECA82}"/>
            </a:ext>
          </a:extLst>
        </xdr:cNvPr>
        <xdr:cNvSpPr txBox="1"/>
      </xdr:nvSpPr>
      <xdr:spPr>
        <a:xfrm>
          <a:off x="2587805" y="1308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95458</xdr:rowOff>
    </xdr:from>
    <xdr:to>
      <xdr:col>11</xdr:col>
      <xdr:colOff>31750</xdr:colOff>
      <xdr:row>85</xdr:row>
      <xdr:rowOff>141061</xdr:rowOff>
    </xdr:to>
    <xdr:cxnSp macro="">
      <xdr:nvCxnSpPr>
        <xdr:cNvPr id="202" name="直線コネクタ 201">
          <a:extLst>
            <a:ext uri="{FF2B5EF4-FFF2-40B4-BE49-F238E27FC236}">
              <a16:creationId xmlns:a16="http://schemas.microsoft.com/office/drawing/2014/main" id="{0AC272EA-C533-4C3A-B8A9-134103E55A8B}"/>
            </a:ext>
          </a:extLst>
        </xdr:cNvPr>
        <xdr:cNvCxnSpPr/>
      </xdr:nvCxnSpPr>
      <xdr:spPr>
        <a:xfrm flipV="1">
          <a:off x="1329187" y="13535413"/>
          <a:ext cx="790155" cy="5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119652</xdr:rowOff>
    </xdr:from>
    <xdr:to>
      <xdr:col>11</xdr:col>
      <xdr:colOff>82550</xdr:colOff>
      <xdr:row>81</xdr:row>
      <xdr:rowOff>49802</xdr:rowOff>
    </xdr:to>
    <xdr:sp macro="" textlink="">
      <xdr:nvSpPr>
        <xdr:cNvPr id="203" name="フローチャート: 判断 202">
          <a:extLst>
            <a:ext uri="{FF2B5EF4-FFF2-40B4-BE49-F238E27FC236}">
              <a16:creationId xmlns:a16="http://schemas.microsoft.com/office/drawing/2014/main" id="{0FC54C5F-B2BB-4E2E-86AA-0F6EAA3BC563}"/>
            </a:ext>
          </a:extLst>
        </xdr:cNvPr>
        <xdr:cNvSpPr/>
      </xdr:nvSpPr>
      <xdr:spPr>
        <a:xfrm>
          <a:off x="2088311" y="13231803"/>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59979</xdr:rowOff>
    </xdr:from>
    <xdr:ext cx="762000" cy="259045"/>
    <xdr:sp macro="" textlink="">
      <xdr:nvSpPr>
        <xdr:cNvPr id="204" name="テキスト ボックス 203">
          <a:extLst>
            <a:ext uri="{FF2B5EF4-FFF2-40B4-BE49-F238E27FC236}">
              <a16:creationId xmlns:a16="http://schemas.microsoft.com/office/drawing/2014/main" id="{1E27D326-D612-4972-8DAA-6380C2A7E859}"/>
            </a:ext>
          </a:extLst>
        </xdr:cNvPr>
        <xdr:cNvSpPr txBox="1"/>
      </xdr:nvSpPr>
      <xdr:spPr>
        <a:xfrm>
          <a:off x="1777880" y="1300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118588</xdr:rowOff>
    </xdr:from>
    <xdr:to>
      <xdr:col>7</xdr:col>
      <xdr:colOff>31750</xdr:colOff>
      <xdr:row>81</xdr:row>
      <xdr:rowOff>48738</xdr:rowOff>
    </xdr:to>
    <xdr:sp macro="" textlink="">
      <xdr:nvSpPr>
        <xdr:cNvPr id="205" name="フローチャート: 判断 204">
          <a:extLst>
            <a:ext uri="{FF2B5EF4-FFF2-40B4-BE49-F238E27FC236}">
              <a16:creationId xmlns:a16="http://schemas.microsoft.com/office/drawing/2014/main" id="{0D4C4DDF-192E-49C0-8F97-4D4AF4319C11}"/>
            </a:ext>
          </a:extLst>
        </xdr:cNvPr>
        <xdr:cNvSpPr/>
      </xdr:nvSpPr>
      <xdr:spPr>
        <a:xfrm>
          <a:off x="1278387" y="13230739"/>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58915</xdr:rowOff>
    </xdr:from>
    <xdr:ext cx="762000" cy="259045"/>
    <xdr:sp macro="" textlink="">
      <xdr:nvSpPr>
        <xdr:cNvPr id="206" name="テキスト ボックス 205">
          <a:extLst>
            <a:ext uri="{FF2B5EF4-FFF2-40B4-BE49-F238E27FC236}">
              <a16:creationId xmlns:a16="http://schemas.microsoft.com/office/drawing/2014/main" id="{3D6E0CCB-8C95-43DA-8396-F8AE6FC6D480}"/>
            </a:ext>
          </a:extLst>
        </xdr:cNvPr>
        <xdr:cNvSpPr txBox="1"/>
      </xdr:nvSpPr>
      <xdr:spPr>
        <a:xfrm>
          <a:off x="967956" y="130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588EEFB-4513-4A9F-BBA3-D57A6B5E10B7}"/>
            </a:ext>
          </a:extLst>
        </xdr:cNvPr>
        <xdr:cNvSpPr txBox="1"/>
      </xdr:nvSpPr>
      <xdr:spPr>
        <a:xfrm>
          <a:off x="4302185"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1100091-F499-4275-8F44-74DF0CD8C23F}"/>
            </a:ext>
          </a:extLst>
        </xdr:cNvPr>
        <xdr:cNvSpPr txBox="1"/>
      </xdr:nvSpPr>
      <xdr:spPr>
        <a:xfrm>
          <a:off x="3543060"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88C8480-98E6-49FB-A2AD-EF4858E231CD}"/>
            </a:ext>
          </a:extLst>
        </xdr:cNvPr>
        <xdr:cNvSpPr txBox="1"/>
      </xdr:nvSpPr>
      <xdr:spPr>
        <a:xfrm>
          <a:off x="273313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BE903F6-07B8-47A7-BA84-DC672BC02141}"/>
            </a:ext>
          </a:extLst>
        </xdr:cNvPr>
        <xdr:cNvSpPr txBox="1"/>
      </xdr:nvSpPr>
      <xdr:spPr>
        <a:xfrm>
          <a:off x="1923211"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09636BC-982E-43F1-97A5-D4D4735505C5}"/>
            </a:ext>
          </a:extLst>
        </xdr:cNvPr>
        <xdr:cNvSpPr txBox="1"/>
      </xdr:nvSpPr>
      <xdr:spPr>
        <a:xfrm>
          <a:off x="113305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71692</xdr:rowOff>
    </xdr:from>
    <xdr:to>
      <xdr:col>23</xdr:col>
      <xdr:colOff>184150</xdr:colOff>
      <xdr:row>84</xdr:row>
      <xdr:rowOff>1842</xdr:rowOff>
    </xdr:to>
    <xdr:sp macro="" textlink="">
      <xdr:nvSpPr>
        <xdr:cNvPr id="212" name="楕円 211">
          <a:extLst>
            <a:ext uri="{FF2B5EF4-FFF2-40B4-BE49-F238E27FC236}">
              <a16:creationId xmlns:a16="http://schemas.microsoft.com/office/drawing/2014/main" id="{33A963F3-282C-4A38-BDE0-66374CA9D718}"/>
            </a:ext>
          </a:extLst>
        </xdr:cNvPr>
        <xdr:cNvSpPr/>
      </xdr:nvSpPr>
      <xdr:spPr>
        <a:xfrm>
          <a:off x="4447516" y="13675549"/>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43769</xdr:rowOff>
    </xdr:from>
    <xdr:ext cx="762000" cy="259045"/>
    <xdr:sp macro="" textlink="">
      <xdr:nvSpPr>
        <xdr:cNvPr id="213" name="人件費・物件費等の状況該当値テキスト">
          <a:extLst>
            <a:ext uri="{FF2B5EF4-FFF2-40B4-BE49-F238E27FC236}">
              <a16:creationId xmlns:a16="http://schemas.microsoft.com/office/drawing/2014/main" id="{9C808317-F4AA-44EE-B3F5-4B2822295965}"/>
            </a:ext>
          </a:extLst>
        </xdr:cNvPr>
        <xdr:cNvSpPr txBox="1"/>
      </xdr:nvSpPr>
      <xdr:spPr>
        <a:xfrm>
          <a:off x="4567447" y="1364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54195</xdr:rowOff>
    </xdr:from>
    <xdr:to>
      <xdr:col>19</xdr:col>
      <xdr:colOff>184150</xdr:colOff>
      <xdr:row>83</xdr:row>
      <xdr:rowOff>155795</xdr:rowOff>
    </xdr:to>
    <xdr:sp macro="" textlink="">
      <xdr:nvSpPr>
        <xdr:cNvPr id="214" name="楕円 213">
          <a:extLst>
            <a:ext uri="{FF2B5EF4-FFF2-40B4-BE49-F238E27FC236}">
              <a16:creationId xmlns:a16="http://schemas.microsoft.com/office/drawing/2014/main" id="{E3856888-F720-464E-BCA9-561DB0E75F06}"/>
            </a:ext>
          </a:extLst>
        </xdr:cNvPr>
        <xdr:cNvSpPr/>
      </xdr:nvSpPr>
      <xdr:spPr>
        <a:xfrm>
          <a:off x="3688392" y="136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140572</xdr:rowOff>
    </xdr:from>
    <xdr:ext cx="736600" cy="259045"/>
    <xdr:sp macro="" textlink="">
      <xdr:nvSpPr>
        <xdr:cNvPr id="215" name="テキスト ボックス 214">
          <a:extLst>
            <a:ext uri="{FF2B5EF4-FFF2-40B4-BE49-F238E27FC236}">
              <a16:creationId xmlns:a16="http://schemas.microsoft.com/office/drawing/2014/main" id="{9D5ABB17-8073-4E2D-9904-2626A0744167}"/>
            </a:ext>
          </a:extLst>
        </xdr:cNvPr>
        <xdr:cNvSpPr txBox="1"/>
      </xdr:nvSpPr>
      <xdr:spPr>
        <a:xfrm>
          <a:off x="3397729" y="1374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104986</xdr:rowOff>
    </xdr:from>
    <xdr:to>
      <xdr:col>15</xdr:col>
      <xdr:colOff>133350</xdr:colOff>
      <xdr:row>83</xdr:row>
      <xdr:rowOff>35136</xdr:rowOff>
    </xdr:to>
    <xdr:sp macro="" textlink="">
      <xdr:nvSpPr>
        <xdr:cNvPr id="216" name="楕円 215">
          <a:extLst>
            <a:ext uri="{FF2B5EF4-FFF2-40B4-BE49-F238E27FC236}">
              <a16:creationId xmlns:a16="http://schemas.microsoft.com/office/drawing/2014/main" id="{E24A0A0A-44D4-4AE2-9B71-A22117E9C6CF}"/>
            </a:ext>
          </a:extLst>
        </xdr:cNvPr>
        <xdr:cNvSpPr/>
      </xdr:nvSpPr>
      <xdr:spPr>
        <a:xfrm>
          <a:off x="2878467" y="1354494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19913</xdr:rowOff>
    </xdr:from>
    <xdr:ext cx="762000" cy="259045"/>
    <xdr:sp macro="" textlink="">
      <xdr:nvSpPr>
        <xdr:cNvPr id="217" name="テキスト ボックス 216">
          <a:extLst>
            <a:ext uri="{FF2B5EF4-FFF2-40B4-BE49-F238E27FC236}">
              <a16:creationId xmlns:a16="http://schemas.microsoft.com/office/drawing/2014/main" id="{AD965483-91ED-4716-832F-FEA8DC3C10CE}"/>
            </a:ext>
          </a:extLst>
        </xdr:cNvPr>
        <xdr:cNvSpPr txBox="1"/>
      </xdr:nvSpPr>
      <xdr:spPr>
        <a:xfrm>
          <a:off x="2587805" y="1362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44658</xdr:rowOff>
    </xdr:from>
    <xdr:to>
      <xdr:col>11</xdr:col>
      <xdr:colOff>82550</xdr:colOff>
      <xdr:row>82</xdr:row>
      <xdr:rowOff>146258</xdr:rowOff>
    </xdr:to>
    <xdr:sp macro="" textlink="">
      <xdr:nvSpPr>
        <xdr:cNvPr id="218" name="楕円 217">
          <a:extLst>
            <a:ext uri="{FF2B5EF4-FFF2-40B4-BE49-F238E27FC236}">
              <a16:creationId xmlns:a16="http://schemas.microsoft.com/office/drawing/2014/main" id="{1F5BC8AB-56FB-42B1-8152-02C2D8B9D305}"/>
            </a:ext>
          </a:extLst>
        </xdr:cNvPr>
        <xdr:cNvSpPr/>
      </xdr:nvSpPr>
      <xdr:spPr>
        <a:xfrm>
          <a:off x="2088311" y="13484613"/>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131035</xdr:rowOff>
    </xdr:from>
    <xdr:ext cx="762000" cy="259045"/>
    <xdr:sp macro="" textlink="">
      <xdr:nvSpPr>
        <xdr:cNvPr id="219" name="テキスト ボックス 218">
          <a:extLst>
            <a:ext uri="{FF2B5EF4-FFF2-40B4-BE49-F238E27FC236}">
              <a16:creationId xmlns:a16="http://schemas.microsoft.com/office/drawing/2014/main" id="{8B06A6A3-0CE2-4F3A-A138-162EE98C53A9}"/>
            </a:ext>
          </a:extLst>
        </xdr:cNvPr>
        <xdr:cNvSpPr txBox="1"/>
      </xdr:nvSpPr>
      <xdr:spPr>
        <a:xfrm>
          <a:off x="1777880" y="1357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90261</xdr:rowOff>
    </xdr:from>
    <xdr:to>
      <xdr:col>7</xdr:col>
      <xdr:colOff>31750</xdr:colOff>
      <xdr:row>86</xdr:row>
      <xdr:rowOff>20411</xdr:rowOff>
    </xdr:to>
    <xdr:sp macro="" textlink="">
      <xdr:nvSpPr>
        <xdr:cNvPr id="220" name="楕円 219">
          <a:extLst>
            <a:ext uri="{FF2B5EF4-FFF2-40B4-BE49-F238E27FC236}">
              <a16:creationId xmlns:a16="http://schemas.microsoft.com/office/drawing/2014/main" id="{B756579F-4F70-416E-898F-1D14C4AC77E4}"/>
            </a:ext>
          </a:extLst>
        </xdr:cNvPr>
        <xdr:cNvSpPr/>
      </xdr:nvSpPr>
      <xdr:spPr>
        <a:xfrm>
          <a:off x="1278387" y="14021921"/>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5188</xdr:rowOff>
    </xdr:from>
    <xdr:ext cx="762000" cy="259045"/>
    <xdr:sp macro="" textlink="">
      <xdr:nvSpPr>
        <xdr:cNvPr id="221" name="テキスト ボックス 220">
          <a:extLst>
            <a:ext uri="{FF2B5EF4-FFF2-40B4-BE49-F238E27FC236}">
              <a16:creationId xmlns:a16="http://schemas.microsoft.com/office/drawing/2014/main" id="{01AC284D-6A90-4C02-AD9D-0DB9ACABE811}"/>
            </a:ext>
          </a:extLst>
        </xdr:cNvPr>
        <xdr:cNvSpPr txBox="1"/>
      </xdr:nvSpPr>
      <xdr:spPr>
        <a:xfrm>
          <a:off x="967956" y="141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E8BE8D1-0FFA-4AB2-8AB8-86DCE1E903A7}"/>
            </a:ext>
          </a:extLst>
        </xdr:cNvPr>
        <xdr:cNvSpPr/>
      </xdr:nvSpPr>
      <xdr:spPr>
        <a:xfrm>
          <a:off x="11621099" y="12085488"/>
          <a:ext cx="4605547"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F783308-DE9F-40D2-8F8D-F7014A676AFC}"/>
            </a:ext>
          </a:extLst>
        </xdr:cNvPr>
        <xdr:cNvSpPr txBox="1"/>
      </xdr:nvSpPr>
      <xdr:spPr>
        <a:xfrm>
          <a:off x="12366121" y="12432342"/>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36D8038-D2A4-48F2-BFF3-35E990D55CE3}"/>
            </a:ext>
          </a:extLst>
        </xdr:cNvPr>
        <xdr:cNvSpPr txBox="1"/>
      </xdr:nvSpPr>
      <xdr:spPr>
        <a:xfrm>
          <a:off x="13988778" y="1240694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3A57753-2F50-4B90-B15D-0C0A4FBBA0BA}"/>
            </a:ext>
          </a:extLst>
        </xdr:cNvPr>
        <xdr:cNvSpPr/>
      </xdr:nvSpPr>
      <xdr:spPr>
        <a:xfrm>
          <a:off x="16290146" y="12324392"/>
          <a:ext cx="1365849"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94CE012-B5C1-4F03-A2C1-550DC4874E9D}"/>
            </a:ext>
          </a:extLst>
        </xdr:cNvPr>
        <xdr:cNvSpPr/>
      </xdr:nvSpPr>
      <xdr:spPr>
        <a:xfrm>
          <a:off x="16290146" y="12507343"/>
          <a:ext cx="1365849"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94EC660-CE85-4BEE-A4DB-CBF35E7E58C1}"/>
            </a:ext>
          </a:extLst>
        </xdr:cNvPr>
        <xdr:cNvSpPr/>
      </xdr:nvSpPr>
      <xdr:spPr>
        <a:xfrm>
          <a:off x="17782995" y="12324392"/>
          <a:ext cx="115138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9489473-4CAE-40B7-B745-6F9DBCE5CDCC}"/>
            </a:ext>
          </a:extLst>
        </xdr:cNvPr>
        <xdr:cNvSpPr/>
      </xdr:nvSpPr>
      <xdr:spPr>
        <a:xfrm>
          <a:off x="17782995" y="1250734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D195220-E39C-4C55-ACC1-58178017B2F4}"/>
            </a:ext>
          </a:extLst>
        </xdr:cNvPr>
        <xdr:cNvSpPr/>
      </xdr:nvSpPr>
      <xdr:spPr>
        <a:xfrm>
          <a:off x="19105113" y="12324392"/>
          <a:ext cx="115138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39F20BC-D616-429F-9C80-11B915D5D693}"/>
            </a:ext>
          </a:extLst>
        </xdr:cNvPr>
        <xdr:cNvSpPr/>
      </xdr:nvSpPr>
      <xdr:spPr>
        <a:xfrm>
          <a:off x="19105113" y="1250734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4689F48-19A2-4EDD-A52F-0F09A794A7E4}"/>
            </a:ext>
          </a:extLst>
        </xdr:cNvPr>
        <xdr:cNvSpPr/>
      </xdr:nvSpPr>
      <xdr:spPr>
        <a:xfrm>
          <a:off x="11621099" y="12809747"/>
          <a:ext cx="4605547"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4C9DAE3-0405-4B1F-989A-C508E8D6522E}"/>
            </a:ext>
          </a:extLst>
        </xdr:cNvPr>
        <xdr:cNvSpPr/>
      </xdr:nvSpPr>
      <xdr:spPr>
        <a:xfrm>
          <a:off x="16397377" y="12809747"/>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CAF1653-642F-4B9C-9A3B-C0CE1DEFF15B}"/>
            </a:ext>
          </a:extLst>
        </xdr:cNvPr>
        <xdr:cNvSpPr/>
      </xdr:nvSpPr>
      <xdr:spPr>
        <a:xfrm>
          <a:off x="16397377" y="12809747"/>
          <a:ext cx="3454161"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B03EBCF-A478-4396-8600-17556D24BBB4}"/>
            </a:ext>
          </a:extLst>
        </xdr:cNvPr>
        <xdr:cNvSpPr txBox="1"/>
      </xdr:nvSpPr>
      <xdr:spPr>
        <a:xfrm>
          <a:off x="16507124" y="13112151"/>
          <a:ext cx="5242225" cy="194897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日付け給与構造改革導入に加え、定年等退職者の増（欠員不補充）により、若干の数値改善が図られてきたが、給与構造改革導入時期が遅れたことが、類似団体平均を上回る要因となっていた。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年間は、給与独自抑制措置（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％削減）を導入したことにより類似団体の中では最低水準となったが、平成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年度からは給与独自抑制措置の終了により、ラスパイレス指数が上昇した。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31293004-A8CA-413E-B03F-C9132C4CF539}"/>
            </a:ext>
          </a:extLst>
        </xdr:cNvPr>
        <xdr:cNvCxnSpPr/>
      </xdr:nvCxnSpPr>
      <xdr:spPr>
        <a:xfrm>
          <a:off x="11621099" y="15117074"/>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A3497F4-BD1A-4EA2-A70F-F19DD9FDB616}"/>
            </a:ext>
          </a:extLst>
        </xdr:cNvPr>
        <xdr:cNvSpPr txBox="1"/>
      </xdr:nvSpPr>
      <xdr:spPr>
        <a:xfrm>
          <a:off x="10938175" y="1498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B9E3D0C6-00BC-47FC-8EE9-7FFD56636FFE}"/>
            </a:ext>
          </a:extLst>
        </xdr:cNvPr>
        <xdr:cNvCxnSpPr/>
      </xdr:nvCxnSpPr>
      <xdr:spPr>
        <a:xfrm>
          <a:off x="11621099" y="1473755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679935EF-E8E0-4EE0-9C17-ABF8ABA2DADD}"/>
            </a:ext>
          </a:extLst>
        </xdr:cNvPr>
        <xdr:cNvSpPr txBox="1"/>
      </xdr:nvSpPr>
      <xdr:spPr>
        <a:xfrm>
          <a:off x="10938175" y="145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79EDF321-B95C-48E1-8935-E6BC7A85401C}"/>
            </a:ext>
          </a:extLst>
        </xdr:cNvPr>
        <xdr:cNvCxnSpPr/>
      </xdr:nvCxnSpPr>
      <xdr:spPr>
        <a:xfrm>
          <a:off x="11621099" y="14350480"/>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9606E5-FD12-4ABF-8AAC-26BA6E705BDC}"/>
            </a:ext>
          </a:extLst>
        </xdr:cNvPr>
        <xdr:cNvSpPr txBox="1"/>
      </xdr:nvSpPr>
      <xdr:spPr>
        <a:xfrm>
          <a:off x="10938175" y="142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4476E27E-F8F6-4CBD-9926-25CE603367F6}"/>
            </a:ext>
          </a:extLst>
        </xdr:cNvPr>
        <xdr:cNvCxnSpPr/>
      </xdr:nvCxnSpPr>
      <xdr:spPr>
        <a:xfrm>
          <a:off x="11621099" y="13963410"/>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6700565-0F14-4D14-8CD7-1DBFC419491B}"/>
            </a:ext>
          </a:extLst>
        </xdr:cNvPr>
        <xdr:cNvSpPr txBox="1"/>
      </xdr:nvSpPr>
      <xdr:spPr>
        <a:xfrm>
          <a:off x="10938175" y="138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A07A93BA-69A8-4E88-8084-844491C90A87}"/>
            </a:ext>
          </a:extLst>
        </xdr:cNvPr>
        <xdr:cNvCxnSpPr/>
      </xdr:nvCxnSpPr>
      <xdr:spPr>
        <a:xfrm>
          <a:off x="11621099" y="13583889"/>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593EF5B9-5A4B-4889-B3D7-6A579C7B00DF}"/>
            </a:ext>
          </a:extLst>
        </xdr:cNvPr>
        <xdr:cNvSpPr txBox="1"/>
      </xdr:nvSpPr>
      <xdr:spPr>
        <a:xfrm>
          <a:off x="10938175" y="1344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92BD336F-A1B3-4FAF-B027-0E5DA01F760D}"/>
            </a:ext>
          </a:extLst>
        </xdr:cNvPr>
        <xdr:cNvCxnSpPr/>
      </xdr:nvCxnSpPr>
      <xdr:spPr>
        <a:xfrm>
          <a:off x="11621099" y="1319681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B5F2622E-E650-4CE4-A1A4-370F50768A1D}"/>
            </a:ext>
          </a:extLst>
        </xdr:cNvPr>
        <xdr:cNvSpPr txBox="1"/>
      </xdr:nvSpPr>
      <xdr:spPr>
        <a:xfrm>
          <a:off x="10938175" y="1306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171732B-FBED-400E-A271-45E899732DFE}"/>
            </a:ext>
          </a:extLst>
        </xdr:cNvPr>
        <xdr:cNvCxnSpPr/>
      </xdr:nvCxnSpPr>
      <xdr:spPr>
        <a:xfrm>
          <a:off x="11621099" y="1280974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4940421B-4223-4170-929C-86B424850A4D}"/>
            </a:ext>
          </a:extLst>
        </xdr:cNvPr>
        <xdr:cNvSpPr txBox="1"/>
      </xdr:nvSpPr>
      <xdr:spPr>
        <a:xfrm>
          <a:off x="10938175" y="126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50AC7266-2B67-45E0-8852-E7B9D589F474}"/>
            </a:ext>
          </a:extLst>
        </xdr:cNvPr>
        <xdr:cNvSpPr/>
      </xdr:nvSpPr>
      <xdr:spPr>
        <a:xfrm>
          <a:off x="11621099" y="12809747"/>
          <a:ext cx="4605547"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E2D0BD6E-6AF6-4DD8-A916-9B719D939EA5}"/>
            </a:ext>
          </a:extLst>
        </xdr:cNvPr>
        <xdr:cNvCxnSpPr/>
      </xdr:nvCxnSpPr>
      <xdr:spPr>
        <a:xfrm flipV="1">
          <a:off x="15416722" y="13136492"/>
          <a:ext cx="0" cy="1480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442EFEF1-11C3-4CA3-B0B0-53AC584DB0FD}"/>
            </a:ext>
          </a:extLst>
        </xdr:cNvPr>
        <xdr:cNvSpPr txBox="1"/>
      </xdr:nvSpPr>
      <xdr:spPr>
        <a:xfrm>
          <a:off x="15505622" y="1458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8350E3A-E63F-4AF0-B27F-E613F6A7E3A6}"/>
            </a:ext>
          </a:extLst>
        </xdr:cNvPr>
        <xdr:cNvCxnSpPr/>
      </xdr:nvCxnSpPr>
      <xdr:spPr>
        <a:xfrm>
          <a:off x="15347591" y="14616902"/>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4006C1FE-F98D-45B5-9F0D-1ABF236DFDF6}"/>
            </a:ext>
          </a:extLst>
        </xdr:cNvPr>
        <xdr:cNvSpPr txBox="1"/>
      </xdr:nvSpPr>
      <xdr:spPr>
        <a:xfrm>
          <a:off x="15505622" y="1289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E9905DEC-290D-4146-91F3-0DBEF18FEE3F}"/>
            </a:ext>
          </a:extLst>
        </xdr:cNvPr>
        <xdr:cNvCxnSpPr/>
      </xdr:nvCxnSpPr>
      <xdr:spPr>
        <a:xfrm>
          <a:off x="15347591" y="13136492"/>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40216</xdr:rowOff>
    </xdr:to>
    <xdr:cxnSp macro="">
      <xdr:nvCxnSpPr>
        <xdr:cNvPr id="255" name="直線コネクタ 254">
          <a:extLst>
            <a:ext uri="{FF2B5EF4-FFF2-40B4-BE49-F238E27FC236}">
              <a16:creationId xmlns:a16="http://schemas.microsoft.com/office/drawing/2014/main" id="{4A828CF6-F890-49BA-8515-F4A6054033EA}"/>
            </a:ext>
          </a:extLst>
        </xdr:cNvPr>
        <xdr:cNvCxnSpPr/>
      </xdr:nvCxnSpPr>
      <xdr:spPr>
        <a:xfrm>
          <a:off x="14657597" y="14443475"/>
          <a:ext cx="759125"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a:extLst>
            <a:ext uri="{FF2B5EF4-FFF2-40B4-BE49-F238E27FC236}">
              <a16:creationId xmlns:a16="http://schemas.microsoft.com/office/drawing/2014/main" id="{B273BB9C-1E0C-4434-BF78-BF2E5077FDA1}"/>
            </a:ext>
          </a:extLst>
        </xdr:cNvPr>
        <xdr:cNvSpPr txBox="1"/>
      </xdr:nvSpPr>
      <xdr:spPr>
        <a:xfrm>
          <a:off x="15505622" y="13692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50DFE2BF-FA4F-44E1-8BE9-1AE35A145FC9}"/>
            </a:ext>
          </a:extLst>
        </xdr:cNvPr>
        <xdr:cNvSpPr/>
      </xdr:nvSpPr>
      <xdr:spPr>
        <a:xfrm>
          <a:off x="15368438" y="13839724"/>
          <a:ext cx="99084"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89</xdr:row>
      <xdr:rowOff>49741</xdr:rowOff>
    </xdr:to>
    <xdr:cxnSp macro="">
      <xdr:nvCxnSpPr>
        <xdr:cNvPr id="258" name="直線コネクタ 257">
          <a:extLst>
            <a:ext uri="{FF2B5EF4-FFF2-40B4-BE49-F238E27FC236}">
              <a16:creationId xmlns:a16="http://schemas.microsoft.com/office/drawing/2014/main" id="{7350E8F1-ACFC-496C-8C18-03B31AF75379}"/>
            </a:ext>
          </a:extLst>
        </xdr:cNvPr>
        <xdr:cNvCxnSpPr/>
      </xdr:nvCxnSpPr>
      <xdr:spPr>
        <a:xfrm flipV="1">
          <a:off x="13850189" y="14443475"/>
          <a:ext cx="807408" cy="19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132C22BB-154C-4644-895A-CA18CCAE6AE9}"/>
            </a:ext>
          </a:extLst>
        </xdr:cNvPr>
        <xdr:cNvSpPr/>
      </xdr:nvSpPr>
      <xdr:spPr>
        <a:xfrm>
          <a:off x="14609313" y="13879942"/>
          <a:ext cx="99084"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a:extLst>
            <a:ext uri="{FF2B5EF4-FFF2-40B4-BE49-F238E27FC236}">
              <a16:creationId xmlns:a16="http://schemas.microsoft.com/office/drawing/2014/main" id="{73CA7106-BC4C-4480-82E1-D5E407F8E668}"/>
            </a:ext>
          </a:extLst>
        </xdr:cNvPr>
        <xdr:cNvSpPr txBox="1"/>
      </xdr:nvSpPr>
      <xdr:spPr>
        <a:xfrm>
          <a:off x="14316135" y="1365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49741</xdr:rowOff>
    </xdr:to>
    <xdr:cxnSp macro="">
      <xdr:nvCxnSpPr>
        <xdr:cNvPr id="261" name="直線コネクタ 260">
          <a:extLst>
            <a:ext uri="{FF2B5EF4-FFF2-40B4-BE49-F238E27FC236}">
              <a16:creationId xmlns:a16="http://schemas.microsoft.com/office/drawing/2014/main" id="{A26DA5C1-1EBC-45A7-9AA8-02363C51AEC5}"/>
            </a:ext>
          </a:extLst>
        </xdr:cNvPr>
        <xdr:cNvCxnSpPr/>
      </xdr:nvCxnSpPr>
      <xdr:spPr>
        <a:xfrm>
          <a:off x="13057517" y="14584232"/>
          <a:ext cx="792672" cy="5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9F16A0B8-3B0C-4486-896A-4264AAFC15F4}"/>
            </a:ext>
          </a:extLst>
        </xdr:cNvPr>
        <xdr:cNvSpPr/>
      </xdr:nvSpPr>
      <xdr:spPr>
        <a:xfrm>
          <a:off x="13816642" y="13799508"/>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A722A09D-FA31-41DE-AC48-A6A20E0107E8}"/>
            </a:ext>
          </a:extLst>
        </xdr:cNvPr>
        <xdr:cNvSpPr txBox="1"/>
      </xdr:nvSpPr>
      <xdr:spPr>
        <a:xfrm>
          <a:off x="13506210" y="1358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9525</xdr:rowOff>
    </xdr:to>
    <xdr:cxnSp macro="">
      <xdr:nvCxnSpPr>
        <xdr:cNvPr id="264" name="直線コネクタ 263">
          <a:extLst>
            <a:ext uri="{FF2B5EF4-FFF2-40B4-BE49-F238E27FC236}">
              <a16:creationId xmlns:a16="http://schemas.microsoft.com/office/drawing/2014/main" id="{3A225FA8-B6BB-41A8-89FF-55F55FA072A4}"/>
            </a:ext>
          </a:extLst>
        </xdr:cNvPr>
        <xdr:cNvCxnSpPr/>
      </xdr:nvCxnSpPr>
      <xdr:spPr>
        <a:xfrm flipV="1">
          <a:off x="12247592" y="14584232"/>
          <a:ext cx="809925"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5" name="フローチャート: 判断 264">
          <a:extLst>
            <a:ext uri="{FF2B5EF4-FFF2-40B4-BE49-F238E27FC236}">
              <a16:creationId xmlns:a16="http://schemas.microsoft.com/office/drawing/2014/main" id="{3950D92F-7F1D-4C74-A136-8D3FBEB5DB9C}"/>
            </a:ext>
          </a:extLst>
        </xdr:cNvPr>
        <xdr:cNvSpPr/>
      </xdr:nvSpPr>
      <xdr:spPr>
        <a:xfrm>
          <a:off x="13006717" y="13766841"/>
          <a:ext cx="84347"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6" name="テキスト ボックス 265">
          <a:extLst>
            <a:ext uri="{FF2B5EF4-FFF2-40B4-BE49-F238E27FC236}">
              <a16:creationId xmlns:a16="http://schemas.microsoft.com/office/drawing/2014/main" id="{CA916B6D-48FB-4029-AFB6-AE19C6F171AD}"/>
            </a:ext>
          </a:extLst>
        </xdr:cNvPr>
        <xdr:cNvSpPr txBox="1"/>
      </xdr:nvSpPr>
      <xdr:spPr>
        <a:xfrm>
          <a:off x="12716055" y="1354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a:extLst>
            <a:ext uri="{FF2B5EF4-FFF2-40B4-BE49-F238E27FC236}">
              <a16:creationId xmlns:a16="http://schemas.microsoft.com/office/drawing/2014/main" id="{C68C242A-56D4-427E-8A0A-9237AF0FCC79}"/>
            </a:ext>
          </a:extLst>
        </xdr:cNvPr>
        <xdr:cNvSpPr/>
      </xdr:nvSpPr>
      <xdr:spPr>
        <a:xfrm>
          <a:off x="12196792" y="1387994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68" name="テキスト ボックス 267">
          <a:extLst>
            <a:ext uri="{FF2B5EF4-FFF2-40B4-BE49-F238E27FC236}">
              <a16:creationId xmlns:a16="http://schemas.microsoft.com/office/drawing/2014/main" id="{8CF0C1C4-5D87-4F3A-9D7F-AFA5DB1D6A8A}"/>
            </a:ext>
          </a:extLst>
        </xdr:cNvPr>
        <xdr:cNvSpPr txBox="1"/>
      </xdr:nvSpPr>
      <xdr:spPr>
        <a:xfrm>
          <a:off x="11906130" y="1365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2C664AD-DCA4-4A6E-A517-D11B363E3112}"/>
            </a:ext>
          </a:extLst>
        </xdr:cNvPr>
        <xdr:cNvSpPr txBox="1"/>
      </xdr:nvSpPr>
      <xdr:spPr>
        <a:xfrm>
          <a:off x="15220591"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1161B4D-B146-489B-8BBC-9FF90AF69537}"/>
            </a:ext>
          </a:extLst>
        </xdr:cNvPr>
        <xdr:cNvSpPr txBox="1"/>
      </xdr:nvSpPr>
      <xdr:spPr>
        <a:xfrm>
          <a:off x="1446146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AE8DF7C-BF5F-47BB-A000-B5AAB1B19435}"/>
            </a:ext>
          </a:extLst>
        </xdr:cNvPr>
        <xdr:cNvSpPr txBox="1"/>
      </xdr:nvSpPr>
      <xdr:spPr>
        <a:xfrm>
          <a:off x="13662683"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B2CEF09-C098-475C-A811-1DF586C2D675}"/>
            </a:ext>
          </a:extLst>
        </xdr:cNvPr>
        <xdr:cNvSpPr txBox="1"/>
      </xdr:nvSpPr>
      <xdr:spPr>
        <a:xfrm>
          <a:off x="1286138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729CD9C-3176-4294-A18A-58224E6FBFA3}"/>
            </a:ext>
          </a:extLst>
        </xdr:cNvPr>
        <xdr:cNvSpPr txBox="1"/>
      </xdr:nvSpPr>
      <xdr:spPr>
        <a:xfrm>
          <a:off x="12051461"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4" name="楕円 273">
          <a:extLst>
            <a:ext uri="{FF2B5EF4-FFF2-40B4-BE49-F238E27FC236}">
              <a16:creationId xmlns:a16="http://schemas.microsoft.com/office/drawing/2014/main" id="{9CEA723E-75AF-41B5-B2AA-F1C7F11F35DA}"/>
            </a:ext>
          </a:extLst>
        </xdr:cNvPr>
        <xdr:cNvSpPr/>
      </xdr:nvSpPr>
      <xdr:spPr>
        <a:xfrm>
          <a:off x="15368438" y="14420330"/>
          <a:ext cx="99084"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5" name="給与水準   （国との比較）該当値テキスト">
          <a:extLst>
            <a:ext uri="{FF2B5EF4-FFF2-40B4-BE49-F238E27FC236}">
              <a16:creationId xmlns:a16="http://schemas.microsoft.com/office/drawing/2014/main" id="{11EA5F7C-AA6D-4CE7-94D4-D7AE6B7FCDC2}"/>
            </a:ext>
          </a:extLst>
        </xdr:cNvPr>
        <xdr:cNvSpPr txBox="1"/>
      </xdr:nvSpPr>
      <xdr:spPr>
        <a:xfrm>
          <a:off x="15505622" y="1439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76" name="楕円 275">
          <a:extLst>
            <a:ext uri="{FF2B5EF4-FFF2-40B4-BE49-F238E27FC236}">
              <a16:creationId xmlns:a16="http://schemas.microsoft.com/office/drawing/2014/main" id="{48782E03-1878-45F9-BDBC-05B403E193B1}"/>
            </a:ext>
          </a:extLst>
        </xdr:cNvPr>
        <xdr:cNvSpPr/>
      </xdr:nvSpPr>
      <xdr:spPr>
        <a:xfrm>
          <a:off x="14609313" y="14400223"/>
          <a:ext cx="99084"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77" name="テキスト ボックス 276">
          <a:extLst>
            <a:ext uri="{FF2B5EF4-FFF2-40B4-BE49-F238E27FC236}">
              <a16:creationId xmlns:a16="http://schemas.microsoft.com/office/drawing/2014/main" id="{C6CC96B1-5717-4DB6-A341-985F44DF2CCE}"/>
            </a:ext>
          </a:extLst>
        </xdr:cNvPr>
        <xdr:cNvSpPr txBox="1"/>
      </xdr:nvSpPr>
      <xdr:spPr>
        <a:xfrm>
          <a:off x="14316135" y="1447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78" name="楕円 277">
          <a:extLst>
            <a:ext uri="{FF2B5EF4-FFF2-40B4-BE49-F238E27FC236}">
              <a16:creationId xmlns:a16="http://schemas.microsoft.com/office/drawing/2014/main" id="{8CD6F0C6-FD4B-4CCD-A8B5-324A1445FC5D}"/>
            </a:ext>
          </a:extLst>
        </xdr:cNvPr>
        <xdr:cNvSpPr/>
      </xdr:nvSpPr>
      <xdr:spPr>
        <a:xfrm>
          <a:off x="13816642" y="14585131"/>
          <a:ext cx="81831"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79" name="テキスト ボックス 278">
          <a:extLst>
            <a:ext uri="{FF2B5EF4-FFF2-40B4-BE49-F238E27FC236}">
              <a16:creationId xmlns:a16="http://schemas.microsoft.com/office/drawing/2014/main" id="{89B05D10-6C00-4EF4-BBDC-22A93CBB075D}"/>
            </a:ext>
          </a:extLst>
        </xdr:cNvPr>
        <xdr:cNvSpPr txBox="1"/>
      </xdr:nvSpPr>
      <xdr:spPr>
        <a:xfrm>
          <a:off x="13506210" y="146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0" name="楕円 279">
          <a:extLst>
            <a:ext uri="{FF2B5EF4-FFF2-40B4-BE49-F238E27FC236}">
              <a16:creationId xmlns:a16="http://schemas.microsoft.com/office/drawing/2014/main" id="{10776579-A44F-4CE6-AF83-43C82033924C}"/>
            </a:ext>
          </a:extLst>
        </xdr:cNvPr>
        <xdr:cNvSpPr/>
      </xdr:nvSpPr>
      <xdr:spPr>
        <a:xfrm>
          <a:off x="13006717" y="14533432"/>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1" name="テキスト ボックス 280">
          <a:extLst>
            <a:ext uri="{FF2B5EF4-FFF2-40B4-BE49-F238E27FC236}">
              <a16:creationId xmlns:a16="http://schemas.microsoft.com/office/drawing/2014/main" id="{7F21B05B-7CDE-4B66-995C-86CAB20E6247}"/>
            </a:ext>
          </a:extLst>
        </xdr:cNvPr>
        <xdr:cNvSpPr txBox="1"/>
      </xdr:nvSpPr>
      <xdr:spPr>
        <a:xfrm>
          <a:off x="12716055" y="1461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a:extLst>
            <a:ext uri="{FF2B5EF4-FFF2-40B4-BE49-F238E27FC236}">
              <a16:creationId xmlns:a16="http://schemas.microsoft.com/office/drawing/2014/main" id="{45454FFA-CDCB-4F76-A558-D03FED209684}"/>
            </a:ext>
          </a:extLst>
        </xdr:cNvPr>
        <xdr:cNvSpPr/>
      </xdr:nvSpPr>
      <xdr:spPr>
        <a:xfrm>
          <a:off x="12196792" y="1455354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a:extLst>
            <a:ext uri="{FF2B5EF4-FFF2-40B4-BE49-F238E27FC236}">
              <a16:creationId xmlns:a16="http://schemas.microsoft.com/office/drawing/2014/main" id="{25F3D83C-D3E3-435A-BDF6-4D9EE33703EF}"/>
            </a:ext>
          </a:extLst>
        </xdr:cNvPr>
        <xdr:cNvSpPr txBox="1"/>
      </xdr:nvSpPr>
      <xdr:spPr>
        <a:xfrm>
          <a:off x="11906130" y="1463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2A4C670-6D6F-4C25-B15E-5C43561857FE}"/>
            </a:ext>
          </a:extLst>
        </xdr:cNvPr>
        <xdr:cNvSpPr/>
      </xdr:nvSpPr>
      <xdr:spPr>
        <a:xfrm>
          <a:off x="11621099" y="8441546"/>
          <a:ext cx="4605547"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C1EA310-DC19-4EA8-A2AF-C39383F174C3}"/>
            </a:ext>
          </a:extLst>
        </xdr:cNvPr>
        <xdr:cNvSpPr txBox="1"/>
      </xdr:nvSpPr>
      <xdr:spPr>
        <a:xfrm>
          <a:off x="12100863" y="8788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79B31DEF-CDDA-4A47-9DD3-6C48F8165D77}"/>
            </a:ext>
          </a:extLst>
        </xdr:cNvPr>
        <xdr:cNvSpPr txBox="1"/>
      </xdr:nvSpPr>
      <xdr:spPr>
        <a:xfrm>
          <a:off x="14254034" y="8763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DF68F53C-088B-4A8A-BA56-1C0AE066BE94}"/>
            </a:ext>
          </a:extLst>
        </xdr:cNvPr>
        <xdr:cNvSpPr/>
      </xdr:nvSpPr>
      <xdr:spPr>
        <a:xfrm>
          <a:off x="16290146" y="8687998"/>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10A89C5-7B28-4F1D-8192-BBECB487F774}"/>
            </a:ext>
          </a:extLst>
        </xdr:cNvPr>
        <xdr:cNvSpPr/>
      </xdr:nvSpPr>
      <xdr:spPr>
        <a:xfrm>
          <a:off x="16290146" y="8863402"/>
          <a:ext cx="1365849"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DAEF6136-55DE-4B32-95B3-EBC91D15597B}"/>
            </a:ext>
          </a:extLst>
        </xdr:cNvPr>
        <xdr:cNvSpPr/>
      </xdr:nvSpPr>
      <xdr:spPr>
        <a:xfrm>
          <a:off x="17782995" y="868799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8301A79-8BDB-455D-84E7-2DD42D318511}"/>
            </a:ext>
          </a:extLst>
        </xdr:cNvPr>
        <xdr:cNvSpPr/>
      </xdr:nvSpPr>
      <xdr:spPr>
        <a:xfrm>
          <a:off x="17782995" y="8863402"/>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56F7CDBE-5CC6-4C30-898A-48573B5EC72E}"/>
            </a:ext>
          </a:extLst>
        </xdr:cNvPr>
        <xdr:cNvSpPr/>
      </xdr:nvSpPr>
      <xdr:spPr>
        <a:xfrm>
          <a:off x="19105113" y="868799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450C44D-01CB-41CD-AA85-278D12DCFA08}"/>
            </a:ext>
          </a:extLst>
        </xdr:cNvPr>
        <xdr:cNvSpPr/>
      </xdr:nvSpPr>
      <xdr:spPr>
        <a:xfrm>
          <a:off x="19105113" y="8863402"/>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5490531E-36B3-4F14-80F8-C270DB956D64}"/>
            </a:ext>
          </a:extLst>
        </xdr:cNvPr>
        <xdr:cNvSpPr/>
      </xdr:nvSpPr>
      <xdr:spPr>
        <a:xfrm>
          <a:off x="11621099" y="9173354"/>
          <a:ext cx="4605547" cy="229977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7302A1AE-8CA7-4BC3-B338-22A6F5DDE6E0}"/>
            </a:ext>
          </a:extLst>
        </xdr:cNvPr>
        <xdr:cNvSpPr/>
      </xdr:nvSpPr>
      <xdr:spPr>
        <a:xfrm>
          <a:off x="16397377" y="9173354"/>
          <a:ext cx="5459203" cy="22997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37CD6896-D1A4-42A7-860C-1DB3D980FA94}"/>
            </a:ext>
          </a:extLst>
        </xdr:cNvPr>
        <xdr:cNvSpPr/>
      </xdr:nvSpPr>
      <xdr:spPr>
        <a:xfrm>
          <a:off x="16397377" y="9173354"/>
          <a:ext cx="3454161"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60044073-9A12-4DF1-9460-0C92D49696F6}"/>
            </a:ext>
          </a:extLst>
        </xdr:cNvPr>
        <xdr:cNvSpPr txBox="1"/>
      </xdr:nvSpPr>
      <xdr:spPr>
        <a:xfrm>
          <a:off x="16507124" y="9475758"/>
          <a:ext cx="5242225" cy="194142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日に旧森町と旧砂原町が合併し、「新森町」となったことに伴う職員数の増及び保育所への保育士等の配置や消防本部・消防署の単独設置が類似団体平均を上回る主な要因となっている。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今後は財政状況や退職の状況及び業務内容を勘案しつつ、定員合理化に努める。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376A8F10-ED4C-4644-B75C-F8ADFB108230}"/>
            </a:ext>
          </a:extLst>
        </xdr:cNvPr>
        <xdr:cNvSpPr txBox="1"/>
      </xdr:nvSpPr>
      <xdr:spPr>
        <a:xfrm>
          <a:off x="11582999" y="899040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8E0EA00-931C-4293-8889-AEE95C984655}"/>
            </a:ext>
          </a:extLst>
        </xdr:cNvPr>
        <xdr:cNvCxnSpPr/>
      </xdr:nvCxnSpPr>
      <xdr:spPr>
        <a:xfrm>
          <a:off x="11621099" y="1147313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FBD56A60-8934-4943-BCC8-D76E458A0388}"/>
            </a:ext>
          </a:extLst>
        </xdr:cNvPr>
        <xdr:cNvSpPr txBox="1"/>
      </xdr:nvSpPr>
      <xdr:spPr>
        <a:xfrm>
          <a:off x="10938175" y="1133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9F3A5AD0-259F-434B-8EBC-5669C86BB989}"/>
            </a:ext>
          </a:extLst>
        </xdr:cNvPr>
        <xdr:cNvCxnSpPr/>
      </xdr:nvCxnSpPr>
      <xdr:spPr>
        <a:xfrm>
          <a:off x="11621099" y="11142435"/>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6F667325-2B9F-4F08-88DF-B5C2B17A74A0}"/>
            </a:ext>
          </a:extLst>
        </xdr:cNvPr>
        <xdr:cNvSpPr txBox="1"/>
      </xdr:nvSpPr>
      <xdr:spPr>
        <a:xfrm>
          <a:off x="10938175" y="1100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149E8EC6-3F27-4E35-8095-5489E44298BB}"/>
            </a:ext>
          </a:extLst>
        </xdr:cNvPr>
        <xdr:cNvCxnSpPr/>
      </xdr:nvCxnSpPr>
      <xdr:spPr>
        <a:xfrm>
          <a:off x="11621099" y="10821445"/>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AEA38A34-DDCF-492A-AAA2-DE17B8624A0D}"/>
            </a:ext>
          </a:extLst>
        </xdr:cNvPr>
        <xdr:cNvSpPr txBox="1"/>
      </xdr:nvSpPr>
      <xdr:spPr>
        <a:xfrm>
          <a:off x="10938175" y="1067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F2B2E8AA-A74F-4613-91F0-220E2174ACBB}"/>
            </a:ext>
          </a:extLst>
        </xdr:cNvPr>
        <xdr:cNvCxnSpPr/>
      </xdr:nvCxnSpPr>
      <xdr:spPr>
        <a:xfrm>
          <a:off x="11621099" y="10491826"/>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57A2F85A-CC26-4BDB-B8A5-582A528EA531}"/>
            </a:ext>
          </a:extLst>
        </xdr:cNvPr>
        <xdr:cNvSpPr txBox="1"/>
      </xdr:nvSpPr>
      <xdr:spPr>
        <a:xfrm>
          <a:off x="10938175" y="1034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1E6374FF-F6EA-449C-BA15-A520B9931DAA}"/>
            </a:ext>
          </a:extLst>
        </xdr:cNvPr>
        <xdr:cNvCxnSpPr/>
      </xdr:nvCxnSpPr>
      <xdr:spPr>
        <a:xfrm>
          <a:off x="11621099" y="10162208"/>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D9BF550D-BE49-479F-B03C-0EC6174353CB}"/>
            </a:ext>
          </a:extLst>
        </xdr:cNvPr>
        <xdr:cNvSpPr txBox="1"/>
      </xdr:nvSpPr>
      <xdr:spPr>
        <a:xfrm>
          <a:off x="10938175" y="100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98329120-94C2-47C6-8AE9-E65A5D399954}"/>
            </a:ext>
          </a:extLst>
        </xdr:cNvPr>
        <xdr:cNvCxnSpPr/>
      </xdr:nvCxnSpPr>
      <xdr:spPr>
        <a:xfrm>
          <a:off x="11621099" y="9832589"/>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57A748B7-4FF5-402A-9A18-91D4316B8EE5}"/>
            </a:ext>
          </a:extLst>
        </xdr:cNvPr>
        <xdr:cNvSpPr txBox="1"/>
      </xdr:nvSpPr>
      <xdr:spPr>
        <a:xfrm>
          <a:off x="10938175" y="96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E9BB7673-3B13-46AD-A2ED-67B89F7B1753}"/>
            </a:ext>
          </a:extLst>
        </xdr:cNvPr>
        <xdr:cNvCxnSpPr/>
      </xdr:nvCxnSpPr>
      <xdr:spPr>
        <a:xfrm>
          <a:off x="11621099" y="9502973"/>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4B412D81-40F9-4B91-8ED3-40A3B5DDA20C}"/>
            </a:ext>
          </a:extLst>
        </xdr:cNvPr>
        <xdr:cNvSpPr txBox="1"/>
      </xdr:nvSpPr>
      <xdr:spPr>
        <a:xfrm>
          <a:off x="10938175" y="936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5951A0-187F-457F-9805-83918AE8F81B}"/>
            </a:ext>
          </a:extLst>
        </xdr:cNvPr>
        <xdr:cNvCxnSpPr/>
      </xdr:nvCxnSpPr>
      <xdr:spPr>
        <a:xfrm>
          <a:off x="11621099" y="9173354"/>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1395C5C5-A7CF-47DB-BD73-3D5A15C550D9}"/>
            </a:ext>
          </a:extLst>
        </xdr:cNvPr>
        <xdr:cNvSpPr txBox="1"/>
      </xdr:nvSpPr>
      <xdr:spPr>
        <a:xfrm>
          <a:off x="10938175" y="90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1D176C5E-012A-41BD-B7E4-14AE3961BE8E}"/>
            </a:ext>
          </a:extLst>
        </xdr:cNvPr>
        <xdr:cNvSpPr/>
      </xdr:nvSpPr>
      <xdr:spPr>
        <a:xfrm>
          <a:off x="11621099" y="9173354"/>
          <a:ext cx="4605547" cy="229977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4A4783E6-AB29-46DD-806D-B8205243835B}"/>
            </a:ext>
          </a:extLst>
        </xdr:cNvPr>
        <xdr:cNvCxnSpPr/>
      </xdr:nvCxnSpPr>
      <xdr:spPr>
        <a:xfrm flipV="1">
          <a:off x="15416722" y="9719983"/>
          <a:ext cx="0" cy="1304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FFB4AED2-B428-4305-A5EC-5F884B2FA92C}"/>
            </a:ext>
          </a:extLst>
        </xdr:cNvPr>
        <xdr:cNvSpPr txBox="1"/>
      </xdr:nvSpPr>
      <xdr:spPr>
        <a:xfrm>
          <a:off x="15505622" y="109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442F5AE7-72EA-416F-B2AD-1B5B4945D9A8}"/>
            </a:ext>
          </a:extLst>
        </xdr:cNvPr>
        <xdr:cNvCxnSpPr/>
      </xdr:nvCxnSpPr>
      <xdr:spPr>
        <a:xfrm>
          <a:off x="15347591" y="11024667"/>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92EAA141-ECE5-46C5-A077-C9D3AE216B85}"/>
            </a:ext>
          </a:extLst>
        </xdr:cNvPr>
        <xdr:cNvSpPr txBox="1"/>
      </xdr:nvSpPr>
      <xdr:spPr>
        <a:xfrm>
          <a:off x="15505622" y="947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4C847FF7-BEDE-49A2-9C1D-D3310F6AE92F}"/>
            </a:ext>
          </a:extLst>
        </xdr:cNvPr>
        <xdr:cNvCxnSpPr/>
      </xdr:nvCxnSpPr>
      <xdr:spPr>
        <a:xfrm>
          <a:off x="15347591" y="9719983"/>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126456</xdr:rowOff>
    </xdr:from>
    <xdr:to>
      <xdr:col>81</xdr:col>
      <xdr:colOff>44450</xdr:colOff>
      <xdr:row>65</xdr:row>
      <xdr:rowOff>152884</xdr:rowOff>
    </xdr:to>
    <xdr:cxnSp macro="">
      <xdr:nvCxnSpPr>
        <xdr:cNvPr id="320" name="直線コネクタ 319">
          <a:extLst>
            <a:ext uri="{FF2B5EF4-FFF2-40B4-BE49-F238E27FC236}">
              <a16:creationId xmlns:a16="http://schemas.microsoft.com/office/drawing/2014/main" id="{89B82FB6-7B42-487C-A5E3-46EB52FE38C7}"/>
            </a:ext>
          </a:extLst>
        </xdr:cNvPr>
        <xdr:cNvCxnSpPr/>
      </xdr:nvCxnSpPr>
      <xdr:spPr>
        <a:xfrm>
          <a:off x="14657597" y="10780079"/>
          <a:ext cx="759125"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16618781-B55F-4DC9-973B-9E73AA3E69D7}"/>
            </a:ext>
          </a:extLst>
        </xdr:cNvPr>
        <xdr:cNvSpPr txBox="1"/>
      </xdr:nvSpPr>
      <xdr:spPr>
        <a:xfrm>
          <a:off x="15505622" y="10043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D0AC659C-A6B8-407A-A347-43BBF0081974}"/>
            </a:ext>
          </a:extLst>
        </xdr:cNvPr>
        <xdr:cNvSpPr/>
      </xdr:nvSpPr>
      <xdr:spPr>
        <a:xfrm>
          <a:off x="15368438" y="10191187"/>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72451</xdr:rowOff>
    </xdr:from>
    <xdr:to>
      <xdr:col>77</xdr:col>
      <xdr:colOff>44450</xdr:colOff>
      <xdr:row>65</xdr:row>
      <xdr:rowOff>126456</xdr:rowOff>
    </xdr:to>
    <xdr:cxnSp macro="">
      <xdr:nvCxnSpPr>
        <xdr:cNvPr id="323" name="直線コネクタ 322">
          <a:extLst>
            <a:ext uri="{FF2B5EF4-FFF2-40B4-BE49-F238E27FC236}">
              <a16:creationId xmlns:a16="http://schemas.microsoft.com/office/drawing/2014/main" id="{101A3323-152D-4935-8C52-C1746476CC6B}"/>
            </a:ext>
          </a:extLst>
        </xdr:cNvPr>
        <xdr:cNvCxnSpPr/>
      </xdr:nvCxnSpPr>
      <xdr:spPr>
        <a:xfrm>
          <a:off x="13850189" y="10726074"/>
          <a:ext cx="807408"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270C4C08-7C2F-4CA1-8C22-88FE40E55BC1}"/>
            </a:ext>
          </a:extLst>
        </xdr:cNvPr>
        <xdr:cNvSpPr/>
      </xdr:nvSpPr>
      <xdr:spPr>
        <a:xfrm>
          <a:off x="14609313" y="10160817"/>
          <a:ext cx="99084"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DCC819B3-F756-4FD9-883F-B25CFBF8C7EA}"/>
            </a:ext>
          </a:extLst>
        </xdr:cNvPr>
        <xdr:cNvSpPr txBox="1"/>
      </xdr:nvSpPr>
      <xdr:spPr>
        <a:xfrm>
          <a:off x="14316135" y="99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1209</xdr:rowOff>
    </xdr:from>
    <xdr:to>
      <xdr:col>72</xdr:col>
      <xdr:colOff>203200</xdr:colOff>
      <xdr:row>65</xdr:row>
      <xdr:rowOff>72451</xdr:rowOff>
    </xdr:to>
    <xdr:cxnSp macro="">
      <xdr:nvCxnSpPr>
        <xdr:cNvPr id="326" name="直線コネクタ 325">
          <a:extLst>
            <a:ext uri="{FF2B5EF4-FFF2-40B4-BE49-F238E27FC236}">
              <a16:creationId xmlns:a16="http://schemas.microsoft.com/office/drawing/2014/main" id="{6FEBD760-50A0-45B3-9FC3-83DA37655552}"/>
            </a:ext>
          </a:extLst>
        </xdr:cNvPr>
        <xdr:cNvCxnSpPr/>
      </xdr:nvCxnSpPr>
      <xdr:spPr>
        <a:xfrm>
          <a:off x="13057517" y="10654832"/>
          <a:ext cx="792672" cy="7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3C6E7963-EA7B-4E06-AF21-E192F5B31FB1}"/>
            </a:ext>
          </a:extLst>
        </xdr:cNvPr>
        <xdr:cNvSpPr/>
      </xdr:nvSpPr>
      <xdr:spPr>
        <a:xfrm>
          <a:off x="13816642" y="10113706"/>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DE981E97-8965-4695-AFF1-82E15528BD58}"/>
            </a:ext>
          </a:extLst>
        </xdr:cNvPr>
        <xdr:cNvSpPr txBox="1"/>
      </xdr:nvSpPr>
      <xdr:spPr>
        <a:xfrm>
          <a:off x="13506210" y="98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151977</xdr:rowOff>
    </xdr:from>
    <xdr:to>
      <xdr:col>68</xdr:col>
      <xdr:colOff>152400</xdr:colOff>
      <xdr:row>65</xdr:row>
      <xdr:rowOff>1209</xdr:rowOff>
    </xdr:to>
    <xdr:cxnSp macro="">
      <xdr:nvCxnSpPr>
        <xdr:cNvPr id="329" name="直線コネクタ 328">
          <a:extLst>
            <a:ext uri="{FF2B5EF4-FFF2-40B4-BE49-F238E27FC236}">
              <a16:creationId xmlns:a16="http://schemas.microsoft.com/office/drawing/2014/main" id="{A0799FE2-17B7-416B-BD58-A2289A9A6DFA}"/>
            </a:ext>
          </a:extLst>
        </xdr:cNvPr>
        <xdr:cNvCxnSpPr/>
      </xdr:nvCxnSpPr>
      <xdr:spPr>
        <a:xfrm>
          <a:off x="12247592" y="10641698"/>
          <a:ext cx="809925"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0" name="フローチャート: 判断 329">
          <a:extLst>
            <a:ext uri="{FF2B5EF4-FFF2-40B4-BE49-F238E27FC236}">
              <a16:creationId xmlns:a16="http://schemas.microsoft.com/office/drawing/2014/main" id="{002127E8-B1FE-4907-9DD4-3D406F7E51F9}"/>
            </a:ext>
          </a:extLst>
        </xdr:cNvPr>
        <xdr:cNvSpPr/>
      </xdr:nvSpPr>
      <xdr:spPr>
        <a:xfrm>
          <a:off x="13006717" y="10022931"/>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136693</xdr:rowOff>
    </xdr:from>
    <xdr:ext cx="762000" cy="259045"/>
    <xdr:sp macro="" textlink="">
      <xdr:nvSpPr>
        <xdr:cNvPr id="331" name="テキスト ボックス 330">
          <a:extLst>
            <a:ext uri="{FF2B5EF4-FFF2-40B4-BE49-F238E27FC236}">
              <a16:creationId xmlns:a16="http://schemas.microsoft.com/office/drawing/2014/main" id="{219E23F9-EB89-4A07-A1DD-E09A7779FF7A}"/>
            </a:ext>
          </a:extLst>
        </xdr:cNvPr>
        <xdr:cNvSpPr txBox="1"/>
      </xdr:nvSpPr>
      <xdr:spPr>
        <a:xfrm>
          <a:off x="12716055" y="980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2" name="フローチャート: 判断 331">
          <a:extLst>
            <a:ext uri="{FF2B5EF4-FFF2-40B4-BE49-F238E27FC236}">
              <a16:creationId xmlns:a16="http://schemas.microsoft.com/office/drawing/2014/main" id="{2D33D5EB-6EBC-47A6-8FF9-94D67E23CD27}"/>
            </a:ext>
          </a:extLst>
        </xdr:cNvPr>
        <xdr:cNvSpPr/>
      </xdr:nvSpPr>
      <xdr:spPr>
        <a:xfrm>
          <a:off x="12196792" y="999141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97626</xdr:rowOff>
    </xdr:from>
    <xdr:ext cx="762000" cy="259045"/>
    <xdr:sp macro="" textlink="">
      <xdr:nvSpPr>
        <xdr:cNvPr id="333" name="テキスト ボックス 332">
          <a:extLst>
            <a:ext uri="{FF2B5EF4-FFF2-40B4-BE49-F238E27FC236}">
              <a16:creationId xmlns:a16="http://schemas.microsoft.com/office/drawing/2014/main" id="{04D19532-76AF-481A-842F-C388D604F6B6}"/>
            </a:ext>
          </a:extLst>
        </xdr:cNvPr>
        <xdr:cNvSpPr txBox="1"/>
      </xdr:nvSpPr>
      <xdr:spPr>
        <a:xfrm>
          <a:off x="11906130" y="976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A73FD2A-739B-4259-B97D-ADCABEBE855B}"/>
            </a:ext>
          </a:extLst>
        </xdr:cNvPr>
        <xdr:cNvSpPr txBox="1"/>
      </xdr:nvSpPr>
      <xdr:spPr>
        <a:xfrm>
          <a:off x="15220591"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42754FC-B83B-4E68-83D4-9B8E5C6F393A}"/>
            </a:ext>
          </a:extLst>
        </xdr:cNvPr>
        <xdr:cNvSpPr txBox="1"/>
      </xdr:nvSpPr>
      <xdr:spPr>
        <a:xfrm>
          <a:off x="1446146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6CD478C-EB3D-43F7-8C40-640F846BADFA}"/>
            </a:ext>
          </a:extLst>
        </xdr:cNvPr>
        <xdr:cNvSpPr txBox="1"/>
      </xdr:nvSpPr>
      <xdr:spPr>
        <a:xfrm>
          <a:off x="13662683"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3706DC4-BCAB-4534-895A-E7754A146AC7}"/>
            </a:ext>
          </a:extLst>
        </xdr:cNvPr>
        <xdr:cNvSpPr txBox="1"/>
      </xdr:nvSpPr>
      <xdr:spPr>
        <a:xfrm>
          <a:off x="1286138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7EF1206-B36E-4E64-BF16-ECFEAE2B2613}"/>
            </a:ext>
          </a:extLst>
        </xdr:cNvPr>
        <xdr:cNvSpPr txBox="1"/>
      </xdr:nvSpPr>
      <xdr:spPr>
        <a:xfrm>
          <a:off x="12051461"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102084</xdr:rowOff>
    </xdr:from>
    <xdr:to>
      <xdr:col>81</xdr:col>
      <xdr:colOff>95250</xdr:colOff>
      <xdr:row>66</xdr:row>
      <xdr:rowOff>32234</xdr:rowOff>
    </xdr:to>
    <xdr:sp macro="" textlink="">
      <xdr:nvSpPr>
        <xdr:cNvPr id="339" name="楕円 338">
          <a:extLst>
            <a:ext uri="{FF2B5EF4-FFF2-40B4-BE49-F238E27FC236}">
              <a16:creationId xmlns:a16="http://schemas.microsoft.com/office/drawing/2014/main" id="{D8DDC145-2488-4457-B388-89983913DC45}"/>
            </a:ext>
          </a:extLst>
        </xdr:cNvPr>
        <xdr:cNvSpPr/>
      </xdr:nvSpPr>
      <xdr:spPr>
        <a:xfrm>
          <a:off x="15368438" y="10755707"/>
          <a:ext cx="99084"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74161</xdr:rowOff>
    </xdr:from>
    <xdr:ext cx="762000" cy="259045"/>
    <xdr:sp macro="" textlink="">
      <xdr:nvSpPr>
        <xdr:cNvPr id="340" name="定員管理の状況該当値テキスト">
          <a:extLst>
            <a:ext uri="{FF2B5EF4-FFF2-40B4-BE49-F238E27FC236}">
              <a16:creationId xmlns:a16="http://schemas.microsoft.com/office/drawing/2014/main" id="{1C021A09-9F9F-4E27-A3C3-BE2F550D1D95}"/>
            </a:ext>
          </a:extLst>
        </xdr:cNvPr>
        <xdr:cNvSpPr txBox="1"/>
      </xdr:nvSpPr>
      <xdr:spPr>
        <a:xfrm>
          <a:off x="15505622" y="1072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75656</xdr:rowOff>
    </xdr:from>
    <xdr:to>
      <xdr:col>77</xdr:col>
      <xdr:colOff>95250</xdr:colOff>
      <xdr:row>66</xdr:row>
      <xdr:rowOff>5806</xdr:rowOff>
    </xdr:to>
    <xdr:sp macro="" textlink="">
      <xdr:nvSpPr>
        <xdr:cNvPr id="341" name="楕円 340">
          <a:extLst>
            <a:ext uri="{FF2B5EF4-FFF2-40B4-BE49-F238E27FC236}">
              <a16:creationId xmlns:a16="http://schemas.microsoft.com/office/drawing/2014/main" id="{43E8C8BD-1D7C-45B0-9BB5-CD4A0F7F8901}"/>
            </a:ext>
          </a:extLst>
        </xdr:cNvPr>
        <xdr:cNvSpPr/>
      </xdr:nvSpPr>
      <xdr:spPr>
        <a:xfrm>
          <a:off x="14609313" y="10729279"/>
          <a:ext cx="99084"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162033</xdr:rowOff>
    </xdr:from>
    <xdr:ext cx="736600" cy="259045"/>
    <xdr:sp macro="" textlink="">
      <xdr:nvSpPr>
        <xdr:cNvPr id="342" name="テキスト ボックス 341">
          <a:extLst>
            <a:ext uri="{FF2B5EF4-FFF2-40B4-BE49-F238E27FC236}">
              <a16:creationId xmlns:a16="http://schemas.microsoft.com/office/drawing/2014/main" id="{65D0C235-D818-4A21-954D-AE3E407D473C}"/>
            </a:ext>
          </a:extLst>
        </xdr:cNvPr>
        <xdr:cNvSpPr txBox="1"/>
      </xdr:nvSpPr>
      <xdr:spPr>
        <a:xfrm>
          <a:off x="14316135" y="10815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21651</xdr:rowOff>
    </xdr:from>
    <xdr:to>
      <xdr:col>73</xdr:col>
      <xdr:colOff>44450</xdr:colOff>
      <xdr:row>65</xdr:row>
      <xdr:rowOff>123251</xdr:rowOff>
    </xdr:to>
    <xdr:sp macro="" textlink="">
      <xdr:nvSpPr>
        <xdr:cNvPr id="343" name="楕円 342">
          <a:extLst>
            <a:ext uri="{FF2B5EF4-FFF2-40B4-BE49-F238E27FC236}">
              <a16:creationId xmlns:a16="http://schemas.microsoft.com/office/drawing/2014/main" id="{4D4D5E02-C8F7-460B-BBEC-A38C77B2D8E0}"/>
            </a:ext>
          </a:extLst>
        </xdr:cNvPr>
        <xdr:cNvSpPr/>
      </xdr:nvSpPr>
      <xdr:spPr>
        <a:xfrm>
          <a:off x="13816642" y="10675274"/>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108028</xdr:rowOff>
    </xdr:from>
    <xdr:ext cx="762000" cy="259045"/>
    <xdr:sp macro="" textlink="">
      <xdr:nvSpPr>
        <xdr:cNvPr id="344" name="テキスト ボックス 343">
          <a:extLst>
            <a:ext uri="{FF2B5EF4-FFF2-40B4-BE49-F238E27FC236}">
              <a16:creationId xmlns:a16="http://schemas.microsoft.com/office/drawing/2014/main" id="{D2DEE312-2F9A-4DDF-A813-BE9E6F5D2529}"/>
            </a:ext>
          </a:extLst>
        </xdr:cNvPr>
        <xdr:cNvSpPr txBox="1"/>
      </xdr:nvSpPr>
      <xdr:spPr>
        <a:xfrm>
          <a:off x="13506210" y="1076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121859</xdr:rowOff>
    </xdr:from>
    <xdr:to>
      <xdr:col>68</xdr:col>
      <xdr:colOff>203200</xdr:colOff>
      <xdr:row>65</xdr:row>
      <xdr:rowOff>52009</xdr:rowOff>
    </xdr:to>
    <xdr:sp macro="" textlink="">
      <xdr:nvSpPr>
        <xdr:cNvPr id="345" name="楕円 344">
          <a:extLst>
            <a:ext uri="{FF2B5EF4-FFF2-40B4-BE49-F238E27FC236}">
              <a16:creationId xmlns:a16="http://schemas.microsoft.com/office/drawing/2014/main" id="{EA32148F-0DDE-41DB-A555-33655FFB5267}"/>
            </a:ext>
          </a:extLst>
        </xdr:cNvPr>
        <xdr:cNvSpPr/>
      </xdr:nvSpPr>
      <xdr:spPr>
        <a:xfrm>
          <a:off x="13006717" y="10611580"/>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36786</xdr:rowOff>
    </xdr:from>
    <xdr:ext cx="762000" cy="259045"/>
    <xdr:sp macro="" textlink="">
      <xdr:nvSpPr>
        <xdr:cNvPr id="346" name="テキスト ボックス 345">
          <a:extLst>
            <a:ext uri="{FF2B5EF4-FFF2-40B4-BE49-F238E27FC236}">
              <a16:creationId xmlns:a16="http://schemas.microsoft.com/office/drawing/2014/main" id="{40A07BCB-0A19-4011-93E9-8F05409F4999}"/>
            </a:ext>
          </a:extLst>
        </xdr:cNvPr>
        <xdr:cNvSpPr txBox="1"/>
      </xdr:nvSpPr>
      <xdr:spPr>
        <a:xfrm>
          <a:off x="12716055" y="106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101177</xdr:rowOff>
    </xdr:from>
    <xdr:to>
      <xdr:col>64</xdr:col>
      <xdr:colOff>152400</xdr:colOff>
      <xdr:row>65</xdr:row>
      <xdr:rowOff>31327</xdr:rowOff>
    </xdr:to>
    <xdr:sp macro="" textlink="">
      <xdr:nvSpPr>
        <xdr:cNvPr id="347" name="楕円 346">
          <a:extLst>
            <a:ext uri="{FF2B5EF4-FFF2-40B4-BE49-F238E27FC236}">
              <a16:creationId xmlns:a16="http://schemas.microsoft.com/office/drawing/2014/main" id="{0FB40C0E-D9F6-42DF-9F08-44DE61E93E2C}"/>
            </a:ext>
          </a:extLst>
        </xdr:cNvPr>
        <xdr:cNvSpPr/>
      </xdr:nvSpPr>
      <xdr:spPr>
        <a:xfrm>
          <a:off x="12196792" y="1059089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16104</xdr:rowOff>
    </xdr:from>
    <xdr:ext cx="762000" cy="259045"/>
    <xdr:sp macro="" textlink="">
      <xdr:nvSpPr>
        <xdr:cNvPr id="348" name="テキスト ボックス 347">
          <a:extLst>
            <a:ext uri="{FF2B5EF4-FFF2-40B4-BE49-F238E27FC236}">
              <a16:creationId xmlns:a16="http://schemas.microsoft.com/office/drawing/2014/main" id="{B360A8E5-0C73-419E-8FF9-EFCA875E4FA8}"/>
            </a:ext>
          </a:extLst>
        </xdr:cNvPr>
        <xdr:cNvSpPr txBox="1"/>
      </xdr:nvSpPr>
      <xdr:spPr>
        <a:xfrm>
          <a:off x="11906130" y="106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DF7BB8B6-8B24-4F7E-B5C3-A635D11E4CBD}"/>
            </a:ext>
          </a:extLst>
        </xdr:cNvPr>
        <xdr:cNvSpPr/>
      </xdr:nvSpPr>
      <xdr:spPr>
        <a:xfrm>
          <a:off x="11621099" y="4797605"/>
          <a:ext cx="4605547" cy="3024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DEDAD20-3FC2-4144-8324-164FD31E7E90}"/>
            </a:ext>
          </a:extLst>
        </xdr:cNvPr>
        <xdr:cNvSpPr txBox="1"/>
      </xdr:nvSpPr>
      <xdr:spPr>
        <a:xfrm>
          <a:off x="12390198" y="5144458"/>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E7B20ED-36B6-41B1-995B-AF8E18B7490D}"/>
            </a:ext>
          </a:extLst>
        </xdr:cNvPr>
        <xdr:cNvSpPr txBox="1"/>
      </xdr:nvSpPr>
      <xdr:spPr>
        <a:xfrm>
          <a:off x="13964699" y="5119058"/>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5AB38361-8524-4517-8A89-9289954F6412}"/>
            </a:ext>
          </a:extLst>
        </xdr:cNvPr>
        <xdr:cNvSpPr/>
      </xdr:nvSpPr>
      <xdr:spPr>
        <a:xfrm>
          <a:off x="16290146" y="5044057"/>
          <a:ext cx="1365849"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301AAE4-EBD0-440B-8DD2-7E8D3701AF3E}"/>
            </a:ext>
          </a:extLst>
        </xdr:cNvPr>
        <xdr:cNvSpPr/>
      </xdr:nvSpPr>
      <xdr:spPr>
        <a:xfrm>
          <a:off x="16290146" y="5227008"/>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7831C18-47D8-4FE9-AADC-43E2AB227E5B}"/>
            </a:ext>
          </a:extLst>
        </xdr:cNvPr>
        <xdr:cNvSpPr/>
      </xdr:nvSpPr>
      <xdr:spPr>
        <a:xfrm>
          <a:off x="17782995" y="5044057"/>
          <a:ext cx="115138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4BD0592A-5A73-49D3-9DC6-FA7B2AC6A8D8}"/>
            </a:ext>
          </a:extLst>
        </xdr:cNvPr>
        <xdr:cNvSpPr/>
      </xdr:nvSpPr>
      <xdr:spPr>
        <a:xfrm>
          <a:off x="17782995" y="522700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74DA53C-2588-4D1D-9F3B-0DFC4AF02356}"/>
            </a:ext>
          </a:extLst>
        </xdr:cNvPr>
        <xdr:cNvSpPr/>
      </xdr:nvSpPr>
      <xdr:spPr>
        <a:xfrm>
          <a:off x="19105113" y="5044057"/>
          <a:ext cx="115138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9810597-AB49-4914-B871-7119F740C124}"/>
            </a:ext>
          </a:extLst>
        </xdr:cNvPr>
        <xdr:cNvSpPr/>
      </xdr:nvSpPr>
      <xdr:spPr>
        <a:xfrm>
          <a:off x="19105113" y="522700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961D242-BDF8-4BAA-8BD2-AEB09207828D}"/>
            </a:ext>
          </a:extLst>
        </xdr:cNvPr>
        <xdr:cNvSpPr/>
      </xdr:nvSpPr>
      <xdr:spPr>
        <a:xfrm>
          <a:off x="11621099" y="5529412"/>
          <a:ext cx="4605547"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AA49A57-C064-4435-9472-468C6E848123}"/>
            </a:ext>
          </a:extLst>
        </xdr:cNvPr>
        <xdr:cNvSpPr/>
      </xdr:nvSpPr>
      <xdr:spPr>
        <a:xfrm>
          <a:off x="16397377" y="5529412"/>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759D57F6-0D21-4C4A-B308-1D069183970C}"/>
            </a:ext>
          </a:extLst>
        </xdr:cNvPr>
        <xdr:cNvSpPr/>
      </xdr:nvSpPr>
      <xdr:spPr>
        <a:xfrm>
          <a:off x="16397377" y="5529412"/>
          <a:ext cx="3454161"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770AECA-705A-41E0-AB1D-6BD387958969}"/>
            </a:ext>
          </a:extLst>
        </xdr:cNvPr>
        <xdr:cNvSpPr txBox="1"/>
      </xdr:nvSpPr>
      <xdr:spPr>
        <a:xfrm>
          <a:off x="16507124" y="5831816"/>
          <a:ext cx="5242225" cy="19414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港湾（地方港湾）を擁していることにより、長年にわたり大きな投資を行っている。また、公共下水道事業や合併特例事業の実施により、類似団体平均を上回っている。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年度以降は投資事業を大幅に抑制していることから、元利償還金は平成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年度をピークに減少に転じ、それに伴い実質公債費比率も平成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年度をピークに減少している。</a:t>
          </a:r>
        </a:p>
        <a:p>
          <a:r>
            <a:rPr kumimoji="1" lang="ja-JP" altLang="en-US" sz="1200">
              <a:latin typeface="ＭＳ Ｐゴシック" panose="020B0600070205080204" pitchFamily="50" charset="-128"/>
              <a:ea typeface="ＭＳ Ｐゴシック" panose="020B0600070205080204" pitchFamily="50" charset="-128"/>
            </a:rPr>
            <a:t>毎年度の元金償還額との均衡を踏まえ、極力地方債の新規発行を抑制しながら財政の健全化に努め、実質公債費負担の適正管理を計画的に行う。</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970CEDE-FBD3-4704-870C-4D7D8A90BE5D}"/>
            </a:ext>
          </a:extLst>
        </xdr:cNvPr>
        <xdr:cNvSpPr txBox="1"/>
      </xdr:nvSpPr>
      <xdr:spPr>
        <a:xfrm>
          <a:off x="11582999" y="53464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1F88F1E0-E7FC-4834-A200-1DB192A84C56}"/>
            </a:ext>
          </a:extLst>
        </xdr:cNvPr>
        <xdr:cNvCxnSpPr/>
      </xdr:nvCxnSpPr>
      <xdr:spPr>
        <a:xfrm>
          <a:off x="11621099" y="7836739"/>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FC378144-2D87-48C9-A8C7-75EE41292410}"/>
            </a:ext>
          </a:extLst>
        </xdr:cNvPr>
        <xdr:cNvSpPr txBox="1"/>
      </xdr:nvSpPr>
      <xdr:spPr>
        <a:xfrm>
          <a:off x="10938175" y="770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CB2DBFF1-5A45-4E57-8154-752ED71DE823}"/>
            </a:ext>
          </a:extLst>
        </xdr:cNvPr>
        <xdr:cNvCxnSpPr/>
      </xdr:nvCxnSpPr>
      <xdr:spPr>
        <a:xfrm>
          <a:off x="11621099" y="7449668"/>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5B7B0ADE-C2E0-4B90-ACB6-07020FB3DA34}"/>
            </a:ext>
          </a:extLst>
        </xdr:cNvPr>
        <xdr:cNvSpPr txBox="1"/>
      </xdr:nvSpPr>
      <xdr:spPr>
        <a:xfrm>
          <a:off x="10938175" y="731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419E4153-123A-46EB-947E-545939290778}"/>
            </a:ext>
          </a:extLst>
        </xdr:cNvPr>
        <xdr:cNvCxnSpPr/>
      </xdr:nvCxnSpPr>
      <xdr:spPr>
        <a:xfrm>
          <a:off x="11621099" y="7062598"/>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61EA476-BFBA-4846-905A-872549C9A2EE}"/>
            </a:ext>
          </a:extLst>
        </xdr:cNvPr>
        <xdr:cNvSpPr txBox="1"/>
      </xdr:nvSpPr>
      <xdr:spPr>
        <a:xfrm>
          <a:off x="10938175" y="69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DC68D4D8-02AB-4421-8948-6ADC7D133785}"/>
            </a:ext>
          </a:extLst>
        </xdr:cNvPr>
        <xdr:cNvCxnSpPr/>
      </xdr:nvCxnSpPr>
      <xdr:spPr>
        <a:xfrm>
          <a:off x="11621099" y="6683075"/>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F14F50F3-425D-4090-9CD9-3506F9A53446}"/>
            </a:ext>
          </a:extLst>
        </xdr:cNvPr>
        <xdr:cNvSpPr txBox="1"/>
      </xdr:nvSpPr>
      <xdr:spPr>
        <a:xfrm>
          <a:off x="10938175" y="654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17F7B4E3-7BFC-4E79-A80A-E9DA345B8084}"/>
            </a:ext>
          </a:extLst>
        </xdr:cNvPr>
        <xdr:cNvCxnSpPr/>
      </xdr:nvCxnSpPr>
      <xdr:spPr>
        <a:xfrm>
          <a:off x="11621099" y="6296005"/>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6BBA06CC-4176-4AAA-A855-3A63FF3C6A65}"/>
            </a:ext>
          </a:extLst>
        </xdr:cNvPr>
        <xdr:cNvSpPr txBox="1"/>
      </xdr:nvSpPr>
      <xdr:spPr>
        <a:xfrm>
          <a:off x="10938175" y="616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4A983B91-9CBA-4043-917D-19019C2AFA3F}"/>
            </a:ext>
          </a:extLst>
        </xdr:cNvPr>
        <xdr:cNvCxnSpPr/>
      </xdr:nvCxnSpPr>
      <xdr:spPr>
        <a:xfrm>
          <a:off x="11621099" y="5908935"/>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B78AC3FD-D10E-48A6-817E-AE8D534BA44B}"/>
            </a:ext>
          </a:extLst>
        </xdr:cNvPr>
        <xdr:cNvSpPr txBox="1"/>
      </xdr:nvSpPr>
      <xdr:spPr>
        <a:xfrm>
          <a:off x="10938175" y="577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12F974A6-D53B-4ED9-87B6-140148F1667B}"/>
            </a:ext>
          </a:extLst>
        </xdr:cNvPr>
        <xdr:cNvCxnSpPr/>
      </xdr:nvCxnSpPr>
      <xdr:spPr>
        <a:xfrm>
          <a:off x="11621099" y="552941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5E72BC01-25A5-4E56-B93D-CFA05F3386BF}"/>
            </a:ext>
          </a:extLst>
        </xdr:cNvPr>
        <xdr:cNvSpPr txBox="1"/>
      </xdr:nvSpPr>
      <xdr:spPr>
        <a:xfrm>
          <a:off x="10938175" y="53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33DF8AD2-CFF8-4D14-8255-E301F67A5967}"/>
            </a:ext>
          </a:extLst>
        </xdr:cNvPr>
        <xdr:cNvSpPr/>
      </xdr:nvSpPr>
      <xdr:spPr>
        <a:xfrm>
          <a:off x="11621099" y="5529412"/>
          <a:ext cx="4605547"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133BC370-B5A9-4FCE-B354-5B66E754D71E}"/>
            </a:ext>
          </a:extLst>
        </xdr:cNvPr>
        <xdr:cNvCxnSpPr/>
      </xdr:nvCxnSpPr>
      <xdr:spPr>
        <a:xfrm flipV="1">
          <a:off x="15416722" y="5949151"/>
          <a:ext cx="0" cy="1347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A3136E8C-F20C-46D3-A6D3-415B5B0C3A18}"/>
            </a:ext>
          </a:extLst>
        </xdr:cNvPr>
        <xdr:cNvSpPr txBox="1"/>
      </xdr:nvSpPr>
      <xdr:spPr>
        <a:xfrm>
          <a:off x="15505622" y="726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F7036656-45C3-4CB0-A953-30730F239AAE}"/>
            </a:ext>
          </a:extLst>
        </xdr:cNvPr>
        <xdr:cNvCxnSpPr/>
      </xdr:nvCxnSpPr>
      <xdr:spPr>
        <a:xfrm>
          <a:off x="15347591" y="7296350"/>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2ABFA86B-549C-40E6-AAC5-DDEAD18718D5}"/>
            </a:ext>
          </a:extLst>
        </xdr:cNvPr>
        <xdr:cNvSpPr txBox="1"/>
      </xdr:nvSpPr>
      <xdr:spPr>
        <a:xfrm>
          <a:off x="15505622" y="570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60304D80-EE91-4340-A948-EEBFD8D0048E}"/>
            </a:ext>
          </a:extLst>
        </xdr:cNvPr>
        <xdr:cNvCxnSpPr/>
      </xdr:nvCxnSpPr>
      <xdr:spPr>
        <a:xfrm>
          <a:off x="15347591" y="5949151"/>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170039</xdr:rowOff>
    </xdr:from>
    <xdr:to>
      <xdr:col>81</xdr:col>
      <xdr:colOff>44450</xdr:colOff>
      <xdr:row>43</xdr:row>
      <xdr:rowOff>41628</xdr:rowOff>
    </xdr:to>
    <xdr:cxnSp macro="">
      <xdr:nvCxnSpPr>
        <xdr:cNvPr id="383" name="直線コネクタ 382">
          <a:extLst>
            <a:ext uri="{FF2B5EF4-FFF2-40B4-BE49-F238E27FC236}">
              <a16:creationId xmlns:a16="http://schemas.microsoft.com/office/drawing/2014/main" id="{756B42C5-80EF-4CF6-B7F2-B9FFB9569C0B}"/>
            </a:ext>
          </a:extLst>
        </xdr:cNvPr>
        <xdr:cNvCxnSpPr/>
      </xdr:nvCxnSpPr>
      <xdr:spPr>
        <a:xfrm flipV="1">
          <a:off x="14657597" y="6881390"/>
          <a:ext cx="759125" cy="20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id="{7F29FDE9-86A4-4058-81B3-8108EE0B089F}"/>
            </a:ext>
          </a:extLst>
        </xdr:cNvPr>
        <xdr:cNvSpPr txBox="1"/>
      </xdr:nvSpPr>
      <xdr:spPr>
        <a:xfrm>
          <a:off x="15505622" y="65385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921E71F1-3025-4A07-8B7C-15421E74BB13}"/>
            </a:ext>
          </a:extLst>
        </xdr:cNvPr>
        <xdr:cNvSpPr/>
      </xdr:nvSpPr>
      <xdr:spPr>
        <a:xfrm>
          <a:off x="15368438" y="6685897"/>
          <a:ext cx="99084"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41628</xdr:rowOff>
    </xdr:from>
    <xdr:to>
      <xdr:col>77</xdr:col>
      <xdr:colOff>44450</xdr:colOff>
      <xdr:row>44</xdr:row>
      <xdr:rowOff>84667</xdr:rowOff>
    </xdr:to>
    <xdr:cxnSp macro="">
      <xdr:nvCxnSpPr>
        <xdr:cNvPr id="386" name="直線コネクタ 385">
          <a:extLst>
            <a:ext uri="{FF2B5EF4-FFF2-40B4-BE49-F238E27FC236}">
              <a16:creationId xmlns:a16="http://schemas.microsoft.com/office/drawing/2014/main" id="{19683136-E87C-4FB0-93D8-FF51A6D2E190}"/>
            </a:ext>
          </a:extLst>
        </xdr:cNvPr>
        <xdr:cNvCxnSpPr/>
      </xdr:nvCxnSpPr>
      <xdr:spPr>
        <a:xfrm flipV="1">
          <a:off x="13850189" y="7089409"/>
          <a:ext cx="807408" cy="20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61579561-D329-4143-9423-F7B2164D593A}"/>
            </a:ext>
          </a:extLst>
        </xdr:cNvPr>
        <xdr:cNvSpPr/>
      </xdr:nvSpPr>
      <xdr:spPr>
        <a:xfrm>
          <a:off x="14609313" y="6699303"/>
          <a:ext cx="99084"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id="{CAD15B29-11FD-43CF-BEE5-E250AD2B7C57}"/>
            </a:ext>
          </a:extLst>
        </xdr:cNvPr>
        <xdr:cNvSpPr txBox="1"/>
      </xdr:nvSpPr>
      <xdr:spPr>
        <a:xfrm>
          <a:off x="14316135" y="647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44</xdr:row>
      <xdr:rowOff>151695</xdr:rowOff>
    </xdr:to>
    <xdr:cxnSp macro="">
      <xdr:nvCxnSpPr>
        <xdr:cNvPr id="389" name="直線コネクタ 388">
          <a:extLst>
            <a:ext uri="{FF2B5EF4-FFF2-40B4-BE49-F238E27FC236}">
              <a16:creationId xmlns:a16="http://schemas.microsoft.com/office/drawing/2014/main" id="{456A922B-29C8-4AEF-B601-B612DC032877}"/>
            </a:ext>
          </a:extLst>
        </xdr:cNvPr>
        <xdr:cNvCxnSpPr/>
      </xdr:nvCxnSpPr>
      <xdr:spPr>
        <a:xfrm flipV="1">
          <a:off x="13057517" y="7296350"/>
          <a:ext cx="792672"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47D9A49-2D46-4AE3-83BD-F15452E5DB25}"/>
            </a:ext>
          </a:extLst>
        </xdr:cNvPr>
        <xdr:cNvSpPr/>
      </xdr:nvSpPr>
      <xdr:spPr>
        <a:xfrm>
          <a:off x="13816642" y="6699303"/>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a:extLst>
            <a:ext uri="{FF2B5EF4-FFF2-40B4-BE49-F238E27FC236}">
              <a16:creationId xmlns:a16="http://schemas.microsoft.com/office/drawing/2014/main" id="{7D42E55C-B807-4BC3-AECE-BACE3C5ABE15}"/>
            </a:ext>
          </a:extLst>
        </xdr:cNvPr>
        <xdr:cNvSpPr txBox="1"/>
      </xdr:nvSpPr>
      <xdr:spPr>
        <a:xfrm>
          <a:off x="13506210" y="647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138289</xdr:rowOff>
    </xdr:from>
    <xdr:to>
      <xdr:col>68</xdr:col>
      <xdr:colOff>152400</xdr:colOff>
      <xdr:row>44</xdr:row>
      <xdr:rowOff>151695</xdr:rowOff>
    </xdr:to>
    <xdr:cxnSp macro="">
      <xdr:nvCxnSpPr>
        <xdr:cNvPr id="392" name="直線コネクタ 391">
          <a:extLst>
            <a:ext uri="{FF2B5EF4-FFF2-40B4-BE49-F238E27FC236}">
              <a16:creationId xmlns:a16="http://schemas.microsoft.com/office/drawing/2014/main" id="{5C263CB6-597A-4671-BB82-9C7787EDB4D4}"/>
            </a:ext>
          </a:extLst>
        </xdr:cNvPr>
        <xdr:cNvCxnSpPr/>
      </xdr:nvCxnSpPr>
      <xdr:spPr>
        <a:xfrm>
          <a:off x="12247592" y="7349972"/>
          <a:ext cx="809925"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93" name="フローチャート: 判断 392">
          <a:extLst>
            <a:ext uri="{FF2B5EF4-FFF2-40B4-BE49-F238E27FC236}">
              <a16:creationId xmlns:a16="http://schemas.microsoft.com/office/drawing/2014/main" id="{9586086C-A3D9-42E0-AF9D-9A4DECF2BDB0}"/>
            </a:ext>
          </a:extLst>
        </xdr:cNvPr>
        <xdr:cNvSpPr/>
      </xdr:nvSpPr>
      <xdr:spPr>
        <a:xfrm>
          <a:off x="13006717" y="6618870"/>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394" name="テキスト ボックス 393">
          <a:extLst>
            <a:ext uri="{FF2B5EF4-FFF2-40B4-BE49-F238E27FC236}">
              <a16:creationId xmlns:a16="http://schemas.microsoft.com/office/drawing/2014/main" id="{6ACEADBE-D04F-439F-9091-E865AA73702E}"/>
            </a:ext>
          </a:extLst>
        </xdr:cNvPr>
        <xdr:cNvSpPr txBox="1"/>
      </xdr:nvSpPr>
      <xdr:spPr>
        <a:xfrm>
          <a:off x="12716055" y="639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95" name="フローチャート: 判断 394">
          <a:extLst>
            <a:ext uri="{FF2B5EF4-FFF2-40B4-BE49-F238E27FC236}">
              <a16:creationId xmlns:a16="http://schemas.microsoft.com/office/drawing/2014/main" id="{DDD8E619-9674-49A1-A681-8AD7D5D38DE1}"/>
            </a:ext>
          </a:extLst>
        </xdr:cNvPr>
        <xdr:cNvSpPr/>
      </xdr:nvSpPr>
      <xdr:spPr>
        <a:xfrm>
          <a:off x="12196792" y="66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396" name="テキスト ボックス 395">
          <a:extLst>
            <a:ext uri="{FF2B5EF4-FFF2-40B4-BE49-F238E27FC236}">
              <a16:creationId xmlns:a16="http://schemas.microsoft.com/office/drawing/2014/main" id="{EAF03980-0C28-488C-953F-34F7BE62B78D}"/>
            </a:ext>
          </a:extLst>
        </xdr:cNvPr>
        <xdr:cNvSpPr txBox="1"/>
      </xdr:nvSpPr>
      <xdr:spPr>
        <a:xfrm>
          <a:off x="11906130" y="638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649CCA9-FBA8-409E-8680-E7C9F95AA393}"/>
            </a:ext>
          </a:extLst>
        </xdr:cNvPr>
        <xdr:cNvSpPr txBox="1"/>
      </xdr:nvSpPr>
      <xdr:spPr>
        <a:xfrm>
          <a:off x="15220591"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6478EC3-3098-4623-A4B5-B039C99DFA82}"/>
            </a:ext>
          </a:extLst>
        </xdr:cNvPr>
        <xdr:cNvSpPr txBox="1"/>
      </xdr:nvSpPr>
      <xdr:spPr>
        <a:xfrm>
          <a:off x="1446146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2282214-62C6-4B76-8E9D-B387ADBC7C30}"/>
            </a:ext>
          </a:extLst>
        </xdr:cNvPr>
        <xdr:cNvSpPr txBox="1"/>
      </xdr:nvSpPr>
      <xdr:spPr>
        <a:xfrm>
          <a:off x="13662683"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EC801DD-0D24-45A6-B8C3-634F4EACB3B5}"/>
            </a:ext>
          </a:extLst>
        </xdr:cNvPr>
        <xdr:cNvSpPr txBox="1"/>
      </xdr:nvSpPr>
      <xdr:spPr>
        <a:xfrm>
          <a:off x="1286138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A430236-7A74-4770-9E18-643B75EB48BF}"/>
            </a:ext>
          </a:extLst>
        </xdr:cNvPr>
        <xdr:cNvSpPr txBox="1"/>
      </xdr:nvSpPr>
      <xdr:spPr>
        <a:xfrm>
          <a:off x="12051461"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119239</xdr:rowOff>
    </xdr:from>
    <xdr:to>
      <xdr:col>81</xdr:col>
      <xdr:colOff>95250</xdr:colOff>
      <xdr:row>42</xdr:row>
      <xdr:rowOff>49389</xdr:rowOff>
    </xdr:to>
    <xdr:sp macro="" textlink="">
      <xdr:nvSpPr>
        <xdr:cNvPr id="402" name="楕円 401">
          <a:extLst>
            <a:ext uri="{FF2B5EF4-FFF2-40B4-BE49-F238E27FC236}">
              <a16:creationId xmlns:a16="http://schemas.microsoft.com/office/drawing/2014/main" id="{F4032C01-9BB7-4DF8-B6CE-3432D3041618}"/>
            </a:ext>
          </a:extLst>
        </xdr:cNvPr>
        <xdr:cNvSpPr/>
      </xdr:nvSpPr>
      <xdr:spPr>
        <a:xfrm>
          <a:off x="15368438" y="6839216"/>
          <a:ext cx="99084"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91316</xdr:rowOff>
    </xdr:from>
    <xdr:ext cx="762000" cy="259045"/>
    <xdr:sp macro="" textlink="">
      <xdr:nvSpPr>
        <xdr:cNvPr id="403" name="公債費負担の状況該当値テキスト">
          <a:extLst>
            <a:ext uri="{FF2B5EF4-FFF2-40B4-BE49-F238E27FC236}">
              <a16:creationId xmlns:a16="http://schemas.microsoft.com/office/drawing/2014/main" id="{BB779CE0-A598-4F27-A303-50558E0ECA47}"/>
            </a:ext>
          </a:extLst>
        </xdr:cNvPr>
        <xdr:cNvSpPr txBox="1"/>
      </xdr:nvSpPr>
      <xdr:spPr>
        <a:xfrm>
          <a:off x="15505622" y="681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162278</xdr:rowOff>
    </xdr:from>
    <xdr:to>
      <xdr:col>77</xdr:col>
      <xdr:colOff>95250</xdr:colOff>
      <xdr:row>43</xdr:row>
      <xdr:rowOff>92428</xdr:rowOff>
    </xdr:to>
    <xdr:sp macro="" textlink="">
      <xdr:nvSpPr>
        <xdr:cNvPr id="404" name="楕円 403">
          <a:extLst>
            <a:ext uri="{FF2B5EF4-FFF2-40B4-BE49-F238E27FC236}">
              <a16:creationId xmlns:a16="http://schemas.microsoft.com/office/drawing/2014/main" id="{7879261B-E908-49FA-9E3B-0A0A82EDF878}"/>
            </a:ext>
          </a:extLst>
        </xdr:cNvPr>
        <xdr:cNvSpPr/>
      </xdr:nvSpPr>
      <xdr:spPr>
        <a:xfrm>
          <a:off x="14609313" y="7046157"/>
          <a:ext cx="99084"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77205</xdr:rowOff>
    </xdr:from>
    <xdr:ext cx="736600" cy="259045"/>
    <xdr:sp macro="" textlink="">
      <xdr:nvSpPr>
        <xdr:cNvPr id="405" name="テキスト ボックス 404">
          <a:extLst>
            <a:ext uri="{FF2B5EF4-FFF2-40B4-BE49-F238E27FC236}">
              <a16:creationId xmlns:a16="http://schemas.microsoft.com/office/drawing/2014/main" id="{C8244542-7B17-4168-9419-0D0F8A9AE4D4}"/>
            </a:ext>
          </a:extLst>
        </xdr:cNvPr>
        <xdr:cNvSpPr txBox="1"/>
      </xdr:nvSpPr>
      <xdr:spPr>
        <a:xfrm>
          <a:off x="14316135" y="712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6" name="楕円 405">
          <a:extLst>
            <a:ext uri="{FF2B5EF4-FFF2-40B4-BE49-F238E27FC236}">
              <a16:creationId xmlns:a16="http://schemas.microsoft.com/office/drawing/2014/main" id="{8B53131E-A22C-44A7-BB38-FDA2192BBE16}"/>
            </a:ext>
          </a:extLst>
        </xdr:cNvPr>
        <xdr:cNvSpPr/>
      </xdr:nvSpPr>
      <xdr:spPr>
        <a:xfrm>
          <a:off x="13816642" y="7245550"/>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7" name="テキスト ボックス 406">
          <a:extLst>
            <a:ext uri="{FF2B5EF4-FFF2-40B4-BE49-F238E27FC236}">
              <a16:creationId xmlns:a16="http://schemas.microsoft.com/office/drawing/2014/main" id="{4634200A-C32C-4E9A-9B11-2A64864BB604}"/>
            </a:ext>
          </a:extLst>
        </xdr:cNvPr>
        <xdr:cNvSpPr txBox="1"/>
      </xdr:nvSpPr>
      <xdr:spPr>
        <a:xfrm>
          <a:off x="13506210" y="73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100895</xdr:rowOff>
    </xdr:from>
    <xdr:to>
      <xdr:col>68</xdr:col>
      <xdr:colOff>203200</xdr:colOff>
      <xdr:row>45</xdr:row>
      <xdr:rowOff>31045</xdr:rowOff>
    </xdr:to>
    <xdr:sp macro="" textlink="">
      <xdr:nvSpPr>
        <xdr:cNvPr id="408" name="楕円 407">
          <a:extLst>
            <a:ext uri="{FF2B5EF4-FFF2-40B4-BE49-F238E27FC236}">
              <a16:creationId xmlns:a16="http://schemas.microsoft.com/office/drawing/2014/main" id="{7B8D92BA-D8DC-40E0-9F01-86A39210C043}"/>
            </a:ext>
          </a:extLst>
        </xdr:cNvPr>
        <xdr:cNvSpPr/>
      </xdr:nvSpPr>
      <xdr:spPr>
        <a:xfrm>
          <a:off x="13006717" y="7312578"/>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15822</xdr:rowOff>
    </xdr:from>
    <xdr:ext cx="762000" cy="259045"/>
    <xdr:sp macro="" textlink="">
      <xdr:nvSpPr>
        <xdr:cNvPr id="409" name="テキスト ボックス 408">
          <a:extLst>
            <a:ext uri="{FF2B5EF4-FFF2-40B4-BE49-F238E27FC236}">
              <a16:creationId xmlns:a16="http://schemas.microsoft.com/office/drawing/2014/main" id="{74089827-C76E-4B6F-B1F5-4EF9DECAA1B3}"/>
            </a:ext>
          </a:extLst>
        </xdr:cNvPr>
        <xdr:cNvSpPr txBox="1"/>
      </xdr:nvSpPr>
      <xdr:spPr>
        <a:xfrm>
          <a:off x="12716055" y="7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10" name="楕円 409">
          <a:extLst>
            <a:ext uri="{FF2B5EF4-FFF2-40B4-BE49-F238E27FC236}">
              <a16:creationId xmlns:a16="http://schemas.microsoft.com/office/drawing/2014/main" id="{A66E2CD0-5F8F-4996-845D-936639B495A0}"/>
            </a:ext>
          </a:extLst>
        </xdr:cNvPr>
        <xdr:cNvSpPr/>
      </xdr:nvSpPr>
      <xdr:spPr>
        <a:xfrm>
          <a:off x="12196792" y="729917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11" name="テキスト ボックス 410">
          <a:extLst>
            <a:ext uri="{FF2B5EF4-FFF2-40B4-BE49-F238E27FC236}">
              <a16:creationId xmlns:a16="http://schemas.microsoft.com/office/drawing/2014/main" id="{D054CAA3-143D-4D7C-8593-EFAD1C0A0B6A}"/>
            </a:ext>
          </a:extLst>
        </xdr:cNvPr>
        <xdr:cNvSpPr txBox="1"/>
      </xdr:nvSpPr>
      <xdr:spPr>
        <a:xfrm>
          <a:off x="11906130" y="73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B092EDD1-DB6E-4CE1-B1EE-C42724E69CFE}"/>
            </a:ext>
          </a:extLst>
        </xdr:cNvPr>
        <xdr:cNvSpPr/>
      </xdr:nvSpPr>
      <xdr:spPr>
        <a:xfrm>
          <a:off x="11621099" y="1153663"/>
          <a:ext cx="4605547" cy="3099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877909BD-4D42-477E-911D-65CF900E102E}"/>
            </a:ext>
          </a:extLst>
        </xdr:cNvPr>
        <xdr:cNvSpPr txBox="1"/>
      </xdr:nvSpPr>
      <xdr:spPr>
        <a:xfrm>
          <a:off x="12473554" y="1500517"/>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F1E5058-E9B0-4D2E-8FF0-3CA8FE96EA0F}"/>
            </a:ext>
          </a:extLst>
        </xdr:cNvPr>
        <xdr:cNvSpPr txBox="1"/>
      </xdr:nvSpPr>
      <xdr:spPr>
        <a:xfrm>
          <a:off x="13881343" y="147511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4D5ADC91-0D3E-48B8-8588-6B7C4F768AC6}"/>
            </a:ext>
          </a:extLst>
        </xdr:cNvPr>
        <xdr:cNvSpPr/>
      </xdr:nvSpPr>
      <xdr:spPr>
        <a:xfrm>
          <a:off x="16290146" y="1400115"/>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6E81684A-77A8-4C7E-B969-D8D30E97198C}"/>
            </a:ext>
          </a:extLst>
        </xdr:cNvPr>
        <xdr:cNvSpPr/>
      </xdr:nvSpPr>
      <xdr:spPr>
        <a:xfrm>
          <a:off x="16290146" y="1583067"/>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E5B4E99D-86F5-4E53-9898-4E251E1379A1}"/>
            </a:ext>
          </a:extLst>
        </xdr:cNvPr>
        <xdr:cNvSpPr/>
      </xdr:nvSpPr>
      <xdr:spPr>
        <a:xfrm>
          <a:off x="17782995" y="1400115"/>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87B16CD9-0A8F-4F6E-9715-429F35532EAF}"/>
            </a:ext>
          </a:extLst>
        </xdr:cNvPr>
        <xdr:cNvSpPr/>
      </xdr:nvSpPr>
      <xdr:spPr>
        <a:xfrm>
          <a:off x="17782995" y="1583067"/>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67D2C49F-D0B7-4555-B4ED-40F6C939F6EF}"/>
            </a:ext>
          </a:extLst>
        </xdr:cNvPr>
        <xdr:cNvSpPr/>
      </xdr:nvSpPr>
      <xdr:spPr>
        <a:xfrm>
          <a:off x="19105113" y="1400115"/>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6F507CFF-9E74-4153-BF74-DE6D6A68A199}"/>
            </a:ext>
          </a:extLst>
        </xdr:cNvPr>
        <xdr:cNvSpPr/>
      </xdr:nvSpPr>
      <xdr:spPr>
        <a:xfrm>
          <a:off x="19105113" y="1583067"/>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CB6F5038-1F32-4DD1-B16E-B106357C42B7}"/>
            </a:ext>
          </a:extLst>
        </xdr:cNvPr>
        <xdr:cNvSpPr/>
      </xdr:nvSpPr>
      <xdr:spPr>
        <a:xfrm>
          <a:off x="11621099" y="1885471"/>
          <a:ext cx="4605547" cy="2307326"/>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CF449DCF-BD5A-40A2-86EC-AB4955740473}"/>
            </a:ext>
          </a:extLst>
        </xdr:cNvPr>
        <xdr:cNvSpPr/>
      </xdr:nvSpPr>
      <xdr:spPr>
        <a:xfrm>
          <a:off x="16397377" y="1885471"/>
          <a:ext cx="5459203" cy="23073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236172D6-E112-46F4-A776-05D55783CF88}"/>
            </a:ext>
          </a:extLst>
        </xdr:cNvPr>
        <xdr:cNvSpPr/>
      </xdr:nvSpPr>
      <xdr:spPr>
        <a:xfrm>
          <a:off x="16397377" y="1885471"/>
          <a:ext cx="3454161"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C7A140D6-76FA-4EF2-9B22-45B9E2085D8F}"/>
            </a:ext>
          </a:extLst>
        </xdr:cNvPr>
        <xdr:cNvSpPr txBox="1"/>
      </xdr:nvSpPr>
      <xdr:spPr>
        <a:xfrm>
          <a:off x="16507124" y="2187875"/>
          <a:ext cx="5242225" cy="194142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港湾施設整備や公営住宅整備、合併に伴う建設事業及び基金造成事業等の実施による地方債発行額の増加により、令和元年度までは類似団体平均値を上回っていた。</a:t>
          </a:r>
        </a:p>
        <a:p>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年度以降、地方債新規発行額を抑制していることによる地方債現在高の減少や、ふるさと応援基金残高の増加により、令和３年度・４年度は充当可能財源等が将来負担額を上回った。</a:t>
          </a:r>
        </a:p>
        <a:p>
          <a:r>
            <a:rPr kumimoji="1" lang="ja-JP" altLang="en-US" sz="1150">
              <a:latin typeface="ＭＳ Ｐゴシック" panose="020B0600070205080204" pitchFamily="50" charset="-128"/>
              <a:ea typeface="ＭＳ Ｐゴシック" panose="020B0600070205080204" pitchFamily="50" charset="-128"/>
            </a:rPr>
            <a:t>後世への負担を少しでも軽減するよう、今後も事業実施については世代間負担の公平性を十分に考慮するとともに、適正な地方債発行に努め、財政の健全化を図る。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DB1C9362-CF31-4243-A4C9-EC9F48189953}"/>
            </a:ext>
          </a:extLst>
        </xdr:cNvPr>
        <xdr:cNvSpPr txBox="1"/>
      </xdr:nvSpPr>
      <xdr:spPr>
        <a:xfrm>
          <a:off x="11582999" y="170251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221E91C0-4C06-4637-BAD2-43DF27820706}"/>
            </a:ext>
          </a:extLst>
        </xdr:cNvPr>
        <xdr:cNvCxnSpPr/>
      </xdr:nvCxnSpPr>
      <xdr:spPr>
        <a:xfrm>
          <a:off x="11621099" y="419279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5238387C-F379-473D-AA18-3C4574879FD7}"/>
            </a:ext>
          </a:extLst>
        </xdr:cNvPr>
        <xdr:cNvSpPr txBox="1"/>
      </xdr:nvSpPr>
      <xdr:spPr>
        <a:xfrm>
          <a:off x="10938175" y="405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9618EB21-DF67-4770-8899-91CFFFD203E3}"/>
            </a:ext>
          </a:extLst>
        </xdr:cNvPr>
        <xdr:cNvCxnSpPr/>
      </xdr:nvCxnSpPr>
      <xdr:spPr>
        <a:xfrm>
          <a:off x="11621099" y="3805726"/>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D912B90D-F5CE-4330-8533-18D09D75AE19}"/>
            </a:ext>
          </a:extLst>
        </xdr:cNvPr>
        <xdr:cNvSpPr txBox="1"/>
      </xdr:nvSpPr>
      <xdr:spPr>
        <a:xfrm>
          <a:off x="10938175" y="367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8D357EB9-5745-4F3B-862F-4DAB55C0FF29}"/>
            </a:ext>
          </a:extLst>
        </xdr:cNvPr>
        <xdr:cNvCxnSpPr/>
      </xdr:nvCxnSpPr>
      <xdr:spPr>
        <a:xfrm>
          <a:off x="11621099" y="3426205"/>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1175702-EB3D-4CB6-963D-D4D61634D50D}"/>
            </a:ext>
          </a:extLst>
        </xdr:cNvPr>
        <xdr:cNvSpPr txBox="1"/>
      </xdr:nvSpPr>
      <xdr:spPr>
        <a:xfrm>
          <a:off x="10938175" y="328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C732A33B-DA83-42CB-9F0B-D46D63590EA9}"/>
            </a:ext>
          </a:extLst>
        </xdr:cNvPr>
        <xdr:cNvCxnSpPr/>
      </xdr:nvCxnSpPr>
      <xdr:spPr>
        <a:xfrm>
          <a:off x="11621099" y="3039134"/>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CD891CD8-9F7B-439F-9B06-646D77FA39D0}"/>
            </a:ext>
          </a:extLst>
        </xdr:cNvPr>
        <xdr:cNvSpPr txBox="1"/>
      </xdr:nvSpPr>
      <xdr:spPr>
        <a:xfrm>
          <a:off x="10938175" y="29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3A7AE3AF-A98C-4947-B1D7-C99D7C0DD4AE}"/>
            </a:ext>
          </a:extLst>
        </xdr:cNvPr>
        <xdr:cNvCxnSpPr/>
      </xdr:nvCxnSpPr>
      <xdr:spPr>
        <a:xfrm>
          <a:off x="11621099" y="2652063"/>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6A32AE2D-E938-40E0-B3CE-60E3AB7B9A59}"/>
            </a:ext>
          </a:extLst>
        </xdr:cNvPr>
        <xdr:cNvSpPr txBox="1"/>
      </xdr:nvSpPr>
      <xdr:spPr>
        <a:xfrm>
          <a:off x="10938175" y="251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89944D50-EA5C-45AF-8F42-D55655E402D1}"/>
            </a:ext>
          </a:extLst>
        </xdr:cNvPr>
        <xdr:cNvCxnSpPr/>
      </xdr:nvCxnSpPr>
      <xdr:spPr>
        <a:xfrm>
          <a:off x="11621099" y="227254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B67303B9-6F1B-444F-8272-924B9557908A}"/>
            </a:ext>
          </a:extLst>
        </xdr:cNvPr>
        <xdr:cNvSpPr txBox="1"/>
      </xdr:nvSpPr>
      <xdr:spPr>
        <a:xfrm>
          <a:off x="10938175" y="21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771FBE0-EF5D-4119-AF63-ED44B2D5B837}"/>
            </a:ext>
          </a:extLst>
        </xdr:cNvPr>
        <xdr:cNvCxnSpPr/>
      </xdr:nvCxnSpPr>
      <xdr:spPr>
        <a:xfrm>
          <a:off x="11621099" y="1885471"/>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481FA1EE-7CF8-4376-B47D-93B7A1C4AE12}"/>
            </a:ext>
          </a:extLst>
        </xdr:cNvPr>
        <xdr:cNvSpPr/>
      </xdr:nvSpPr>
      <xdr:spPr>
        <a:xfrm>
          <a:off x="11621099" y="1885471"/>
          <a:ext cx="4605547" cy="2307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54FD7C17-28BD-45E6-A197-6F8760F61821}"/>
            </a:ext>
          </a:extLst>
        </xdr:cNvPr>
        <xdr:cNvCxnSpPr/>
      </xdr:nvCxnSpPr>
      <xdr:spPr>
        <a:xfrm flipV="1">
          <a:off x="15416722" y="2272542"/>
          <a:ext cx="0" cy="14576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9A0D9E8B-1046-470B-9A62-7EABC12BDEFB}"/>
            </a:ext>
          </a:extLst>
        </xdr:cNvPr>
        <xdr:cNvSpPr txBox="1"/>
      </xdr:nvSpPr>
      <xdr:spPr>
        <a:xfrm>
          <a:off x="15505622" y="370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AD757380-B2EB-4D94-A492-DDA6F05292BE}"/>
            </a:ext>
          </a:extLst>
        </xdr:cNvPr>
        <xdr:cNvCxnSpPr/>
      </xdr:nvCxnSpPr>
      <xdr:spPr>
        <a:xfrm>
          <a:off x="15347591" y="3730161"/>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9F8B8BA-94FF-4AE0-AAE6-F631C2C5F4F8}"/>
            </a:ext>
          </a:extLst>
        </xdr:cNvPr>
        <xdr:cNvSpPr txBox="1"/>
      </xdr:nvSpPr>
      <xdr:spPr>
        <a:xfrm>
          <a:off x="15505622" y="202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CA3A02AF-A7BA-48EE-A13C-730B32FAA244}"/>
            </a:ext>
          </a:extLst>
        </xdr:cNvPr>
        <xdr:cNvCxnSpPr/>
      </xdr:nvCxnSpPr>
      <xdr:spPr>
        <a:xfrm>
          <a:off x="15347591" y="2272542"/>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16</xdr:row>
      <xdr:rowOff>24271</xdr:rowOff>
    </xdr:from>
    <xdr:to>
      <xdr:col>72</xdr:col>
      <xdr:colOff>203200</xdr:colOff>
      <xdr:row>17</xdr:row>
      <xdr:rowOff>126294</xdr:rowOff>
    </xdr:to>
    <xdr:cxnSp macro="">
      <xdr:nvCxnSpPr>
        <xdr:cNvPr id="445" name="直線コネクタ 444">
          <a:extLst>
            <a:ext uri="{FF2B5EF4-FFF2-40B4-BE49-F238E27FC236}">
              <a16:creationId xmlns:a16="http://schemas.microsoft.com/office/drawing/2014/main" id="{37B3A062-4286-4590-9E01-90759E4666F6}"/>
            </a:ext>
          </a:extLst>
        </xdr:cNvPr>
        <xdr:cNvCxnSpPr/>
      </xdr:nvCxnSpPr>
      <xdr:spPr>
        <a:xfrm flipV="1">
          <a:off x="13057517" y="2646701"/>
          <a:ext cx="792672" cy="26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id="{2B13C16A-DDD7-40CF-9DDF-85FB77484217}"/>
            </a:ext>
          </a:extLst>
        </xdr:cNvPr>
        <xdr:cNvSpPr txBox="1"/>
      </xdr:nvSpPr>
      <xdr:spPr>
        <a:xfrm>
          <a:off x="15505622" y="229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67C7A081-9F8D-4E7E-BB2C-198EC257AB84}"/>
            </a:ext>
          </a:extLst>
        </xdr:cNvPr>
        <xdr:cNvSpPr/>
      </xdr:nvSpPr>
      <xdr:spPr>
        <a:xfrm>
          <a:off x="15368438" y="2313394"/>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64629</xdr:rowOff>
    </xdr:from>
    <xdr:to>
      <xdr:col>68</xdr:col>
      <xdr:colOff>152400</xdr:colOff>
      <xdr:row>17</xdr:row>
      <xdr:rowOff>126294</xdr:rowOff>
    </xdr:to>
    <xdr:cxnSp macro="">
      <xdr:nvCxnSpPr>
        <xdr:cNvPr id="448" name="直線コネクタ 447">
          <a:extLst>
            <a:ext uri="{FF2B5EF4-FFF2-40B4-BE49-F238E27FC236}">
              <a16:creationId xmlns:a16="http://schemas.microsoft.com/office/drawing/2014/main" id="{AC8A1CEF-DBE5-44E2-A22E-2EB3816885A0}"/>
            </a:ext>
          </a:extLst>
        </xdr:cNvPr>
        <xdr:cNvCxnSpPr/>
      </xdr:nvCxnSpPr>
      <xdr:spPr>
        <a:xfrm>
          <a:off x="12247592" y="2850961"/>
          <a:ext cx="809925"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C55B8267-AF46-4726-ADCB-989330E72DC9}"/>
            </a:ext>
          </a:extLst>
        </xdr:cNvPr>
        <xdr:cNvSpPr/>
      </xdr:nvSpPr>
      <xdr:spPr>
        <a:xfrm>
          <a:off x="14609313" y="2474756"/>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8B0AB7F5-1DC3-4EF5-925C-FDA8C5DB2CEA}"/>
            </a:ext>
          </a:extLst>
        </xdr:cNvPr>
        <xdr:cNvSpPr txBox="1"/>
      </xdr:nvSpPr>
      <xdr:spPr>
        <a:xfrm>
          <a:off x="14316135" y="225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51" name="フローチャート: 判断 450">
          <a:extLst>
            <a:ext uri="{FF2B5EF4-FFF2-40B4-BE49-F238E27FC236}">
              <a16:creationId xmlns:a16="http://schemas.microsoft.com/office/drawing/2014/main" id="{FFD0340B-4B87-45DC-99DC-128ADE6ED1EA}"/>
            </a:ext>
          </a:extLst>
        </xdr:cNvPr>
        <xdr:cNvSpPr/>
      </xdr:nvSpPr>
      <xdr:spPr>
        <a:xfrm>
          <a:off x="13816642" y="2633437"/>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2" name="テキスト ボックス 451">
          <a:extLst>
            <a:ext uri="{FF2B5EF4-FFF2-40B4-BE49-F238E27FC236}">
              <a16:creationId xmlns:a16="http://schemas.microsoft.com/office/drawing/2014/main" id="{34638569-F8D1-4FE5-8A20-70528953C4B1}"/>
            </a:ext>
          </a:extLst>
        </xdr:cNvPr>
        <xdr:cNvSpPr txBox="1"/>
      </xdr:nvSpPr>
      <xdr:spPr>
        <a:xfrm>
          <a:off x="13506210" y="271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16228</xdr:rowOff>
    </xdr:from>
    <xdr:to>
      <xdr:col>68</xdr:col>
      <xdr:colOff>203200</xdr:colOff>
      <xdr:row>15</xdr:row>
      <xdr:rowOff>117828</xdr:rowOff>
    </xdr:to>
    <xdr:sp macro="" textlink="">
      <xdr:nvSpPr>
        <xdr:cNvPr id="453" name="フローチャート: 判断 452">
          <a:extLst>
            <a:ext uri="{FF2B5EF4-FFF2-40B4-BE49-F238E27FC236}">
              <a16:creationId xmlns:a16="http://schemas.microsoft.com/office/drawing/2014/main" id="{C28D2BE6-1595-473E-9C9B-6B1F7EBA8229}"/>
            </a:ext>
          </a:extLst>
        </xdr:cNvPr>
        <xdr:cNvSpPr/>
      </xdr:nvSpPr>
      <xdr:spPr>
        <a:xfrm>
          <a:off x="13006717" y="2474756"/>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4" name="テキスト ボックス 453">
          <a:extLst>
            <a:ext uri="{FF2B5EF4-FFF2-40B4-BE49-F238E27FC236}">
              <a16:creationId xmlns:a16="http://schemas.microsoft.com/office/drawing/2014/main" id="{C001E1BE-AE4C-4461-A2BC-CE90B3B2A7C4}"/>
            </a:ext>
          </a:extLst>
        </xdr:cNvPr>
        <xdr:cNvSpPr txBox="1"/>
      </xdr:nvSpPr>
      <xdr:spPr>
        <a:xfrm>
          <a:off x="12716055" y="22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a:extLst>
            <a:ext uri="{FF2B5EF4-FFF2-40B4-BE49-F238E27FC236}">
              <a16:creationId xmlns:a16="http://schemas.microsoft.com/office/drawing/2014/main" id="{DECA3BF7-DC18-4727-9CB3-7710276BE463}"/>
            </a:ext>
          </a:extLst>
        </xdr:cNvPr>
        <xdr:cNvSpPr/>
      </xdr:nvSpPr>
      <xdr:spPr>
        <a:xfrm>
          <a:off x="12196792" y="247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a:extLst>
            <a:ext uri="{FF2B5EF4-FFF2-40B4-BE49-F238E27FC236}">
              <a16:creationId xmlns:a16="http://schemas.microsoft.com/office/drawing/2014/main" id="{07386A50-5D96-41D3-92C6-03EE9986D061}"/>
            </a:ext>
          </a:extLst>
        </xdr:cNvPr>
        <xdr:cNvSpPr txBox="1"/>
      </xdr:nvSpPr>
      <xdr:spPr>
        <a:xfrm>
          <a:off x="11906130" y="2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744AE3B-0399-47D3-9DB8-967BD826993E}"/>
            </a:ext>
          </a:extLst>
        </xdr:cNvPr>
        <xdr:cNvSpPr txBox="1"/>
      </xdr:nvSpPr>
      <xdr:spPr>
        <a:xfrm>
          <a:off x="15220591"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4D070A4-33D8-4DE5-92B2-B7C0C51BD240}"/>
            </a:ext>
          </a:extLst>
        </xdr:cNvPr>
        <xdr:cNvSpPr txBox="1"/>
      </xdr:nvSpPr>
      <xdr:spPr>
        <a:xfrm>
          <a:off x="14461466"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4C929CF-DC22-4FB5-9D30-AC63F0D815E5}"/>
            </a:ext>
          </a:extLst>
        </xdr:cNvPr>
        <xdr:cNvSpPr txBox="1"/>
      </xdr:nvSpPr>
      <xdr:spPr>
        <a:xfrm>
          <a:off x="13662683"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BDA64DB-8F67-4645-ADC4-38B123712AEB}"/>
            </a:ext>
          </a:extLst>
        </xdr:cNvPr>
        <xdr:cNvSpPr txBox="1"/>
      </xdr:nvSpPr>
      <xdr:spPr>
        <a:xfrm>
          <a:off x="12861386"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B1CDF427-3389-486A-85F1-FD22F52F49F6}"/>
            </a:ext>
          </a:extLst>
        </xdr:cNvPr>
        <xdr:cNvSpPr txBox="1"/>
      </xdr:nvSpPr>
      <xdr:spPr>
        <a:xfrm>
          <a:off x="12051461"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144921</xdr:rowOff>
    </xdr:from>
    <xdr:to>
      <xdr:col>73</xdr:col>
      <xdr:colOff>44450</xdr:colOff>
      <xdr:row>16</xdr:row>
      <xdr:rowOff>75071</xdr:rowOff>
    </xdr:to>
    <xdr:sp macro="" textlink="">
      <xdr:nvSpPr>
        <xdr:cNvPr id="462" name="楕円 461">
          <a:extLst>
            <a:ext uri="{FF2B5EF4-FFF2-40B4-BE49-F238E27FC236}">
              <a16:creationId xmlns:a16="http://schemas.microsoft.com/office/drawing/2014/main" id="{A63801DB-55D6-4DBE-ACE4-6DC42251AECF}"/>
            </a:ext>
          </a:extLst>
        </xdr:cNvPr>
        <xdr:cNvSpPr/>
      </xdr:nvSpPr>
      <xdr:spPr>
        <a:xfrm>
          <a:off x="13816642" y="2603449"/>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85248</xdr:rowOff>
    </xdr:from>
    <xdr:ext cx="762000" cy="259045"/>
    <xdr:sp macro="" textlink="">
      <xdr:nvSpPr>
        <xdr:cNvPr id="463" name="テキスト ボックス 462">
          <a:extLst>
            <a:ext uri="{FF2B5EF4-FFF2-40B4-BE49-F238E27FC236}">
              <a16:creationId xmlns:a16="http://schemas.microsoft.com/office/drawing/2014/main" id="{44CB9BE4-44DF-4FC0-9524-28485C2F64EB}"/>
            </a:ext>
          </a:extLst>
        </xdr:cNvPr>
        <xdr:cNvSpPr txBox="1"/>
      </xdr:nvSpPr>
      <xdr:spPr>
        <a:xfrm>
          <a:off x="13506210" y="23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75494</xdr:rowOff>
    </xdr:from>
    <xdr:to>
      <xdr:col>68</xdr:col>
      <xdr:colOff>203200</xdr:colOff>
      <xdr:row>18</xdr:row>
      <xdr:rowOff>5644</xdr:rowOff>
    </xdr:to>
    <xdr:sp macro="" textlink="">
      <xdr:nvSpPr>
        <xdr:cNvPr id="464" name="楕円 463">
          <a:extLst>
            <a:ext uri="{FF2B5EF4-FFF2-40B4-BE49-F238E27FC236}">
              <a16:creationId xmlns:a16="http://schemas.microsoft.com/office/drawing/2014/main" id="{A4E3B727-5ED9-4360-9D71-3E60903710D2}"/>
            </a:ext>
          </a:extLst>
        </xdr:cNvPr>
        <xdr:cNvSpPr/>
      </xdr:nvSpPr>
      <xdr:spPr>
        <a:xfrm>
          <a:off x="13006717" y="2861826"/>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161871</xdr:rowOff>
    </xdr:from>
    <xdr:ext cx="762000" cy="259045"/>
    <xdr:sp macro="" textlink="">
      <xdr:nvSpPr>
        <xdr:cNvPr id="465" name="テキスト ボックス 464">
          <a:extLst>
            <a:ext uri="{FF2B5EF4-FFF2-40B4-BE49-F238E27FC236}">
              <a16:creationId xmlns:a16="http://schemas.microsoft.com/office/drawing/2014/main" id="{22E74074-B846-44B7-88CB-C94151050022}"/>
            </a:ext>
          </a:extLst>
        </xdr:cNvPr>
        <xdr:cNvSpPr txBox="1"/>
      </xdr:nvSpPr>
      <xdr:spPr>
        <a:xfrm>
          <a:off x="12716055" y="294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13829</xdr:rowOff>
    </xdr:from>
    <xdr:to>
      <xdr:col>64</xdr:col>
      <xdr:colOff>152400</xdr:colOff>
      <xdr:row>17</xdr:row>
      <xdr:rowOff>115429</xdr:rowOff>
    </xdr:to>
    <xdr:sp macro="" textlink="">
      <xdr:nvSpPr>
        <xdr:cNvPr id="466" name="楕円 465">
          <a:extLst>
            <a:ext uri="{FF2B5EF4-FFF2-40B4-BE49-F238E27FC236}">
              <a16:creationId xmlns:a16="http://schemas.microsoft.com/office/drawing/2014/main" id="{7534957D-D15C-453B-8EB7-BCA368C7C5E6}"/>
            </a:ext>
          </a:extLst>
        </xdr:cNvPr>
        <xdr:cNvSpPr/>
      </xdr:nvSpPr>
      <xdr:spPr>
        <a:xfrm>
          <a:off x="12196792" y="28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100206</xdr:rowOff>
    </xdr:from>
    <xdr:ext cx="762000" cy="259045"/>
    <xdr:sp macro="" textlink="">
      <xdr:nvSpPr>
        <xdr:cNvPr id="467" name="テキスト ボックス 466">
          <a:extLst>
            <a:ext uri="{FF2B5EF4-FFF2-40B4-BE49-F238E27FC236}">
              <a16:creationId xmlns:a16="http://schemas.microsoft.com/office/drawing/2014/main" id="{630D7597-C617-43C6-9130-9BB5DF0C174E}"/>
            </a:ext>
          </a:extLst>
        </xdr:cNvPr>
        <xdr:cNvSpPr txBox="1"/>
      </xdr:nvSpPr>
      <xdr:spPr>
        <a:xfrm>
          <a:off x="11906130" y="288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14,155
13,753
368.79
14,591,151
14,302,004
105,422
6,120,733
9,575,909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100">
              <a:latin typeface="ＭＳ Ｐゴシック" panose="020B0600070205080204" pitchFamily="50" charset="-128"/>
              <a:ea typeface="ＭＳ Ｐゴシック" panose="020B0600070205080204" pitchFamily="50" charset="-128"/>
            </a:rPr>
            <a:t>13.2</a:t>
          </a:r>
          <a:r>
            <a:rPr kumimoji="1" lang="ja-JP" altLang="en-US" sz="1100">
              <a:latin typeface="ＭＳ Ｐゴシック" panose="020B0600070205080204" pitchFamily="50" charset="-128"/>
              <a:ea typeface="ＭＳ Ｐゴシック" panose="020B0600070205080204" pitchFamily="50" charset="-128"/>
            </a:rPr>
            <a:t>ポイント上回っているが、その要因として平成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合併に伴う職員数の増加が挙げられる。また、清掃施設、水産施設、排水処理施設、消防署、保育所の施設運営を直営で行っているために職員数が類似団体平均と比較して多いことも大きな要因であり、行政サービスの提供方法の差異によるものと言え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年度までは職員給与独自抑制措置の導入により、ラスパイレス指数は類似団体で最低水準となった。</a:t>
          </a:r>
        </a:p>
        <a:p>
          <a:r>
            <a:rPr kumimoji="1" lang="ja-JP" altLang="en-US" sz="1100">
              <a:latin typeface="ＭＳ Ｐゴシック" panose="020B0600070205080204" pitchFamily="50" charset="-128"/>
              <a:ea typeface="ＭＳ Ｐゴシック" panose="020B0600070205080204" pitchFamily="50" charset="-128"/>
            </a:rPr>
            <a:t>今後も定員管理の適正化を図りながら人件費の抑制に努める。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65278</xdr:rowOff>
    </xdr:from>
    <xdr:to>
      <xdr:col>24</xdr:col>
      <xdr:colOff>25400</xdr:colOff>
      <xdr:row>40</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5182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65278</xdr:rowOff>
    </xdr:from>
    <xdr:to>
      <xdr:col>19</xdr:col>
      <xdr:colOff>187325</xdr:colOff>
      <xdr:row>39</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51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42418</xdr:rowOff>
    </xdr:from>
    <xdr:to>
      <xdr:col>15</xdr:col>
      <xdr:colOff>98425</xdr:colOff>
      <xdr:row>39</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28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122428</xdr:rowOff>
    </xdr:from>
    <xdr:to>
      <xdr:col>11</xdr:col>
      <xdr:colOff>9525</xdr:colOff>
      <xdr:row>39</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37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64787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14478</xdr:rowOff>
    </xdr:from>
    <xdr:to>
      <xdr:col>20</xdr:col>
      <xdr:colOff>38100</xdr:colOff>
      <xdr:row>39</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69342</xdr:rowOff>
    </xdr:from>
    <xdr:to>
      <xdr:col>15</xdr:col>
      <xdr:colOff>149225</xdr:colOff>
      <xdr:row>39</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163068</xdr:rowOff>
    </xdr:from>
    <xdr:to>
      <xdr:col>11</xdr:col>
      <xdr:colOff>60325</xdr:colOff>
      <xdr:row>39</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類似団体平均と比較すると、物件費に係る経常収支比率は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ポイント上回っているが、主な要因は人件費と同様、当町では清掃施設、水産施設、排水処理施設、消防署、保育所などの施設運営を直営で行っているためである。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今後も事務事業の精査を徹底し、経費縮減に努める必要がある。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72571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280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113393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170543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062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170543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36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54429</xdr:rowOff>
    </xdr:from>
    <xdr:to>
      <xdr:col>69</xdr:col>
      <xdr:colOff>142875</xdr:colOff>
      <xdr:row>18</xdr:row>
      <xdr:rowOff>156029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166206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ポイント下回っている。これはふるさと応援基金繰入金や町債等の特定財源の充当によるものである。</a:t>
          </a:r>
        </a:p>
        <a:p>
          <a:r>
            <a:rPr kumimoji="1" lang="ja-JP" altLang="en-US" sz="1300">
              <a:latin typeface="ＭＳ Ｐゴシック" panose="020B0600070205080204" pitchFamily="50" charset="-128"/>
              <a:ea typeface="ＭＳ Ｐゴシック" panose="020B0600070205080204" pitchFamily="50" charset="-128"/>
            </a:rPr>
            <a:t>なお、障害者介護関係経費は増加傾向にある。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48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55</xdr:row>
      <xdr:rowOff>115570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481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30480</xdr:rowOff>
    </xdr:from>
    <xdr:to>
      <xdr:col>11</xdr:col>
      <xdr:colOff>60325</xdr:colOff>
      <xdr:row>58</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類似団体平均と比較すると、その他に係る経常収支比率は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は、清掃施設、水産施設、排水処理施設、消防署等各施設の維持補修費や除雪費用によるものである。今後大規模な修繕が必要となる施設も多いため、公共施設等総合管理計画等により、計画的な維持補修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58</xdr:row>
      <xdr:rowOff>76200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6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58</xdr:row>
      <xdr:rowOff>76200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15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57</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1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類似団体平均と比較すると、補助費等に係る経常収支比率は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主な要因は、清掃業務及び消防業務等を直営で行っていることにより、当該業務に要する経費が人件費や物件費等へ直接計上されているためである。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46990</xdr:rowOff>
    </xdr:from>
    <xdr:to>
      <xdr:col>82</xdr:col>
      <xdr:colOff>107950</xdr:colOff>
      <xdr:row>41</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604774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133367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46990</xdr:rowOff>
    </xdr:from>
    <xdr:to>
      <xdr:col>82</xdr:col>
      <xdr:colOff>196850</xdr:colOff>
      <xdr:row>35</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65278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0477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65278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06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92202</xdr:rowOff>
    </xdr:from>
    <xdr:to>
      <xdr:col>78</xdr:col>
      <xdr:colOff>120650</xdr:colOff>
      <xdr:row>38</xdr:row>
      <xdr:rowOff>22352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87630</xdr:rowOff>
    </xdr:from>
    <xdr:to>
      <xdr:col>74</xdr:col>
      <xdr:colOff>31750</xdr:colOff>
      <xdr:row>38</xdr:row>
      <xdr:rowOff>17780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83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合併町の地方債を引き継いだことに加え、合併に伴う公共施設整備等により地方債の元利償還金が増加し、公債費に係る経常収支比率は令和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年度まで類似団体平均を上回っていたが、合併後の施設整備に係る地方債の償還が終了したことにより、令和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ポイント下回った。また、人口１人当たりの歳出決算額は類似団体平均を</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％下回っている。</a:t>
          </a:r>
        </a:p>
        <a:p>
          <a:r>
            <a:rPr kumimoji="1" lang="ja-JP" altLang="en-US" sz="1100">
              <a:latin typeface="ＭＳ Ｐゴシック" panose="020B0600070205080204" pitchFamily="50" charset="-128"/>
              <a:ea typeface="ＭＳ Ｐゴシック" panose="020B0600070205080204" pitchFamily="50" charset="-128"/>
            </a:rPr>
            <a:t>公債費償還額は減少傾向にあるが、今後も毎年度の償還元金と新規発行額のバランスを考慮したうえで、地方債の新規発行を伴う普通建設事業を実施していく必要がある。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155575</xdr:rowOff>
    </xdr:from>
    <xdr:to>
      <xdr:col>24</xdr:col>
      <xdr:colOff>25400</xdr:colOff>
      <xdr:row>76</xdr:row>
      <xdr:rowOff>121286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1432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121286</xdr:rowOff>
    </xdr:from>
    <xdr:to>
      <xdr:col>19</xdr:col>
      <xdr:colOff>187325</xdr:colOff>
      <xdr:row>77</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51486"/>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78</xdr:row>
      <xdr:rowOff>6986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3057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6986</xdr:rowOff>
    </xdr:from>
    <xdr:to>
      <xdr:col>11</xdr:col>
      <xdr:colOff>9525</xdr:colOff>
      <xdr:row>78</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38008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170832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104775</xdr:rowOff>
    </xdr:from>
    <xdr:to>
      <xdr:col>24</xdr:col>
      <xdr:colOff>76200</xdr:colOff>
      <xdr:row>76</xdr:row>
      <xdr:rowOff>34925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121302</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70486</xdr:rowOff>
    </xdr:from>
    <xdr:to>
      <xdr:col>20</xdr:col>
      <xdr:colOff>38100</xdr:colOff>
      <xdr:row>77</xdr:row>
      <xdr:rowOff>636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156863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8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127636</xdr:rowOff>
    </xdr:from>
    <xdr:to>
      <xdr:col>11</xdr:col>
      <xdr:colOff>60325</xdr:colOff>
      <xdr:row>78</xdr:row>
      <xdr:rowOff>57786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42563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64770</xdr:rowOff>
    </xdr:from>
    <xdr:to>
      <xdr:col>6</xdr:col>
      <xdr:colOff>171450</xdr:colOff>
      <xdr:row>78</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類似団体平均と比較すると、公債費以外に係る経常収支比率は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扶助費・補助費は類似団体平均を下回っているが、人件費、物件費・その他が類似団体平均を上回っているためである。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人件費については合併に伴う職員数及び諸支出の増加が要因であるが、給与独自抑制措置（平成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％削減）の終了により、類似団体との差は拡大しつつある。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今後も適正な定員管理、財政の健全化により歳出の抑制に努める。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79</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8198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xdr:rowOff>
    </xdr:from>
    <xdr:to>
      <xdr:col>78</xdr:col>
      <xdr:colOff>69850</xdr:colOff>
      <xdr:row>78</xdr:row>
      <xdr:rowOff>8889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78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78</xdr:row>
      <xdr:rowOff>5080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676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63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127016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76088</xdr:rowOff>
    </xdr:from>
    <xdr:to>
      <xdr:col>29</xdr:col>
      <xdr:colOff>127000</xdr:colOff>
      <xdr:row>15</xdr:row>
      <xdr:rowOff>139812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95463"/>
          <a:ext cx="647700" cy="6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139812</xdr:rowOff>
    </xdr:from>
    <xdr:to>
      <xdr:col>26</xdr:col>
      <xdr:colOff>50800</xdr:colOff>
      <xdr:row>16</xdr:row>
      <xdr:rowOff>42516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59187"/>
          <a:ext cx="698500" cy="7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42516</xdr:rowOff>
    </xdr:from>
    <xdr:to>
      <xdr:col>22</xdr:col>
      <xdr:colOff>114300</xdr:colOff>
      <xdr:row>16</xdr:row>
      <xdr:rowOff>122907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33341"/>
          <a:ext cx="698500" cy="8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122907</xdr:rowOff>
    </xdr:from>
    <xdr:to>
      <xdr:col>18</xdr:col>
      <xdr:colOff>177800</xdr:colOff>
      <xdr:row>17</xdr:row>
      <xdr:rowOff>54817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13732"/>
          <a:ext cx="698500" cy="10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81578</xdr:rowOff>
    </xdr:from>
    <xdr:to>
      <xdr:col>19</xdr:col>
      <xdr:colOff>38100</xdr:colOff>
      <xdr:row>19</xdr:row>
      <xdr:rowOff>11728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167955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129006</xdr:rowOff>
    </xdr:from>
    <xdr:to>
      <xdr:col>15</xdr:col>
      <xdr:colOff>101600</xdr:colOff>
      <xdr:row>19</xdr:row>
      <xdr:rowOff>59156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43933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25288</xdr:rowOff>
    </xdr:from>
    <xdr:to>
      <xdr:col>29</xdr:col>
      <xdr:colOff>177800</xdr:colOff>
      <xdr:row>15</xdr:row>
      <xdr:rowOff>126888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41815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89012</xdr:rowOff>
    </xdr:from>
    <xdr:to>
      <xdr:col>26</xdr:col>
      <xdr:colOff>101600</xdr:colOff>
      <xdr:row>16</xdr:row>
      <xdr:rowOff>19162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0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29339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77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163166</xdr:rowOff>
    </xdr:from>
    <xdr:to>
      <xdr:col>22</xdr:col>
      <xdr:colOff>165100</xdr:colOff>
      <xdr:row>16</xdr:row>
      <xdr:rowOff>93316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8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103493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72107</xdr:rowOff>
    </xdr:from>
    <xdr:to>
      <xdr:col>19</xdr:col>
      <xdr:colOff>38100</xdr:colOff>
      <xdr:row>17</xdr:row>
      <xdr:rowOff>2257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6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3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4017</xdr:rowOff>
    </xdr:from>
    <xdr:to>
      <xdr:col>15</xdr:col>
      <xdr:colOff>101600</xdr:colOff>
      <xdr:row>17</xdr:row>
      <xdr:rowOff>105617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115794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224022</xdr:rowOff>
    </xdr:from>
    <xdr:to>
      <xdr:col>29</xdr:col>
      <xdr:colOff>127000</xdr:colOff>
      <xdr:row>35</xdr:row>
      <xdr:rowOff>313309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34372"/>
          <a:ext cx="647700" cy="8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80804</xdr:rowOff>
    </xdr:from>
    <xdr:to>
      <xdr:col>26</xdr:col>
      <xdr:colOff>50800</xdr:colOff>
      <xdr:row>35</xdr:row>
      <xdr:rowOff>224022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91154"/>
          <a:ext cx="698500" cy="14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69697</xdr:rowOff>
    </xdr:from>
    <xdr:to>
      <xdr:col>22</xdr:col>
      <xdr:colOff>114300</xdr:colOff>
      <xdr:row>35</xdr:row>
      <xdr:rowOff>80804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680047"/>
          <a:ext cx="6985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15748</xdr:rowOff>
    </xdr:from>
    <xdr:to>
      <xdr:col>18</xdr:col>
      <xdr:colOff>177800</xdr:colOff>
      <xdr:row>35</xdr:row>
      <xdr:rowOff>69697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626098"/>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76909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100150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262509</xdr:rowOff>
    </xdr:from>
    <xdr:to>
      <xdr:col>29</xdr:col>
      <xdr:colOff>177800</xdr:colOff>
      <xdr:row>36</xdr:row>
      <xdr:rowOff>21209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7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234586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4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173222</xdr:rowOff>
    </xdr:from>
    <xdr:to>
      <xdr:col>26</xdr:col>
      <xdr:colOff>101600</xdr:colOff>
      <xdr:row>35</xdr:row>
      <xdr:rowOff>274822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8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284999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5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30004</xdr:rowOff>
    </xdr:from>
    <xdr:to>
      <xdr:col>22</xdr:col>
      <xdr:colOff>165100</xdr:colOff>
      <xdr:row>35</xdr:row>
      <xdr:rowOff>131604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4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141781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18897</xdr:rowOff>
    </xdr:from>
    <xdr:to>
      <xdr:col>19</xdr:col>
      <xdr:colOff>38100</xdr:colOff>
      <xdr:row>35</xdr:row>
      <xdr:rowOff>120497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6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130675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9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307848</xdr:rowOff>
    </xdr:from>
    <xdr:to>
      <xdr:col>15</xdr:col>
      <xdr:colOff>101600</xdr:colOff>
      <xdr:row>35</xdr:row>
      <xdr:rowOff>66548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57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76725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4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14,155
13,753
368.79
14,591,151
14,302,004
105,422
6,120,733
9,575,909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97587</xdr:rowOff>
    </xdr:from>
    <xdr:to>
      <xdr:col>24</xdr:col>
      <xdr:colOff>63500</xdr:colOff>
      <xdr:row>32</xdr:row>
      <xdr:rowOff>22187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12537"/>
          <a:ext cx="8382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22187</xdr:rowOff>
    </xdr:from>
    <xdr:to>
      <xdr:col>19</xdr:col>
      <xdr:colOff>177800</xdr:colOff>
      <xdr:row>32</xdr:row>
      <xdr:rowOff>127597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08587"/>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127597</xdr:rowOff>
    </xdr:from>
    <xdr:to>
      <xdr:col>15</xdr:col>
      <xdr:colOff>50800</xdr:colOff>
      <xdr:row>33</xdr:row>
      <xdr:rowOff>97003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13997"/>
          <a:ext cx="889000" cy="1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97003</xdr:rowOff>
    </xdr:from>
    <xdr:to>
      <xdr:col>10</xdr:col>
      <xdr:colOff>114300</xdr:colOff>
      <xdr:row>34</xdr:row>
      <xdr:rowOff>72999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54853"/>
          <a:ext cx="889000" cy="1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46787</xdr:rowOff>
    </xdr:from>
    <xdr:to>
      <xdr:col>24</xdr:col>
      <xdr:colOff>114300</xdr:colOff>
      <xdr:row>31</xdr:row>
      <xdr:rowOff>148387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69664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1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142837</xdr:rowOff>
    </xdr:from>
    <xdr:to>
      <xdr:col>20</xdr:col>
      <xdr:colOff>38100</xdr:colOff>
      <xdr:row>32</xdr:row>
      <xdr:rowOff>72987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5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89514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76797</xdr:rowOff>
    </xdr:from>
    <xdr:to>
      <xdr:col>15</xdr:col>
      <xdr:colOff>101600</xdr:colOff>
      <xdr:row>33</xdr:row>
      <xdr:rowOff>6947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23474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3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46203</xdr:rowOff>
    </xdr:from>
    <xdr:to>
      <xdr:col>10</xdr:col>
      <xdr:colOff>165100</xdr:colOff>
      <xdr:row>33</xdr:row>
      <xdr:rowOff>147803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164330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22199</xdr:rowOff>
    </xdr:from>
    <xdr:to>
      <xdr:col>6</xdr:col>
      <xdr:colOff>38100</xdr:colOff>
      <xdr:row>34</xdr:row>
      <xdr:rowOff>123799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140326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2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56055</xdr:rowOff>
    </xdr:from>
    <xdr:to>
      <xdr:col>24</xdr:col>
      <xdr:colOff>63500</xdr:colOff>
      <xdr:row>55</xdr:row>
      <xdr:rowOff>56875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485805"/>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56055</xdr:rowOff>
    </xdr:from>
    <xdr:to>
      <xdr:col>19</xdr:col>
      <xdr:colOff>177800</xdr:colOff>
      <xdr:row>56</xdr:row>
      <xdr:rowOff>37026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485805"/>
          <a:ext cx="889000" cy="15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32722</xdr:rowOff>
    </xdr:from>
    <xdr:to>
      <xdr:col>15</xdr:col>
      <xdr:colOff>50800</xdr:colOff>
      <xdr:row>56</xdr:row>
      <xdr:rowOff>37026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633922"/>
          <a:ext cx="8890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135778</xdr:rowOff>
    </xdr:from>
    <xdr:to>
      <xdr:col>10</xdr:col>
      <xdr:colOff>114300</xdr:colOff>
      <xdr:row>56</xdr:row>
      <xdr:rowOff>32722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879728"/>
          <a:ext cx="889000" cy="7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51426</xdr:rowOff>
    </xdr:from>
    <xdr:to>
      <xdr:col>10</xdr:col>
      <xdr:colOff>165100</xdr:colOff>
      <xdr:row>57</xdr:row>
      <xdr:rowOff>153026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2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144153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91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40492</xdr:rowOff>
    </xdr:from>
    <xdr:to>
      <xdr:col>6</xdr:col>
      <xdr:colOff>38100</xdr:colOff>
      <xdr:row>57</xdr:row>
      <xdr:rowOff>142092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133219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6075</xdr:rowOff>
    </xdr:from>
    <xdr:to>
      <xdr:col>24</xdr:col>
      <xdr:colOff>114300</xdr:colOff>
      <xdr:row>55</xdr:row>
      <xdr:rowOff>107675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28952</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28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5255</xdr:rowOff>
    </xdr:from>
    <xdr:to>
      <xdr:col>20</xdr:col>
      <xdr:colOff>38100</xdr:colOff>
      <xdr:row>55</xdr:row>
      <xdr:rowOff>106855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4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123382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21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157676</xdr:rowOff>
    </xdr:from>
    <xdr:to>
      <xdr:col>15</xdr:col>
      <xdr:colOff>101600</xdr:colOff>
      <xdr:row>56</xdr:row>
      <xdr:rowOff>87826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104353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6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153372</xdr:rowOff>
    </xdr:from>
    <xdr:to>
      <xdr:col>10</xdr:col>
      <xdr:colOff>165100</xdr:colOff>
      <xdr:row>56</xdr:row>
      <xdr:rowOff>83522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100049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35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84978</xdr:rowOff>
    </xdr:from>
    <xdr:to>
      <xdr:col>6</xdr:col>
      <xdr:colOff>38100</xdr:colOff>
      <xdr:row>52</xdr:row>
      <xdr:rowOff>15128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8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31655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6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98971</xdr:rowOff>
    </xdr:from>
    <xdr:to>
      <xdr:col>24</xdr:col>
      <xdr:colOff>63500</xdr:colOff>
      <xdr:row>75</xdr:row>
      <xdr:rowOff>5283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786271"/>
          <a:ext cx="8382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85920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4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89179</xdr:rowOff>
    </xdr:from>
    <xdr:to>
      <xdr:col>19</xdr:col>
      <xdr:colOff>177800</xdr:colOff>
      <xdr:row>75</xdr:row>
      <xdr:rowOff>5283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776479"/>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66679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89179</xdr:rowOff>
    </xdr:from>
    <xdr:to>
      <xdr:col>15</xdr:col>
      <xdr:colOff>50800</xdr:colOff>
      <xdr:row>76</xdr:row>
      <xdr:rowOff>25743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776479"/>
          <a:ext cx="889000" cy="2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165053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8674</xdr:rowOff>
    </xdr:from>
    <xdr:to>
      <xdr:col>10</xdr:col>
      <xdr:colOff>114300</xdr:colOff>
      <xdr:row>76</xdr:row>
      <xdr:rowOff>25743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867424"/>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69118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87558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48171</xdr:rowOff>
    </xdr:from>
    <xdr:to>
      <xdr:col>24</xdr:col>
      <xdr:colOff>114300</xdr:colOff>
      <xdr:row>74</xdr:row>
      <xdr:rowOff>149771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71048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5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125933</xdr:rowOff>
    </xdr:from>
    <xdr:to>
      <xdr:col>20</xdr:col>
      <xdr:colOff>38100</xdr:colOff>
      <xdr:row>75</xdr:row>
      <xdr:rowOff>56083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8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72610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5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38379</xdr:rowOff>
    </xdr:from>
    <xdr:to>
      <xdr:col>15</xdr:col>
      <xdr:colOff>101600</xdr:colOff>
      <xdr:row>74</xdr:row>
      <xdr:rowOff>139979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7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156506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5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146393</xdr:rowOff>
    </xdr:from>
    <xdr:to>
      <xdr:col>10</xdr:col>
      <xdr:colOff>165100</xdr:colOff>
      <xdr:row>76</xdr:row>
      <xdr:rowOff>76543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93070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129324</xdr:rowOff>
    </xdr:from>
    <xdr:to>
      <xdr:col>6</xdr:col>
      <xdr:colOff>38100</xdr:colOff>
      <xdr:row>75</xdr:row>
      <xdr:rowOff>59474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8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76001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5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54597</xdr:rowOff>
    </xdr:from>
    <xdr:to>
      <xdr:col>24</xdr:col>
      <xdr:colOff>63500</xdr:colOff>
      <xdr:row>95</xdr:row>
      <xdr:rowOff>58204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70897"/>
          <a:ext cx="838200" cy="1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54597</xdr:rowOff>
    </xdr:from>
    <xdr:to>
      <xdr:col>19</xdr:col>
      <xdr:colOff>177800</xdr:colOff>
      <xdr:row>96</xdr:row>
      <xdr:rowOff>102133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70897"/>
          <a:ext cx="889000" cy="39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82259</xdr:rowOff>
    </xdr:from>
    <xdr:to>
      <xdr:col>15</xdr:col>
      <xdr:colOff>50800</xdr:colOff>
      <xdr:row>96</xdr:row>
      <xdr:rowOff>102133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41459"/>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82259</xdr:rowOff>
    </xdr:from>
    <xdr:to>
      <xdr:col>10</xdr:col>
      <xdr:colOff>114300</xdr:colOff>
      <xdr:row>96</xdr:row>
      <xdr:rowOff>111646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41459"/>
          <a:ext cx="889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39891</xdr:rowOff>
    </xdr:from>
    <xdr:to>
      <xdr:col>10</xdr:col>
      <xdr:colOff>165100</xdr:colOff>
      <xdr:row>95</xdr:row>
      <xdr:rowOff>141491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158018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103366</xdr:rowOff>
    </xdr:from>
    <xdr:to>
      <xdr:col>6</xdr:col>
      <xdr:colOff>38100</xdr:colOff>
      <xdr:row>96</xdr:row>
      <xdr:rowOff>33516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50043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7404</xdr:rowOff>
    </xdr:from>
    <xdr:to>
      <xdr:col>24</xdr:col>
      <xdr:colOff>114300</xdr:colOff>
      <xdr:row>95</xdr:row>
      <xdr:rowOff>109004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157281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3797</xdr:rowOff>
    </xdr:from>
    <xdr:to>
      <xdr:col>20</xdr:col>
      <xdr:colOff>38100</xdr:colOff>
      <xdr:row>94</xdr:row>
      <xdr:rowOff>105397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96524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51333</xdr:rowOff>
    </xdr:from>
    <xdr:to>
      <xdr:col>15</xdr:col>
      <xdr:colOff>101600</xdr:colOff>
      <xdr:row>96</xdr:row>
      <xdr:rowOff>152933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144060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31459</xdr:rowOff>
    </xdr:from>
    <xdr:to>
      <xdr:col>10</xdr:col>
      <xdr:colOff>165100</xdr:colOff>
      <xdr:row>96</xdr:row>
      <xdr:rowOff>133059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124186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60846</xdr:rowOff>
    </xdr:from>
    <xdr:to>
      <xdr:col>6</xdr:col>
      <xdr:colOff>38100</xdr:colOff>
      <xdr:row>96</xdr:row>
      <xdr:rowOff>162446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153573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10349</xdr:rowOff>
    </xdr:from>
    <xdr:to>
      <xdr:col>55</xdr:col>
      <xdr:colOff>0</xdr:colOff>
      <xdr:row>36</xdr:row>
      <xdr:rowOff>73182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82549"/>
          <a:ext cx="8382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12324</xdr:rowOff>
    </xdr:from>
    <xdr:to>
      <xdr:col>50</xdr:col>
      <xdr:colOff>114300</xdr:colOff>
      <xdr:row>36</xdr:row>
      <xdr:rowOff>73182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70174"/>
          <a:ext cx="889000" cy="57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12324</xdr:rowOff>
    </xdr:from>
    <xdr:to>
      <xdr:col>45</xdr:col>
      <xdr:colOff>177800</xdr:colOff>
      <xdr:row>36</xdr:row>
      <xdr:rowOff>88493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70174"/>
          <a:ext cx="889000" cy="59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88493</xdr:rowOff>
    </xdr:from>
    <xdr:to>
      <xdr:col>41</xdr:col>
      <xdr:colOff>50800</xdr:colOff>
      <xdr:row>36</xdr:row>
      <xdr:rowOff>126647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60693"/>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97573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86463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130999</xdr:rowOff>
    </xdr:from>
    <xdr:to>
      <xdr:col>55</xdr:col>
      <xdr:colOff>50800</xdr:colOff>
      <xdr:row>36</xdr:row>
      <xdr:rowOff>61149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109426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22382</xdr:rowOff>
    </xdr:from>
    <xdr:to>
      <xdr:col>50</xdr:col>
      <xdr:colOff>165100</xdr:colOff>
      <xdr:row>36</xdr:row>
      <xdr:rowOff>123982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115109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132974</xdr:rowOff>
    </xdr:from>
    <xdr:to>
      <xdr:col>46</xdr:col>
      <xdr:colOff>38100</xdr:colOff>
      <xdr:row>33</xdr:row>
      <xdr:rowOff>63124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54251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37693</xdr:rowOff>
    </xdr:from>
    <xdr:to>
      <xdr:col>41</xdr:col>
      <xdr:colOff>101600</xdr:colOff>
      <xdr:row>36</xdr:row>
      <xdr:rowOff>139293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130420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75847</xdr:rowOff>
    </xdr:from>
    <xdr:to>
      <xdr:col>36</xdr:col>
      <xdr:colOff>165100</xdr:colOff>
      <xdr:row>37</xdr:row>
      <xdr:rowOff>5997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168574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40279</xdr:rowOff>
    </xdr:from>
    <xdr:to>
      <xdr:col>55</xdr:col>
      <xdr:colOff>0</xdr:colOff>
      <xdr:row>57</xdr:row>
      <xdr:rowOff>103856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41479"/>
          <a:ext cx="838200" cy="2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103856</xdr:rowOff>
    </xdr:from>
    <xdr:to>
      <xdr:col>50</xdr:col>
      <xdr:colOff>114300</xdr:colOff>
      <xdr:row>59</xdr:row>
      <xdr:rowOff>11974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76506"/>
          <a:ext cx="889000" cy="2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76374</xdr:rowOff>
    </xdr:from>
    <xdr:to>
      <xdr:col>45</xdr:col>
      <xdr:colOff>177800</xdr:colOff>
      <xdr:row>59</xdr:row>
      <xdr:rowOff>11974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49024"/>
          <a:ext cx="889000" cy="27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76374</xdr:rowOff>
    </xdr:from>
    <xdr:to>
      <xdr:col>41</xdr:col>
      <xdr:colOff>50800</xdr:colOff>
      <xdr:row>58</xdr:row>
      <xdr:rowOff>150043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49024"/>
          <a:ext cx="889000" cy="24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138947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15960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1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160929</xdr:rowOff>
    </xdr:from>
    <xdr:to>
      <xdr:col>55</xdr:col>
      <xdr:colOff>50800</xdr:colOff>
      <xdr:row>56</xdr:row>
      <xdr:rowOff>91079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12356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4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53056</xdr:rowOff>
    </xdr:from>
    <xdr:to>
      <xdr:col>50</xdr:col>
      <xdr:colOff>165100</xdr:colOff>
      <xdr:row>57</xdr:row>
      <xdr:rowOff>154656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145783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1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132624</xdr:rowOff>
    </xdr:from>
    <xdr:to>
      <xdr:col>46</xdr:col>
      <xdr:colOff>38100</xdr:colOff>
      <xdr:row>59</xdr:row>
      <xdr:rowOff>62774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53901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25574</xdr:rowOff>
    </xdr:from>
    <xdr:to>
      <xdr:col>41</xdr:col>
      <xdr:colOff>101600</xdr:colOff>
      <xdr:row>57</xdr:row>
      <xdr:rowOff>127174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118301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9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99243</xdr:rowOff>
    </xdr:from>
    <xdr:to>
      <xdr:col>36</xdr:col>
      <xdr:colOff>165100</xdr:colOff>
      <xdr:row>59</xdr:row>
      <xdr:rowOff>29393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20520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3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144780</xdr:rowOff>
    </xdr:from>
    <xdr:to>
      <xdr:col>55</xdr:col>
      <xdr:colOff>0</xdr:colOff>
      <xdr:row>77</xdr:row>
      <xdr:rowOff>156908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46430"/>
          <a:ext cx="8382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144780</xdr:rowOff>
    </xdr:from>
    <xdr:to>
      <xdr:col>50</xdr:col>
      <xdr:colOff>114300</xdr:colOff>
      <xdr:row>77</xdr:row>
      <xdr:rowOff>154496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4643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65233</xdr:rowOff>
    </xdr:from>
    <xdr:to>
      <xdr:col>45</xdr:col>
      <xdr:colOff>177800</xdr:colOff>
      <xdr:row>77</xdr:row>
      <xdr:rowOff>154496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923983"/>
          <a:ext cx="889000" cy="43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65233</xdr:rowOff>
    </xdr:from>
    <xdr:to>
      <xdr:col>41</xdr:col>
      <xdr:colOff>50800</xdr:colOff>
      <xdr:row>77</xdr:row>
      <xdr:rowOff>158142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923983"/>
          <a:ext cx="889000" cy="4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148805</xdr:rowOff>
    </xdr:from>
    <xdr:to>
      <xdr:col>41</xdr:col>
      <xdr:colOff>101600</xdr:colOff>
      <xdr:row>77</xdr:row>
      <xdr:rowOff>78955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40551</xdr:rowOff>
    </xdr:from>
    <xdr:to>
      <xdr:col>36</xdr:col>
      <xdr:colOff>165100</xdr:colOff>
      <xdr:row>77</xdr:row>
      <xdr:rowOff>142151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4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158678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106108</xdr:rowOff>
    </xdr:from>
    <xdr:to>
      <xdr:col>55</xdr:col>
      <xdr:colOff>50800</xdr:colOff>
      <xdr:row>78</xdr:row>
      <xdr:rowOff>36258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21035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93980</xdr:rowOff>
    </xdr:from>
    <xdr:to>
      <xdr:col>50</xdr:col>
      <xdr:colOff>165100</xdr:colOff>
      <xdr:row>78</xdr:row>
      <xdr:rowOff>24130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15257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3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103696</xdr:rowOff>
    </xdr:from>
    <xdr:to>
      <xdr:col>46</xdr:col>
      <xdr:colOff>38100</xdr:colOff>
      <xdr:row>78</xdr:row>
      <xdr:rowOff>33846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24973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3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14433</xdr:rowOff>
    </xdr:from>
    <xdr:to>
      <xdr:col>41</xdr:col>
      <xdr:colOff>101600</xdr:colOff>
      <xdr:row>75</xdr:row>
      <xdr:rowOff>116033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8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132560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6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107342</xdr:rowOff>
    </xdr:from>
    <xdr:to>
      <xdr:col>36</xdr:col>
      <xdr:colOff>165100</xdr:colOff>
      <xdr:row>78</xdr:row>
      <xdr:rowOff>37492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28619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4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89481</xdr:rowOff>
    </xdr:from>
    <xdr:to>
      <xdr:col>55</xdr:col>
      <xdr:colOff>0</xdr:colOff>
      <xdr:row>94</xdr:row>
      <xdr:rowOff>19493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691431"/>
          <a:ext cx="838200" cy="4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19493</xdr:rowOff>
    </xdr:from>
    <xdr:to>
      <xdr:col>50</xdr:col>
      <xdr:colOff>114300</xdr:colOff>
      <xdr:row>97</xdr:row>
      <xdr:rowOff>159725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135793"/>
          <a:ext cx="889000" cy="65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77319</xdr:rowOff>
    </xdr:from>
    <xdr:to>
      <xdr:col>45</xdr:col>
      <xdr:colOff>177800</xdr:colOff>
      <xdr:row>97</xdr:row>
      <xdr:rowOff>159725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07969"/>
          <a:ext cx="889000" cy="8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77319</xdr:rowOff>
    </xdr:from>
    <xdr:to>
      <xdr:col>41</xdr:col>
      <xdr:colOff>50800</xdr:colOff>
      <xdr:row>97</xdr:row>
      <xdr:rowOff>79222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07969"/>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98135</xdr:rowOff>
    </xdr:from>
    <xdr:to>
      <xdr:col>41</xdr:col>
      <xdr:colOff>101600</xdr:colOff>
      <xdr:row>96</xdr:row>
      <xdr:rowOff>28285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8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44812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1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95703</xdr:rowOff>
    </xdr:from>
    <xdr:to>
      <xdr:col>36</xdr:col>
      <xdr:colOff>165100</xdr:colOff>
      <xdr:row>96</xdr:row>
      <xdr:rowOff>25853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3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42380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38681</xdr:rowOff>
    </xdr:from>
    <xdr:to>
      <xdr:col>55</xdr:col>
      <xdr:colOff>50800</xdr:colOff>
      <xdr:row>91</xdr:row>
      <xdr:rowOff>140281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6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61558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49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140143</xdr:rowOff>
    </xdr:from>
    <xdr:to>
      <xdr:col>50</xdr:col>
      <xdr:colOff>165100</xdr:colOff>
      <xdr:row>94</xdr:row>
      <xdr:rowOff>70293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0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86820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58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108925</xdr:rowOff>
    </xdr:from>
    <xdr:to>
      <xdr:col>46</xdr:col>
      <xdr:colOff>38100</xdr:colOff>
      <xdr:row>98</xdr:row>
      <xdr:rowOff>39075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30202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26519</xdr:rowOff>
    </xdr:from>
    <xdr:to>
      <xdr:col>41</xdr:col>
      <xdr:colOff>101600</xdr:colOff>
      <xdr:row>97</xdr:row>
      <xdr:rowOff>128119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119246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28422</xdr:rowOff>
    </xdr:from>
    <xdr:to>
      <xdr:col>36</xdr:col>
      <xdr:colOff>165100</xdr:colOff>
      <xdr:row>97</xdr:row>
      <xdr:rowOff>130022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121149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141012</xdr:rowOff>
    </xdr:from>
    <xdr:to>
      <xdr:col>72</xdr:col>
      <xdr:colOff>38100</xdr:colOff>
      <xdr:row>38</xdr:row>
      <xdr:rowOff>71162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87689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136531</xdr:rowOff>
    </xdr:from>
    <xdr:to>
      <xdr:col>67</xdr:col>
      <xdr:colOff>101600</xdr:colOff>
      <xdr:row>38</xdr:row>
      <xdr:rowOff>66681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8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83208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8472</xdr:rowOff>
    </xdr:from>
    <xdr:to>
      <xdr:col>85</xdr:col>
      <xdr:colOff>127000</xdr:colOff>
      <xdr:row>76</xdr:row>
      <xdr:rowOff>154516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38672"/>
          <a:ext cx="838200" cy="14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127051</xdr:rowOff>
    </xdr:from>
    <xdr:to>
      <xdr:col>81</xdr:col>
      <xdr:colOff>50800</xdr:colOff>
      <xdr:row>76</xdr:row>
      <xdr:rowOff>8472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85801"/>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84379</xdr:rowOff>
    </xdr:from>
    <xdr:to>
      <xdr:col>76</xdr:col>
      <xdr:colOff>114300</xdr:colOff>
      <xdr:row>75</xdr:row>
      <xdr:rowOff>127051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43129"/>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9061</xdr:rowOff>
    </xdr:from>
    <xdr:to>
      <xdr:col>71</xdr:col>
      <xdr:colOff>177800</xdr:colOff>
      <xdr:row>75</xdr:row>
      <xdr:rowOff>84379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67811"/>
          <a:ext cx="889000" cy="7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74955</xdr:rowOff>
    </xdr:from>
    <xdr:to>
      <xdr:col>72</xdr:col>
      <xdr:colOff>38100</xdr:colOff>
      <xdr:row>77</xdr:row>
      <xdr:rowOff>5105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167682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1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96008</xdr:rowOff>
    </xdr:from>
    <xdr:to>
      <xdr:col>67</xdr:col>
      <xdr:colOff>101600</xdr:colOff>
      <xdr:row>77</xdr:row>
      <xdr:rowOff>26158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2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17285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103716</xdr:rowOff>
    </xdr:from>
    <xdr:to>
      <xdr:col>85</xdr:col>
      <xdr:colOff>177800</xdr:colOff>
      <xdr:row>77</xdr:row>
      <xdr:rowOff>33866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82143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129122</xdr:rowOff>
    </xdr:from>
    <xdr:to>
      <xdr:col>81</xdr:col>
      <xdr:colOff>101600</xdr:colOff>
      <xdr:row>76</xdr:row>
      <xdr:rowOff>59272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75799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76251</xdr:rowOff>
    </xdr:from>
    <xdr:to>
      <xdr:col>76</xdr:col>
      <xdr:colOff>165100</xdr:colOff>
      <xdr:row>76</xdr:row>
      <xdr:rowOff>6401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22928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33579</xdr:rowOff>
    </xdr:from>
    <xdr:to>
      <xdr:col>72</xdr:col>
      <xdr:colOff>38100</xdr:colOff>
      <xdr:row>75</xdr:row>
      <xdr:rowOff>135179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151706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129711</xdr:rowOff>
    </xdr:from>
    <xdr:to>
      <xdr:col>67</xdr:col>
      <xdr:colOff>101600</xdr:colOff>
      <xdr:row>75</xdr:row>
      <xdr:rowOff>59861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76388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59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71307</xdr:rowOff>
    </xdr:from>
    <xdr:to>
      <xdr:col>85</xdr:col>
      <xdr:colOff>126364</xdr:colOff>
      <xdr:row>99</xdr:row>
      <xdr:rowOff>17749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6187607"/>
          <a:ext cx="1269" cy="80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21576</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9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17749</xdr:rowOff>
    </xdr:from>
    <xdr:to>
      <xdr:col>86</xdr:col>
      <xdr:colOff>25400</xdr:colOff>
      <xdr:row>99</xdr:row>
      <xdr:rowOff>17749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9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17984</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96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71307</xdr:rowOff>
    </xdr:from>
    <xdr:to>
      <xdr:col>86</xdr:col>
      <xdr:colOff>25400</xdr:colOff>
      <xdr:row>94</xdr:row>
      <xdr:rowOff>71307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18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83031</xdr:rowOff>
    </xdr:from>
    <xdr:to>
      <xdr:col>85</xdr:col>
      <xdr:colOff>127000</xdr:colOff>
      <xdr:row>97</xdr:row>
      <xdr:rowOff>45213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42231"/>
          <a:ext cx="838200" cy="13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78281</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0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99854</xdr:rowOff>
    </xdr:from>
    <xdr:to>
      <xdr:col>85</xdr:col>
      <xdr:colOff>177800</xdr:colOff>
      <xdr:row>98</xdr:row>
      <xdr:rowOff>30004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3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83031</xdr:rowOff>
    </xdr:from>
    <xdr:to>
      <xdr:col>81</xdr:col>
      <xdr:colOff>50800</xdr:colOff>
      <xdr:row>97</xdr:row>
      <xdr:rowOff>132373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42231"/>
          <a:ext cx="889000" cy="2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127865</xdr:rowOff>
    </xdr:from>
    <xdr:to>
      <xdr:col>81</xdr:col>
      <xdr:colOff>101600</xdr:colOff>
      <xdr:row>98</xdr:row>
      <xdr:rowOff>58015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49142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132373</xdr:rowOff>
    </xdr:from>
    <xdr:to>
      <xdr:col>76</xdr:col>
      <xdr:colOff>114300</xdr:colOff>
      <xdr:row>98</xdr:row>
      <xdr:rowOff>3728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63023"/>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34654</xdr:rowOff>
    </xdr:from>
    <xdr:to>
      <xdr:col>76</xdr:col>
      <xdr:colOff>165100</xdr:colOff>
      <xdr:row>98</xdr:row>
      <xdr:rowOff>136254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3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127381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130544</xdr:rowOff>
    </xdr:from>
    <xdr:to>
      <xdr:col>71</xdr:col>
      <xdr:colOff>177800</xdr:colOff>
      <xdr:row>98</xdr:row>
      <xdr:rowOff>3728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561044"/>
          <a:ext cx="889000" cy="12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34455</xdr:rowOff>
    </xdr:from>
    <xdr:to>
      <xdr:col>72</xdr:col>
      <xdr:colOff>38100</xdr:colOff>
      <xdr:row>98</xdr:row>
      <xdr:rowOff>136055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127182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169996</xdr:rowOff>
    </xdr:from>
    <xdr:to>
      <xdr:col>67</xdr:col>
      <xdr:colOff>101600</xdr:colOff>
      <xdr:row>98</xdr:row>
      <xdr:rowOff>100146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91273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165863</xdr:rowOff>
    </xdr:from>
    <xdr:to>
      <xdr:col>85</xdr:col>
      <xdr:colOff>177800</xdr:colOff>
      <xdr:row>97</xdr:row>
      <xdr:rowOff>96013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17290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32231</xdr:rowOff>
    </xdr:from>
    <xdr:to>
      <xdr:col>81</xdr:col>
      <xdr:colOff>101600</xdr:colOff>
      <xdr:row>96</xdr:row>
      <xdr:rowOff>133831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150358</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62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81573</xdr:rowOff>
    </xdr:from>
    <xdr:to>
      <xdr:col>76</xdr:col>
      <xdr:colOff>165100</xdr:colOff>
      <xdr:row>98</xdr:row>
      <xdr:rowOff>11723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28250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124378</xdr:rowOff>
    </xdr:from>
    <xdr:to>
      <xdr:col>72</xdr:col>
      <xdr:colOff>38100</xdr:colOff>
      <xdr:row>98</xdr:row>
      <xdr:rowOff>54528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71055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79744</xdr:rowOff>
    </xdr:from>
    <xdr:to>
      <xdr:col>67</xdr:col>
      <xdr:colOff>101600</xdr:colOff>
      <xdr:row>91</xdr:row>
      <xdr:rowOff>9894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51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26421</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2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138818</xdr:rowOff>
    </xdr:from>
    <xdr:to>
      <xdr:col>116</xdr:col>
      <xdr:colOff>63500</xdr:colOff>
      <xdr:row>37</xdr:row>
      <xdr:rowOff>483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311018"/>
          <a:ext cx="8382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483</xdr:rowOff>
    </xdr:from>
    <xdr:to>
      <xdr:col>111</xdr:col>
      <xdr:colOff>177800</xdr:colOff>
      <xdr:row>37</xdr:row>
      <xdr:rowOff>9790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34413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9790</xdr:rowOff>
    </xdr:from>
    <xdr:to>
      <xdr:col>107</xdr:col>
      <xdr:colOff>50800</xdr:colOff>
      <xdr:row>37</xdr:row>
      <xdr:rowOff>72198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353440"/>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72198</xdr:rowOff>
    </xdr:from>
    <xdr:to>
      <xdr:col>102</xdr:col>
      <xdr:colOff>114300</xdr:colOff>
      <xdr:row>37</xdr:row>
      <xdr:rowOff>91825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41584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69273</xdr:rowOff>
    </xdr:from>
    <xdr:to>
      <xdr:col>102</xdr:col>
      <xdr:colOff>165100</xdr:colOff>
      <xdr:row>38</xdr:row>
      <xdr:rowOff>170873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162000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67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106012</xdr:rowOff>
    </xdr:from>
    <xdr:to>
      <xdr:col>98</xdr:col>
      <xdr:colOff>38100</xdr:colOff>
      <xdr:row>39</xdr:row>
      <xdr:rowOff>36162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27289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7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88018</xdr:rowOff>
    </xdr:from>
    <xdr:to>
      <xdr:col>116</xdr:col>
      <xdr:colOff>114300</xdr:colOff>
      <xdr:row>37</xdr:row>
      <xdr:rowOff>18168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2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110895</xdr:rowOff>
    </xdr:from>
    <xdr:ext cx="534377"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1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121133</xdr:rowOff>
    </xdr:from>
    <xdr:to>
      <xdr:col>112</xdr:col>
      <xdr:colOff>38100</xdr:colOff>
      <xdr:row>37</xdr:row>
      <xdr:rowOff>51283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2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67810</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56111" y="60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130440</xdr:rowOff>
    </xdr:from>
    <xdr:to>
      <xdr:col>107</xdr:col>
      <xdr:colOff>101600</xdr:colOff>
      <xdr:row>37</xdr:row>
      <xdr:rowOff>60590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3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77117</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67111" y="607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21398</xdr:rowOff>
    </xdr:from>
    <xdr:to>
      <xdr:col>102</xdr:col>
      <xdr:colOff>165100</xdr:colOff>
      <xdr:row>37</xdr:row>
      <xdr:rowOff>122998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3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139525</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278111" y="61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41025</xdr:rowOff>
    </xdr:from>
    <xdr:to>
      <xdr:col>98</xdr:col>
      <xdr:colOff>38100</xdr:colOff>
      <xdr:row>37</xdr:row>
      <xdr:rowOff>142625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3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159152</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61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60951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90029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41418</xdr:rowOff>
    </xdr:from>
    <xdr:to>
      <xdr:col>116</xdr:col>
      <xdr:colOff>63500</xdr:colOff>
      <xdr:row>77</xdr:row>
      <xdr:rowOff>52636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43068"/>
          <a:ext cx="8382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21073</xdr:rowOff>
    </xdr:from>
    <xdr:to>
      <xdr:col>111</xdr:col>
      <xdr:colOff>177800</xdr:colOff>
      <xdr:row>77</xdr:row>
      <xdr:rowOff>52636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22723"/>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21073</xdr:rowOff>
    </xdr:from>
    <xdr:to>
      <xdr:col>107</xdr:col>
      <xdr:colOff>50800</xdr:colOff>
      <xdr:row>77</xdr:row>
      <xdr:rowOff>43264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22723"/>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43264</xdr:rowOff>
    </xdr:from>
    <xdr:to>
      <xdr:col>102</xdr:col>
      <xdr:colOff>114300</xdr:colOff>
      <xdr:row>77</xdr:row>
      <xdr:rowOff>61861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44914"/>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85030</xdr:rowOff>
    </xdr:from>
    <xdr:to>
      <xdr:col>102</xdr:col>
      <xdr:colOff>165100</xdr:colOff>
      <xdr:row>77</xdr:row>
      <xdr:rowOff>15180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31707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110764</xdr:rowOff>
    </xdr:from>
    <xdr:to>
      <xdr:col>98</xdr:col>
      <xdr:colOff>38100</xdr:colOff>
      <xdr:row>77</xdr:row>
      <xdr:rowOff>40914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57441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162068</xdr:rowOff>
    </xdr:from>
    <xdr:to>
      <xdr:col>116</xdr:col>
      <xdr:colOff>114300</xdr:colOff>
      <xdr:row>77</xdr:row>
      <xdr:rowOff>92218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140495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1836</xdr:rowOff>
    </xdr:from>
    <xdr:to>
      <xdr:col>112</xdr:col>
      <xdr:colOff>38100</xdr:colOff>
      <xdr:row>77</xdr:row>
      <xdr:rowOff>103436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94563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141723</xdr:rowOff>
    </xdr:from>
    <xdr:to>
      <xdr:col>107</xdr:col>
      <xdr:colOff>101600</xdr:colOff>
      <xdr:row>77</xdr:row>
      <xdr:rowOff>71873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163914</xdr:rowOff>
    </xdr:from>
    <xdr:to>
      <xdr:col>102</xdr:col>
      <xdr:colOff>165100</xdr:colOff>
      <xdr:row>77</xdr:row>
      <xdr:rowOff>94064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85191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11061</xdr:rowOff>
    </xdr:from>
    <xdr:to>
      <xdr:col>98</xdr:col>
      <xdr:colOff>38100</xdr:colOff>
      <xdr:row>77</xdr:row>
      <xdr:rowOff>112661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103788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人件費は、住民一人当たり</a:t>
          </a:r>
          <a:r>
            <a:rPr kumimoji="1" lang="en-US" altLang="ja-JP" sz="950">
              <a:latin typeface="ＭＳ Ｐゴシック" panose="020B0600070205080204" pitchFamily="50" charset="-128"/>
              <a:ea typeface="ＭＳ Ｐゴシック" panose="020B0600070205080204" pitchFamily="50" charset="-128"/>
            </a:rPr>
            <a:t>163,816</a:t>
          </a:r>
          <a:r>
            <a:rPr kumimoji="1" lang="ja-JP" altLang="en-US" sz="950">
              <a:latin typeface="ＭＳ Ｐゴシック" panose="020B0600070205080204" pitchFamily="50" charset="-128"/>
              <a:ea typeface="ＭＳ Ｐゴシック" panose="020B0600070205080204" pitchFamily="50" charset="-128"/>
            </a:rPr>
            <a:t>円となっており、令和３年度から</a:t>
          </a:r>
          <a:r>
            <a:rPr kumimoji="1" lang="en-US" altLang="ja-JP" sz="950">
              <a:latin typeface="ＭＳ Ｐゴシック" panose="020B0600070205080204" pitchFamily="50" charset="-128"/>
              <a:ea typeface="ＭＳ Ｐゴシック" panose="020B0600070205080204" pitchFamily="50" charset="-128"/>
            </a:rPr>
            <a:t>7,563</a:t>
          </a:r>
          <a:r>
            <a:rPr kumimoji="1" lang="ja-JP" altLang="en-US" sz="950">
              <a:latin typeface="ＭＳ Ｐゴシック" panose="020B0600070205080204" pitchFamily="50" charset="-128"/>
              <a:ea typeface="ＭＳ Ｐゴシック" panose="020B0600070205080204" pitchFamily="50" charset="-128"/>
            </a:rPr>
            <a:t>円増加している。これは職員給や退職手当組合負担金の増によるものである。また、類似団体平均と比較しても約</a:t>
          </a:r>
          <a:r>
            <a:rPr kumimoji="1" lang="en-US" altLang="ja-JP" sz="950">
              <a:latin typeface="ＭＳ Ｐゴシック" panose="020B0600070205080204" pitchFamily="50" charset="-128"/>
              <a:ea typeface="ＭＳ Ｐゴシック" panose="020B0600070205080204" pitchFamily="50" charset="-128"/>
            </a:rPr>
            <a:t>42,002</a:t>
          </a:r>
          <a:r>
            <a:rPr kumimoji="1" lang="ja-JP" altLang="en-US" sz="950">
              <a:latin typeface="ＭＳ Ｐゴシック" panose="020B0600070205080204" pitchFamily="50" charset="-128"/>
              <a:ea typeface="ＭＳ Ｐゴシック" panose="020B0600070205080204" pitchFamily="50" charset="-128"/>
            </a:rPr>
            <a:t>円上回っているが、主な要因は平成</a:t>
          </a:r>
          <a:r>
            <a:rPr kumimoji="1" lang="en-US" altLang="ja-JP" sz="950">
              <a:latin typeface="ＭＳ Ｐゴシック" panose="020B0600070205080204" pitchFamily="50" charset="-128"/>
              <a:ea typeface="ＭＳ Ｐゴシック" panose="020B0600070205080204" pitchFamily="50" charset="-128"/>
            </a:rPr>
            <a:t>17</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月</a:t>
          </a:r>
          <a:r>
            <a:rPr kumimoji="1" lang="en-US" altLang="ja-JP" sz="950">
              <a:latin typeface="ＭＳ Ｐゴシック" panose="020B0600070205080204" pitchFamily="50" charset="-128"/>
              <a:ea typeface="ＭＳ Ｐゴシック" panose="020B0600070205080204" pitchFamily="50" charset="-128"/>
            </a:rPr>
            <a:t>1</a:t>
          </a:r>
          <a:r>
            <a:rPr kumimoji="1" lang="ja-JP" altLang="en-US" sz="950">
              <a:latin typeface="ＭＳ Ｐゴシック" panose="020B0600070205080204" pitchFamily="50" charset="-128"/>
              <a:ea typeface="ＭＳ Ｐゴシック" panose="020B0600070205080204" pitchFamily="50" charset="-128"/>
            </a:rPr>
            <a:t>日の合併に伴う職員の増加や、保育所への保育士等の配置、消防本部・消防署の単独設置によるものである。今後は財政状況や退職の状況及び業務内容を勘案しつつ、適正な定員管理を目指す。</a:t>
          </a:r>
        </a:p>
        <a:p>
          <a:r>
            <a:rPr kumimoji="1" lang="ja-JP" altLang="en-US" sz="950">
              <a:latin typeface="ＭＳ Ｐゴシック" panose="020B0600070205080204" pitchFamily="50" charset="-128"/>
              <a:ea typeface="ＭＳ Ｐゴシック" panose="020B0600070205080204" pitchFamily="50" charset="-128"/>
            </a:rPr>
            <a:t>物件費は、住民一人当たり</a:t>
          </a:r>
          <a:r>
            <a:rPr kumimoji="1" lang="en-US" altLang="ja-JP" sz="950">
              <a:latin typeface="ＭＳ Ｐゴシック" panose="020B0600070205080204" pitchFamily="50" charset="-128"/>
              <a:ea typeface="ＭＳ Ｐゴシック" panose="020B0600070205080204" pitchFamily="50" charset="-128"/>
            </a:rPr>
            <a:t>222,862</a:t>
          </a:r>
          <a:r>
            <a:rPr kumimoji="1" lang="ja-JP" altLang="en-US" sz="950">
              <a:latin typeface="ＭＳ Ｐゴシック" panose="020B0600070205080204" pitchFamily="50" charset="-128"/>
              <a:ea typeface="ＭＳ Ｐゴシック" panose="020B0600070205080204" pitchFamily="50" charset="-128"/>
            </a:rPr>
            <a:t>円で、令和３年度から</a:t>
          </a:r>
          <a:r>
            <a:rPr kumimoji="1" lang="en-US" altLang="ja-JP" sz="950">
              <a:latin typeface="ＭＳ Ｐゴシック" panose="020B0600070205080204" pitchFamily="50" charset="-128"/>
              <a:ea typeface="ＭＳ Ｐゴシック" panose="020B0600070205080204" pitchFamily="50" charset="-128"/>
            </a:rPr>
            <a:t>251</a:t>
          </a:r>
          <a:r>
            <a:rPr kumimoji="1" lang="ja-JP" altLang="en-US" sz="950">
              <a:latin typeface="ＭＳ Ｐゴシック" panose="020B0600070205080204" pitchFamily="50" charset="-128"/>
              <a:ea typeface="ＭＳ Ｐゴシック" panose="020B0600070205080204" pitchFamily="50" charset="-128"/>
            </a:rPr>
            <a:t>円減少している。これはふるさと応援寄附金の減少に伴う返戻品事業経費の減、庁内ネットワーク設備の更新や経常的な委託業務に係る経費の増、原油価格高騰による燃料費・光熱水費の増等によるものである。</a:t>
          </a:r>
        </a:p>
        <a:p>
          <a:r>
            <a:rPr kumimoji="1" lang="ja-JP" altLang="en-US" sz="950">
              <a:latin typeface="ＭＳ Ｐゴシック" panose="020B0600070205080204" pitchFamily="50" charset="-128"/>
              <a:ea typeface="ＭＳ Ｐゴシック" panose="020B0600070205080204" pitchFamily="50" charset="-128"/>
            </a:rPr>
            <a:t>維持補修費は住民一人当たり</a:t>
          </a:r>
          <a:r>
            <a:rPr kumimoji="1" lang="en-US" altLang="ja-JP" sz="950">
              <a:latin typeface="ＭＳ Ｐゴシック" panose="020B0600070205080204" pitchFamily="50" charset="-128"/>
              <a:ea typeface="ＭＳ Ｐゴシック" panose="020B0600070205080204" pitchFamily="50" charset="-128"/>
            </a:rPr>
            <a:t>21,069</a:t>
          </a:r>
          <a:r>
            <a:rPr kumimoji="1" lang="ja-JP" altLang="en-US" sz="950">
              <a:latin typeface="ＭＳ Ｐゴシック" panose="020B0600070205080204" pitchFamily="50" charset="-128"/>
              <a:ea typeface="ＭＳ Ｐゴシック" panose="020B0600070205080204" pitchFamily="50" charset="-128"/>
            </a:rPr>
            <a:t>円となっており、令和３年度から</a:t>
          </a:r>
          <a:r>
            <a:rPr kumimoji="1" lang="en-US" altLang="ja-JP" sz="950">
              <a:latin typeface="ＭＳ Ｐゴシック" panose="020B0600070205080204" pitchFamily="50" charset="-128"/>
              <a:ea typeface="ＭＳ Ｐゴシック" panose="020B0600070205080204" pitchFamily="50" charset="-128"/>
            </a:rPr>
            <a:t>2,041</a:t>
          </a:r>
          <a:r>
            <a:rPr kumimoji="1" lang="ja-JP" altLang="en-US" sz="950">
              <a:latin typeface="ＭＳ Ｐゴシック" panose="020B0600070205080204" pitchFamily="50" charset="-128"/>
              <a:ea typeface="ＭＳ Ｐゴシック" panose="020B0600070205080204" pitchFamily="50" charset="-128"/>
            </a:rPr>
            <a:t>円増加している。これは除雪費用の増加が主な要因となっている。また、類似団体平均値との比較で高い数値となっているのは、除雪費用に加え公共施設等の老朽化による修繕等が原因である。そのため、公共施設等の更新、統廃合、長寿命化等を計画的に行うことにより財政負担の軽減に努める。</a:t>
          </a:r>
        </a:p>
        <a:p>
          <a:r>
            <a:rPr kumimoji="1" lang="ja-JP" altLang="en-US" sz="950">
              <a:latin typeface="ＭＳ Ｐゴシック" panose="020B0600070205080204" pitchFamily="50" charset="-128"/>
              <a:ea typeface="ＭＳ Ｐゴシック" panose="020B0600070205080204" pitchFamily="50" charset="-128"/>
            </a:rPr>
            <a:t>扶助費は住民一人当たり</a:t>
          </a:r>
          <a:r>
            <a:rPr kumimoji="1" lang="en-US" altLang="ja-JP" sz="950">
              <a:latin typeface="ＭＳ Ｐゴシック" panose="020B0600070205080204" pitchFamily="50" charset="-128"/>
              <a:ea typeface="ＭＳ Ｐゴシック" panose="020B0600070205080204" pitchFamily="50" charset="-128"/>
            </a:rPr>
            <a:t>82,917</a:t>
          </a:r>
          <a:r>
            <a:rPr kumimoji="1" lang="ja-JP" altLang="en-US" sz="950">
              <a:latin typeface="ＭＳ Ｐゴシック" panose="020B0600070205080204" pitchFamily="50" charset="-128"/>
              <a:ea typeface="ＭＳ Ｐゴシック" panose="020B0600070205080204" pitchFamily="50" charset="-128"/>
            </a:rPr>
            <a:t>円となっており、令和３年度から</a:t>
          </a:r>
          <a:r>
            <a:rPr kumimoji="1" lang="en-US" altLang="ja-JP" sz="950">
              <a:latin typeface="ＭＳ Ｐゴシック" panose="020B0600070205080204" pitchFamily="50" charset="-128"/>
              <a:ea typeface="ＭＳ Ｐゴシック" panose="020B0600070205080204" pitchFamily="50" charset="-128"/>
            </a:rPr>
            <a:t>13,784</a:t>
          </a:r>
          <a:r>
            <a:rPr kumimoji="1" lang="ja-JP" altLang="en-US" sz="950">
              <a:latin typeface="ＭＳ Ｐゴシック" panose="020B0600070205080204" pitchFamily="50" charset="-128"/>
              <a:ea typeface="ＭＳ Ｐゴシック" panose="020B0600070205080204" pitchFamily="50" charset="-128"/>
            </a:rPr>
            <a:t>円減少している。これは住民税非課税世帯等臨時特別給付金、低所得子育て世帯生活支援特別給付金、子育て世帯臨時特別給付金事業の終了や、電力・ガス・食料品等価格高騰緊急支援給付金事業の実施等によるものである。</a:t>
          </a:r>
        </a:p>
        <a:p>
          <a:r>
            <a:rPr kumimoji="1" lang="ja-JP" altLang="en-US" sz="950">
              <a:latin typeface="ＭＳ Ｐゴシック" panose="020B0600070205080204" pitchFamily="50" charset="-128"/>
              <a:ea typeface="ＭＳ Ｐゴシック" panose="020B0600070205080204" pitchFamily="50" charset="-128"/>
            </a:rPr>
            <a:t>補助費等は、住民一人当たり</a:t>
          </a:r>
          <a:r>
            <a:rPr kumimoji="1" lang="en-US" altLang="ja-JP" sz="950">
              <a:latin typeface="ＭＳ Ｐゴシック" panose="020B0600070205080204" pitchFamily="50" charset="-128"/>
              <a:ea typeface="ＭＳ Ｐゴシック" panose="020B0600070205080204" pitchFamily="50" charset="-128"/>
            </a:rPr>
            <a:t>103,292</a:t>
          </a:r>
          <a:r>
            <a:rPr kumimoji="1" lang="ja-JP" altLang="en-US" sz="950">
              <a:latin typeface="ＭＳ Ｐゴシック" panose="020B0600070205080204" pitchFamily="50" charset="-128"/>
              <a:ea typeface="ＭＳ Ｐゴシック" panose="020B0600070205080204" pitchFamily="50" charset="-128"/>
            </a:rPr>
            <a:t>円で、令和３年度から</a:t>
          </a:r>
          <a:r>
            <a:rPr kumimoji="1" lang="en-US" altLang="ja-JP" sz="950">
              <a:latin typeface="ＭＳ Ｐゴシック" panose="020B0600070205080204" pitchFamily="50" charset="-128"/>
              <a:ea typeface="ＭＳ Ｐゴシック" panose="020B0600070205080204" pitchFamily="50" charset="-128"/>
            </a:rPr>
            <a:t>13,743</a:t>
          </a:r>
          <a:r>
            <a:rPr kumimoji="1" lang="ja-JP" altLang="en-US" sz="950">
              <a:latin typeface="ＭＳ Ｐゴシック" panose="020B0600070205080204" pitchFamily="50" charset="-128"/>
              <a:ea typeface="ＭＳ Ｐゴシック" panose="020B0600070205080204" pitchFamily="50" charset="-128"/>
            </a:rPr>
            <a:t>円増加している。これはコロナウイルス感染症対応地方創生臨時交付金事業の事業費の増加等によるものである。</a:t>
          </a:r>
        </a:p>
        <a:p>
          <a:r>
            <a:rPr kumimoji="1" lang="ja-JP" altLang="en-US" sz="950">
              <a:latin typeface="ＭＳ Ｐゴシック" panose="020B0600070205080204" pitchFamily="50" charset="-128"/>
              <a:ea typeface="ＭＳ Ｐゴシック" panose="020B0600070205080204" pitchFamily="50" charset="-128"/>
            </a:rPr>
            <a:t>普通建設事業費は、住民一人当たり</a:t>
          </a:r>
          <a:r>
            <a:rPr kumimoji="1" lang="en-US" altLang="ja-JP" sz="950">
              <a:latin typeface="ＭＳ Ｐゴシック" panose="020B0600070205080204" pitchFamily="50" charset="-128"/>
              <a:ea typeface="ＭＳ Ｐゴシック" panose="020B0600070205080204" pitchFamily="50" charset="-128"/>
            </a:rPr>
            <a:t>175,444</a:t>
          </a:r>
          <a:r>
            <a:rPr kumimoji="1" lang="ja-JP" altLang="en-US" sz="950">
              <a:latin typeface="ＭＳ Ｐゴシック" panose="020B0600070205080204" pitchFamily="50" charset="-128"/>
              <a:ea typeface="ＭＳ Ｐゴシック" panose="020B0600070205080204" pitchFamily="50" charset="-128"/>
            </a:rPr>
            <a:t>円で、令和３年度から</a:t>
          </a:r>
          <a:r>
            <a:rPr kumimoji="1" lang="en-US" altLang="ja-JP" sz="950">
              <a:latin typeface="ＭＳ Ｐゴシック" panose="020B0600070205080204" pitchFamily="50" charset="-128"/>
              <a:ea typeface="ＭＳ Ｐゴシック" panose="020B0600070205080204" pitchFamily="50" charset="-128"/>
            </a:rPr>
            <a:t>71,968</a:t>
          </a:r>
          <a:r>
            <a:rPr kumimoji="1" lang="ja-JP" altLang="en-US" sz="950">
              <a:latin typeface="ＭＳ Ｐゴシック" panose="020B0600070205080204" pitchFamily="50" charset="-128"/>
              <a:ea typeface="ＭＳ Ｐゴシック" panose="020B0600070205080204" pitchFamily="50" charset="-128"/>
            </a:rPr>
            <a:t>円増加している。主な要因は汚泥再生処理センター整備事業の事業費の増や砂原漁協荷捌施設整備事業の実施等によるものである。</a:t>
          </a:r>
        </a:p>
        <a:p>
          <a:r>
            <a:rPr kumimoji="1" lang="ja-JP" altLang="en-US" sz="950">
              <a:latin typeface="ＭＳ Ｐゴシック" panose="020B0600070205080204" pitchFamily="50" charset="-128"/>
              <a:ea typeface="ＭＳ Ｐゴシック" panose="020B0600070205080204" pitchFamily="50" charset="-128"/>
            </a:rPr>
            <a:t>公債費は住民一人当たり</a:t>
          </a:r>
          <a:r>
            <a:rPr kumimoji="1" lang="en-US" altLang="ja-JP" sz="950">
              <a:latin typeface="ＭＳ Ｐゴシック" panose="020B0600070205080204" pitchFamily="50" charset="-128"/>
              <a:ea typeface="ＭＳ Ｐゴシック" panose="020B0600070205080204" pitchFamily="50" charset="-128"/>
            </a:rPr>
            <a:t>72,139</a:t>
          </a:r>
          <a:r>
            <a:rPr kumimoji="1" lang="ja-JP" altLang="en-US" sz="950">
              <a:latin typeface="ＭＳ Ｐゴシック" panose="020B0600070205080204" pitchFamily="50" charset="-128"/>
              <a:ea typeface="ＭＳ Ｐゴシック" panose="020B0600070205080204" pitchFamily="50" charset="-128"/>
            </a:rPr>
            <a:t>円となっており、令和３年度から</a:t>
          </a:r>
          <a:r>
            <a:rPr kumimoji="1" lang="en-US" altLang="ja-JP" sz="950">
              <a:latin typeface="ＭＳ Ｐゴシック" panose="020B0600070205080204" pitchFamily="50" charset="-128"/>
              <a:ea typeface="ＭＳ Ｐゴシック" panose="020B0600070205080204" pitchFamily="50" charset="-128"/>
            </a:rPr>
            <a:t>13,416</a:t>
          </a:r>
          <a:r>
            <a:rPr kumimoji="1" lang="ja-JP" altLang="en-US" sz="950">
              <a:latin typeface="ＭＳ Ｐゴシック" panose="020B0600070205080204" pitchFamily="50" charset="-128"/>
              <a:ea typeface="ＭＳ Ｐゴシック" panose="020B0600070205080204" pitchFamily="50" charset="-128"/>
            </a:rPr>
            <a:t>円減少している。これは合併に伴う消防本部や給食センター整備、地域振興基金造成に係る地方債の償還が終了したこと等によるものである。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積立金は住民一人当たり</a:t>
          </a:r>
          <a:r>
            <a:rPr kumimoji="1" lang="en-US" altLang="ja-JP" sz="950">
              <a:latin typeface="ＭＳ Ｐゴシック" panose="020B0600070205080204" pitchFamily="50" charset="-128"/>
              <a:ea typeface="ＭＳ Ｐゴシック" panose="020B0600070205080204" pitchFamily="50" charset="-128"/>
            </a:rPr>
            <a:t>89,800</a:t>
          </a:r>
          <a:r>
            <a:rPr kumimoji="1" lang="ja-JP" altLang="en-US" sz="950">
              <a:latin typeface="ＭＳ Ｐゴシック" panose="020B0600070205080204" pitchFamily="50" charset="-128"/>
              <a:ea typeface="ＭＳ Ｐゴシック" panose="020B0600070205080204" pitchFamily="50" charset="-128"/>
            </a:rPr>
            <a:t>円となっており、令和３年度から</a:t>
          </a:r>
          <a:r>
            <a:rPr kumimoji="1" lang="en-US" altLang="ja-JP" sz="950">
              <a:latin typeface="ＭＳ Ｐゴシック" panose="020B0600070205080204" pitchFamily="50" charset="-128"/>
              <a:ea typeface="ＭＳ Ｐゴシック" panose="020B0600070205080204" pitchFamily="50" charset="-128"/>
            </a:rPr>
            <a:t>35,074</a:t>
          </a:r>
          <a:r>
            <a:rPr kumimoji="1" lang="ja-JP" altLang="en-US" sz="950">
              <a:latin typeface="ＭＳ Ｐゴシック" panose="020B0600070205080204" pitchFamily="50" charset="-128"/>
              <a:ea typeface="ＭＳ Ｐゴシック" panose="020B0600070205080204" pitchFamily="50" charset="-128"/>
            </a:rPr>
            <a:t>円減少している。これはふるさと応援応援寄附金の減によるふるさと応援基金積立金の減少が主な要因である。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14,155
13,753
368.79
14,591,151
14,302,004
105,422
6,120,733
9,575,909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119888</xdr:rowOff>
    </xdr:from>
    <xdr:to>
      <xdr:col>24</xdr:col>
      <xdr:colOff>63500</xdr:colOff>
      <xdr:row>35</xdr:row>
      <xdr:rowOff>53594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91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6731</xdr:rowOff>
    </xdr:from>
    <xdr:to>
      <xdr:col>19</xdr:col>
      <xdr:colOff>177800</xdr:colOff>
      <xdr:row>35</xdr:row>
      <xdr:rowOff>53594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748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6731</xdr:rowOff>
    </xdr:from>
    <xdr:to>
      <xdr:col>15</xdr:col>
      <xdr:colOff>50800</xdr:colOff>
      <xdr:row>35</xdr:row>
      <xdr:rowOff>83312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748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83312</xdr:rowOff>
    </xdr:from>
    <xdr:to>
      <xdr:col>10</xdr:col>
      <xdr:colOff>114300</xdr:colOff>
      <xdr:row>35</xdr:row>
      <xdr:rowOff>150749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406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135763</xdr:rowOff>
    </xdr:from>
    <xdr:to>
      <xdr:col>10</xdr:col>
      <xdr:colOff>165100</xdr:colOff>
      <xdr:row>37</xdr:row>
      <xdr:rowOff>65913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57040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129667</xdr:rowOff>
    </xdr:from>
    <xdr:to>
      <xdr:col>6</xdr:col>
      <xdr:colOff>38100</xdr:colOff>
      <xdr:row>37</xdr:row>
      <xdr:rowOff>59817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50944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69088</xdr:rowOff>
    </xdr:from>
    <xdr:to>
      <xdr:col>24</xdr:col>
      <xdr:colOff>114300</xdr:colOff>
      <xdr:row>34</xdr:row>
      <xdr:rowOff>170688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91965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2794</xdr:rowOff>
    </xdr:from>
    <xdr:to>
      <xdr:col>20</xdr:col>
      <xdr:colOff>38100</xdr:colOff>
      <xdr:row>35</xdr:row>
      <xdr:rowOff>104394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95521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127381</xdr:rowOff>
    </xdr:from>
    <xdr:to>
      <xdr:col>15</xdr:col>
      <xdr:colOff>101600</xdr:colOff>
      <xdr:row>35</xdr:row>
      <xdr:rowOff>57531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74058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32512</xdr:rowOff>
    </xdr:from>
    <xdr:to>
      <xdr:col>10</xdr:col>
      <xdr:colOff>165100</xdr:colOff>
      <xdr:row>35</xdr:row>
      <xdr:rowOff>134112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150639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99949</xdr:rowOff>
    </xdr:from>
    <xdr:to>
      <xdr:col>6</xdr:col>
      <xdr:colOff>38100</xdr:colOff>
      <xdr:row>36</xdr:row>
      <xdr:rowOff>30099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46626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59869</xdr:rowOff>
    </xdr:from>
    <xdr:to>
      <xdr:col>24</xdr:col>
      <xdr:colOff>63500</xdr:colOff>
      <xdr:row>58</xdr:row>
      <xdr:rowOff>68895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03969"/>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72135</xdr:rowOff>
    </xdr:from>
    <xdr:to>
      <xdr:col>19</xdr:col>
      <xdr:colOff>177800</xdr:colOff>
      <xdr:row>58</xdr:row>
      <xdr:rowOff>68895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44785"/>
          <a:ext cx="889000" cy="16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72135</xdr:rowOff>
    </xdr:from>
    <xdr:to>
      <xdr:col>15</xdr:col>
      <xdr:colOff>50800</xdr:colOff>
      <xdr:row>58</xdr:row>
      <xdr:rowOff>89415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4785"/>
          <a:ext cx="889000" cy="18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89415</xdr:rowOff>
    </xdr:from>
    <xdr:to>
      <xdr:col>10</xdr:col>
      <xdr:colOff>114300</xdr:colOff>
      <xdr:row>58</xdr:row>
      <xdr:rowOff>106625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3515"/>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125868</xdr:rowOff>
    </xdr:from>
    <xdr:to>
      <xdr:col>10</xdr:col>
      <xdr:colOff>165100</xdr:colOff>
      <xdr:row>58</xdr:row>
      <xdr:rowOff>56018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72545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142819</xdr:rowOff>
    </xdr:from>
    <xdr:to>
      <xdr:col>6</xdr:col>
      <xdr:colOff>38100</xdr:colOff>
      <xdr:row>58</xdr:row>
      <xdr:rowOff>72969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9069</xdr:rowOff>
    </xdr:from>
    <xdr:to>
      <xdr:col>24</xdr:col>
      <xdr:colOff>114300</xdr:colOff>
      <xdr:row>58</xdr:row>
      <xdr:rowOff>110669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95446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18095</xdr:rowOff>
    </xdr:from>
    <xdr:to>
      <xdr:col>20</xdr:col>
      <xdr:colOff>38100</xdr:colOff>
      <xdr:row>58</xdr:row>
      <xdr:rowOff>119695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110822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21335</xdr:rowOff>
    </xdr:from>
    <xdr:to>
      <xdr:col>15</xdr:col>
      <xdr:colOff>101600</xdr:colOff>
      <xdr:row>57</xdr:row>
      <xdr:rowOff>122935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114062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8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38615</xdr:rowOff>
    </xdr:from>
    <xdr:to>
      <xdr:col>10</xdr:col>
      <xdr:colOff>165100</xdr:colOff>
      <xdr:row>58</xdr:row>
      <xdr:rowOff>140215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131342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55825</xdr:rowOff>
    </xdr:from>
    <xdr:to>
      <xdr:col>6</xdr:col>
      <xdr:colOff>38100</xdr:colOff>
      <xdr:row>58</xdr:row>
      <xdr:rowOff>157425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148552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47563</xdr:rowOff>
    </xdr:from>
    <xdr:to>
      <xdr:col>24</xdr:col>
      <xdr:colOff>63500</xdr:colOff>
      <xdr:row>73</xdr:row>
      <xdr:rowOff>66951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63413"/>
          <a:ext cx="8382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47563</xdr:rowOff>
    </xdr:from>
    <xdr:to>
      <xdr:col>19</xdr:col>
      <xdr:colOff>177800</xdr:colOff>
      <xdr:row>76</xdr:row>
      <xdr:rowOff>46148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63413"/>
          <a:ext cx="889000" cy="5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46148</xdr:rowOff>
    </xdr:from>
    <xdr:to>
      <xdr:col>15</xdr:col>
      <xdr:colOff>50800</xdr:colOff>
      <xdr:row>76</xdr:row>
      <xdr:rowOff>95951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76348"/>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95951</xdr:rowOff>
    </xdr:from>
    <xdr:to>
      <xdr:col>10</xdr:col>
      <xdr:colOff>114300</xdr:colOff>
      <xdr:row>76</xdr:row>
      <xdr:rowOff>154592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6151"/>
          <a:ext cx="8890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8280</xdr:rowOff>
    </xdr:from>
    <xdr:to>
      <xdr:col>10</xdr:col>
      <xdr:colOff>165100</xdr:colOff>
      <xdr:row>76</xdr:row>
      <xdr:rowOff>109880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126407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66475</xdr:rowOff>
    </xdr:from>
    <xdr:to>
      <xdr:col>6</xdr:col>
      <xdr:colOff>38100</xdr:colOff>
      <xdr:row>76</xdr:row>
      <xdr:rowOff>168075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13153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16151</xdr:rowOff>
    </xdr:from>
    <xdr:to>
      <xdr:col>24</xdr:col>
      <xdr:colOff>114300</xdr:colOff>
      <xdr:row>73</xdr:row>
      <xdr:rowOff>117751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39028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8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168213</xdr:rowOff>
    </xdr:from>
    <xdr:to>
      <xdr:col>20</xdr:col>
      <xdr:colOff>38100</xdr:colOff>
      <xdr:row>73</xdr:row>
      <xdr:rowOff>98363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114890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166798</xdr:rowOff>
    </xdr:from>
    <xdr:to>
      <xdr:col>15</xdr:col>
      <xdr:colOff>101600</xdr:colOff>
      <xdr:row>76</xdr:row>
      <xdr:rowOff>96948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88075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1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45151</xdr:rowOff>
    </xdr:from>
    <xdr:to>
      <xdr:col>10</xdr:col>
      <xdr:colOff>165100</xdr:colOff>
      <xdr:row>76</xdr:row>
      <xdr:rowOff>146751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137878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6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103792</xdr:rowOff>
    </xdr:from>
    <xdr:to>
      <xdr:col>6</xdr:col>
      <xdr:colOff>38100</xdr:colOff>
      <xdr:row>77</xdr:row>
      <xdr:rowOff>33942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25069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45334</xdr:rowOff>
    </xdr:from>
    <xdr:to>
      <xdr:col>24</xdr:col>
      <xdr:colOff>63500</xdr:colOff>
      <xdr:row>92</xdr:row>
      <xdr:rowOff>139044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647284"/>
          <a:ext cx="838200" cy="26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139044</xdr:rowOff>
    </xdr:from>
    <xdr:to>
      <xdr:col>19</xdr:col>
      <xdr:colOff>177800</xdr:colOff>
      <xdr:row>96</xdr:row>
      <xdr:rowOff>21132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12444"/>
          <a:ext cx="889000" cy="5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12064</xdr:rowOff>
    </xdr:from>
    <xdr:to>
      <xdr:col>15</xdr:col>
      <xdr:colOff>50800</xdr:colOff>
      <xdr:row>96</xdr:row>
      <xdr:rowOff>21132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299814"/>
          <a:ext cx="8890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12064</xdr:rowOff>
    </xdr:from>
    <xdr:to>
      <xdr:col>10</xdr:col>
      <xdr:colOff>114300</xdr:colOff>
      <xdr:row>96</xdr:row>
      <xdr:rowOff>40762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99814"/>
          <a:ext cx="889000" cy="2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33807</xdr:rowOff>
    </xdr:from>
    <xdr:to>
      <xdr:col>10</xdr:col>
      <xdr:colOff>165100</xdr:colOff>
      <xdr:row>96</xdr:row>
      <xdr:rowOff>135407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98464</xdr:rowOff>
    </xdr:from>
    <xdr:to>
      <xdr:col>6</xdr:col>
      <xdr:colOff>38100</xdr:colOff>
      <xdr:row>97</xdr:row>
      <xdr:rowOff>28614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19741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165984</xdr:rowOff>
    </xdr:from>
    <xdr:to>
      <xdr:col>24</xdr:col>
      <xdr:colOff>114300</xdr:colOff>
      <xdr:row>91</xdr:row>
      <xdr:rowOff>96134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5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80911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51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88244</xdr:rowOff>
    </xdr:from>
    <xdr:to>
      <xdr:col>20</xdr:col>
      <xdr:colOff>38100</xdr:colOff>
      <xdr:row>93</xdr:row>
      <xdr:rowOff>18394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8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34921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63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141782</xdr:rowOff>
    </xdr:from>
    <xdr:to>
      <xdr:col>15</xdr:col>
      <xdr:colOff>101600</xdr:colOff>
      <xdr:row>96</xdr:row>
      <xdr:rowOff>71932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63059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132714</xdr:rowOff>
    </xdr:from>
    <xdr:to>
      <xdr:col>10</xdr:col>
      <xdr:colOff>165100</xdr:colOff>
      <xdr:row>95</xdr:row>
      <xdr:rowOff>62864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4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79391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161412</xdr:rowOff>
    </xdr:from>
    <xdr:to>
      <xdr:col>6</xdr:col>
      <xdr:colOff>38100</xdr:colOff>
      <xdr:row>96</xdr:row>
      <xdr:rowOff>91562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108089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42164</xdr:rowOff>
    </xdr:from>
    <xdr:to>
      <xdr:col>55</xdr:col>
      <xdr:colOff>0</xdr:colOff>
      <xdr:row>38</xdr:row>
      <xdr:rowOff>46165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5726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47706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28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46165</xdr:rowOff>
    </xdr:from>
    <xdr:to>
      <xdr:col>50</xdr:col>
      <xdr:colOff>114300</xdr:colOff>
      <xdr:row>38</xdr:row>
      <xdr:rowOff>58356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126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58356</xdr:rowOff>
    </xdr:from>
    <xdr:to>
      <xdr:col>45</xdr:col>
      <xdr:colOff>177800</xdr:colOff>
      <xdr:row>38</xdr:row>
      <xdr:rowOff>65595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734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8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65595</xdr:rowOff>
    </xdr:from>
    <xdr:to>
      <xdr:col>41</xdr:col>
      <xdr:colOff>50800</xdr:colOff>
      <xdr:row>38</xdr:row>
      <xdr:rowOff>80835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806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90995</xdr:rowOff>
    </xdr:from>
    <xdr:to>
      <xdr:col>41</xdr:col>
      <xdr:colOff>101600</xdr:colOff>
      <xdr:row>39</xdr:row>
      <xdr:rowOff>21145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12272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9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117094</xdr:rowOff>
    </xdr:from>
    <xdr:to>
      <xdr:col>36</xdr:col>
      <xdr:colOff>165100</xdr:colOff>
      <xdr:row>39</xdr:row>
      <xdr:rowOff>47244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38371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162814</xdr:rowOff>
    </xdr:from>
    <xdr:to>
      <xdr:col>55</xdr:col>
      <xdr:colOff>50800</xdr:colOff>
      <xdr:row>38</xdr:row>
      <xdr:rowOff>92964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14241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166815</xdr:rowOff>
    </xdr:from>
    <xdr:to>
      <xdr:col>50</xdr:col>
      <xdr:colOff>165100</xdr:colOff>
      <xdr:row>38</xdr:row>
      <xdr:rowOff>96965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113492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8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7556</xdr:rowOff>
    </xdr:from>
    <xdr:to>
      <xdr:col>46</xdr:col>
      <xdr:colOff>38100</xdr:colOff>
      <xdr:row>38</xdr:row>
      <xdr:rowOff>109156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125684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14795</xdr:rowOff>
    </xdr:from>
    <xdr:to>
      <xdr:col>41</xdr:col>
      <xdr:colOff>101600</xdr:colOff>
      <xdr:row>38</xdr:row>
      <xdr:rowOff>116395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132923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05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30035</xdr:rowOff>
    </xdr:from>
    <xdr:to>
      <xdr:col>36</xdr:col>
      <xdr:colOff>165100</xdr:colOff>
      <xdr:row>38</xdr:row>
      <xdr:rowOff>131635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148162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97651</xdr:rowOff>
    </xdr:from>
    <xdr:to>
      <xdr:col>55</xdr:col>
      <xdr:colOff>0</xdr:colOff>
      <xdr:row>57</xdr:row>
      <xdr:rowOff>78819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98851"/>
          <a:ext cx="838200" cy="15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78819</xdr:rowOff>
    </xdr:from>
    <xdr:to>
      <xdr:col>50</xdr:col>
      <xdr:colOff>114300</xdr:colOff>
      <xdr:row>57</xdr:row>
      <xdr:rowOff>79386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51469"/>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79386</xdr:rowOff>
    </xdr:from>
    <xdr:to>
      <xdr:col>45</xdr:col>
      <xdr:colOff>177800</xdr:colOff>
      <xdr:row>57</xdr:row>
      <xdr:rowOff>121869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2036"/>
          <a:ext cx="889000" cy="4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107449</xdr:rowOff>
    </xdr:from>
    <xdr:to>
      <xdr:col>41</xdr:col>
      <xdr:colOff>50800</xdr:colOff>
      <xdr:row>57</xdr:row>
      <xdr:rowOff>121869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80099"/>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32944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54098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46851</xdr:rowOff>
    </xdr:from>
    <xdr:to>
      <xdr:col>55</xdr:col>
      <xdr:colOff>50800</xdr:colOff>
      <xdr:row>56</xdr:row>
      <xdr:rowOff>148451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69728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28019</xdr:rowOff>
    </xdr:from>
    <xdr:to>
      <xdr:col>50</xdr:col>
      <xdr:colOff>165100</xdr:colOff>
      <xdr:row>57</xdr:row>
      <xdr:rowOff>129619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120746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28586</xdr:rowOff>
    </xdr:from>
    <xdr:to>
      <xdr:col>46</xdr:col>
      <xdr:colOff>38100</xdr:colOff>
      <xdr:row>57</xdr:row>
      <xdr:rowOff>130186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121313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71069</xdr:rowOff>
    </xdr:from>
    <xdr:to>
      <xdr:col>41</xdr:col>
      <xdr:colOff>101600</xdr:colOff>
      <xdr:row>58</xdr:row>
      <xdr:rowOff>1219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163796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56649</xdr:rowOff>
    </xdr:from>
    <xdr:to>
      <xdr:col>36</xdr:col>
      <xdr:colOff>165100</xdr:colOff>
      <xdr:row>57</xdr:row>
      <xdr:rowOff>158249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149376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32004</xdr:rowOff>
    </xdr:from>
    <xdr:to>
      <xdr:col>54</xdr:col>
      <xdr:colOff>189865</xdr:colOff>
      <xdr:row>79</xdr:row>
      <xdr:rowOff>33513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890754"/>
          <a:ext cx="1270" cy="68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37340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33513</xdr:rowOff>
    </xdr:from>
    <xdr:to>
      <xdr:col>55</xdr:col>
      <xdr:colOff>88900</xdr:colOff>
      <xdr:row>79</xdr:row>
      <xdr:rowOff>33513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150131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66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32004</xdr:rowOff>
    </xdr:from>
    <xdr:to>
      <xdr:col>55</xdr:col>
      <xdr:colOff>88900</xdr:colOff>
      <xdr:row>75</xdr:row>
      <xdr:rowOff>32004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89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139785</xdr:rowOff>
    </xdr:from>
    <xdr:to>
      <xdr:col>55</xdr:col>
      <xdr:colOff>0</xdr:colOff>
      <xdr:row>77</xdr:row>
      <xdr:rowOff>41377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69985"/>
          <a:ext cx="838200" cy="7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48528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42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70101</xdr:rowOff>
    </xdr:from>
    <xdr:to>
      <xdr:col>55</xdr:col>
      <xdr:colOff>50800</xdr:colOff>
      <xdr:row>79</xdr:row>
      <xdr:rowOff>251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44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139785</xdr:rowOff>
    </xdr:from>
    <xdr:to>
      <xdr:col>50</xdr:col>
      <xdr:colOff>114300</xdr:colOff>
      <xdr:row>77</xdr:row>
      <xdr:rowOff>68422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69985"/>
          <a:ext cx="889000" cy="10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73724</xdr:rowOff>
    </xdr:from>
    <xdr:to>
      <xdr:col>50</xdr:col>
      <xdr:colOff>165100</xdr:colOff>
      <xdr:row>79</xdr:row>
      <xdr:rowOff>3874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166451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3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68422</xdr:rowOff>
    </xdr:from>
    <xdr:to>
      <xdr:col>45</xdr:col>
      <xdr:colOff>177800</xdr:colOff>
      <xdr:row>77</xdr:row>
      <xdr:rowOff>148503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0072"/>
          <a:ext cx="889000" cy="8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76543</xdr:rowOff>
    </xdr:from>
    <xdr:to>
      <xdr:col>46</xdr:col>
      <xdr:colOff>38100</xdr:colOff>
      <xdr:row>79</xdr:row>
      <xdr:rowOff>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169270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94944</xdr:rowOff>
    </xdr:from>
    <xdr:to>
      <xdr:col>41</xdr:col>
      <xdr:colOff>50800</xdr:colOff>
      <xdr:row>77</xdr:row>
      <xdr:rowOff>148503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267894"/>
          <a:ext cx="889000" cy="108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120079</xdr:rowOff>
    </xdr:from>
    <xdr:to>
      <xdr:col>41</xdr:col>
      <xdr:colOff>101600</xdr:colOff>
      <xdr:row>79</xdr:row>
      <xdr:rowOff>50229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9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41356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77862</xdr:rowOff>
    </xdr:from>
    <xdr:to>
      <xdr:col>36</xdr:col>
      <xdr:colOff>165100</xdr:colOff>
      <xdr:row>79</xdr:row>
      <xdr:rowOff>8012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170589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162027</xdr:rowOff>
    </xdr:from>
    <xdr:to>
      <xdr:col>55</xdr:col>
      <xdr:colOff>50800</xdr:colOff>
      <xdr:row>77</xdr:row>
      <xdr:rowOff>92177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13454</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4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88985</xdr:rowOff>
    </xdr:from>
    <xdr:to>
      <xdr:col>50</xdr:col>
      <xdr:colOff>165100</xdr:colOff>
      <xdr:row>77</xdr:row>
      <xdr:rowOff>19135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35663</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89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17622</xdr:rowOff>
    </xdr:from>
    <xdr:to>
      <xdr:col>46</xdr:col>
      <xdr:colOff>38100</xdr:colOff>
      <xdr:row>77</xdr:row>
      <xdr:rowOff>119222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135749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99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97703</xdr:rowOff>
    </xdr:from>
    <xdr:to>
      <xdr:col>41</xdr:col>
      <xdr:colOff>101600</xdr:colOff>
      <xdr:row>78</xdr:row>
      <xdr:rowOff>27853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44380</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30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44144</xdr:rowOff>
    </xdr:from>
    <xdr:to>
      <xdr:col>36</xdr:col>
      <xdr:colOff>165100</xdr:colOff>
      <xdr:row>71</xdr:row>
      <xdr:rowOff>145744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2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162271</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19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15822</xdr:rowOff>
    </xdr:from>
    <xdr:to>
      <xdr:col>55</xdr:col>
      <xdr:colOff>0</xdr:colOff>
      <xdr:row>96</xdr:row>
      <xdr:rowOff>57778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75022"/>
          <a:ext cx="838200" cy="4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50295</xdr:rowOff>
    </xdr:from>
    <xdr:to>
      <xdr:col>50</xdr:col>
      <xdr:colOff>114300</xdr:colOff>
      <xdr:row>96</xdr:row>
      <xdr:rowOff>57778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09495"/>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50295</xdr:rowOff>
    </xdr:from>
    <xdr:to>
      <xdr:col>45</xdr:col>
      <xdr:colOff>177800</xdr:colOff>
      <xdr:row>96</xdr:row>
      <xdr:rowOff>131691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09495"/>
          <a:ext cx="889000" cy="8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97340</xdr:rowOff>
    </xdr:from>
    <xdr:to>
      <xdr:col>41</xdr:col>
      <xdr:colOff>50800</xdr:colOff>
      <xdr:row>96</xdr:row>
      <xdr:rowOff>131691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56540"/>
          <a:ext cx="8890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57818</xdr:rowOff>
    </xdr:from>
    <xdr:to>
      <xdr:col>41</xdr:col>
      <xdr:colOff>101600</xdr:colOff>
      <xdr:row>96</xdr:row>
      <xdr:rowOff>159418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73758</xdr:rowOff>
    </xdr:from>
    <xdr:to>
      <xdr:col>36</xdr:col>
      <xdr:colOff>165100</xdr:colOff>
      <xdr:row>97</xdr:row>
      <xdr:rowOff>3908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166485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136472</xdr:rowOff>
    </xdr:from>
    <xdr:to>
      <xdr:col>55</xdr:col>
      <xdr:colOff>50800</xdr:colOff>
      <xdr:row>96</xdr:row>
      <xdr:rowOff>66622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114899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0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6978</xdr:rowOff>
    </xdr:from>
    <xdr:to>
      <xdr:col>50</xdr:col>
      <xdr:colOff>165100</xdr:colOff>
      <xdr:row>96</xdr:row>
      <xdr:rowOff>108578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99705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170945</xdr:rowOff>
    </xdr:from>
    <xdr:to>
      <xdr:col>46</xdr:col>
      <xdr:colOff>38100</xdr:colOff>
      <xdr:row>96</xdr:row>
      <xdr:rowOff>101095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92222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80891</xdr:rowOff>
    </xdr:from>
    <xdr:to>
      <xdr:col>41</xdr:col>
      <xdr:colOff>101600</xdr:colOff>
      <xdr:row>97</xdr:row>
      <xdr:rowOff>11041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116383</xdr:rowOff>
    </xdr:from>
    <xdr:to>
      <xdr:col>85</xdr:col>
      <xdr:colOff>127000</xdr:colOff>
      <xdr:row>37</xdr:row>
      <xdr:rowOff>4986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88583"/>
          <a:ext cx="8382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116383</xdr:rowOff>
    </xdr:from>
    <xdr:to>
      <xdr:col>81</xdr:col>
      <xdr:colOff>50800</xdr:colOff>
      <xdr:row>37</xdr:row>
      <xdr:rowOff>65611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88583"/>
          <a:ext cx="889000" cy="1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128910</xdr:rowOff>
    </xdr:from>
    <xdr:to>
      <xdr:col>76</xdr:col>
      <xdr:colOff>114300</xdr:colOff>
      <xdr:row>37</xdr:row>
      <xdr:rowOff>65611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129660"/>
          <a:ext cx="889000" cy="27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128910</xdr:rowOff>
    </xdr:from>
    <xdr:to>
      <xdr:col>71</xdr:col>
      <xdr:colOff>177800</xdr:colOff>
      <xdr:row>36</xdr:row>
      <xdr:rowOff>71303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2966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15588</xdr:rowOff>
    </xdr:from>
    <xdr:to>
      <xdr:col>72</xdr:col>
      <xdr:colOff>38100</xdr:colOff>
      <xdr:row>37</xdr:row>
      <xdr:rowOff>117188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108315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xdr:rowOff>
    </xdr:from>
    <xdr:to>
      <xdr:col>67</xdr:col>
      <xdr:colOff>101600</xdr:colOff>
      <xdr:row>37</xdr:row>
      <xdr:rowOff>108570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99697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125636</xdr:rowOff>
    </xdr:from>
    <xdr:to>
      <xdr:col>85</xdr:col>
      <xdr:colOff>177800</xdr:colOff>
      <xdr:row>37</xdr:row>
      <xdr:rowOff>55786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148513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65583</xdr:rowOff>
    </xdr:from>
    <xdr:to>
      <xdr:col>81</xdr:col>
      <xdr:colOff>101600</xdr:colOff>
      <xdr:row>36</xdr:row>
      <xdr:rowOff>167183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12260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14811</xdr:rowOff>
    </xdr:from>
    <xdr:to>
      <xdr:col>76</xdr:col>
      <xdr:colOff>165100</xdr:colOff>
      <xdr:row>37</xdr:row>
      <xdr:rowOff>116411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107538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78110</xdr:rowOff>
    </xdr:from>
    <xdr:to>
      <xdr:col>72</xdr:col>
      <xdr:colOff>38100</xdr:colOff>
      <xdr:row>36</xdr:row>
      <xdr:rowOff>8260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24787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20503</xdr:rowOff>
    </xdr:from>
    <xdr:to>
      <xdr:col>67</xdr:col>
      <xdr:colOff>101600</xdr:colOff>
      <xdr:row>36</xdr:row>
      <xdr:rowOff>122103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138630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62433</xdr:rowOff>
    </xdr:from>
    <xdr:to>
      <xdr:col>85</xdr:col>
      <xdr:colOff>127000</xdr:colOff>
      <xdr:row>57</xdr:row>
      <xdr:rowOff>20915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63633"/>
          <a:ext cx="838200" cy="1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20915</xdr:rowOff>
    </xdr:from>
    <xdr:to>
      <xdr:col>81</xdr:col>
      <xdr:colOff>50800</xdr:colOff>
      <xdr:row>57</xdr:row>
      <xdr:rowOff>26641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3565"/>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102340</xdr:rowOff>
    </xdr:from>
    <xdr:to>
      <xdr:col>76</xdr:col>
      <xdr:colOff>114300</xdr:colOff>
      <xdr:row>57</xdr:row>
      <xdr:rowOff>26641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189190"/>
          <a:ext cx="889000" cy="6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102340</xdr:rowOff>
    </xdr:from>
    <xdr:to>
      <xdr:col>71</xdr:col>
      <xdr:colOff>177800</xdr:colOff>
      <xdr:row>57</xdr:row>
      <xdr:rowOff>138394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189190"/>
          <a:ext cx="889000" cy="7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6084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11633</xdr:rowOff>
    </xdr:from>
    <xdr:to>
      <xdr:col>85</xdr:col>
      <xdr:colOff>177800</xdr:colOff>
      <xdr:row>56</xdr:row>
      <xdr:rowOff>113233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161510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141565</xdr:rowOff>
    </xdr:from>
    <xdr:to>
      <xdr:col>81</xdr:col>
      <xdr:colOff>101600</xdr:colOff>
      <xdr:row>57</xdr:row>
      <xdr:rowOff>71715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62842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147291</xdr:rowOff>
    </xdr:from>
    <xdr:to>
      <xdr:col>76</xdr:col>
      <xdr:colOff>165100</xdr:colOff>
      <xdr:row>57</xdr:row>
      <xdr:rowOff>77441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68568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51540</xdr:rowOff>
    </xdr:from>
    <xdr:to>
      <xdr:col>72</xdr:col>
      <xdr:colOff>38100</xdr:colOff>
      <xdr:row>53</xdr:row>
      <xdr:rowOff>153140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1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169667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9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87594</xdr:rowOff>
    </xdr:from>
    <xdr:to>
      <xdr:col>67</xdr:col>
      <xdr:colOff>101600</xdr:colOff>
      <xdr:row>58</xdr:row>
      <xdr:rowOff>17744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5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140911</xdr:rowOff>
    </xdr:from>
    <xdr:to>
      <xdr:col>72</xdr:col>
      <xdr:colOff>38100</xdr:colOff>
      <xdr:row>78</xdr:row>
      <xdr:rowOff>71061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87588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1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136531</xdr:rowOff>
    </xdr:from>
    <xdr:to>
      <xdr:col>67</xdr:col>
      <xdr:colOff>101600</xdr:colOff>
      <xdr:row>78</xdr:row>
      <xdr:rowOff>66681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83208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8472</xdr:rowOff>
    </xdr:from>
    <xdr:to>
      <xdr:col>85</xdr:col>
      <xdr:colOff>127000</xdr:colOff>
      <xdr:row>96</xdr:row>
      <xdr:rowOff>154516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467672"/>
          <a:ext cx="838200" cy="14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127051</xdr:rowOff>
    </xdr:from>
    <xdr:to>
      <xdr:col>81</xdr:col>
      <xdr:colOff>50800</xdr:colOff>
      <xdr:row>96</xdr:row>
      <xdr:rowOff>8472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414801"/>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84379</xdr:rowOff>
    </xdr:from>
    <xdr:to>
      <xdr:col>76</xdr:col>
      <xdr:colOff>114300</xdr:colOff>
      <xdr:row>95</xdr:row>
      <xdr:rowOff>127051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72129"/>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9060</xdr:rowOff>
    </xdr:from>
    <xdr:to>
      <xdr:col>71</xdr:col>
      <xdr:colOff>177800</xdr:colOff>
      <xdr:row>95</xdr:row>
      <xdr:rowOff>84379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96810"/>
          <a:ext cx="889000" cy="7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74879</xdr:rowOff>
    </xdr:from>
    <xdr:to>
      <xdr:col>72</xdr:col>
      <xdr:colOff>38100</xdr:colOff>
      <xdr:row>97</xdr:row>
      <xdr:rowOff>5029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167606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96008</xdr:rowOff>
    </xdr:from>
    <xdr:to>
      <xdr:col>67</xdr:col>
      <xdr:colOff>101600</xdr:colOff>
      <xdr:row>97</xdr:row>
      <xdr:rowOff>26158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103716</xdr:rowOff>
    </xdr:from>
    <xdr:to>
      <xdr:col>85</xdr:col>
      <xdr:colOff>177800</xdr:colOff>
      <xdr:row>97</xdr:row>
      <xdr:rowOff>33866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82143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129122</xdr:rowOff>
    </xdr:from>
    <xdr:to>
      <xdr:col>81</xdr:col>
      <xdr:colOff>101600</xdr:colOff>
      <xdr:row>96</xdr:row>
      <xdr:rowOff>59272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75799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76251</xdr:rowOff>
    </xdr:from>
    <xdr:to>
      <xdr:col>76</xdr:col>
      <xdr:colOff>165100</xdr:colOff>
      <xdr:row>96</xdr:row>
      <xdr:rowOff>6401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22928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1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33579</xdr:rowOff>
    </xdr:from>
    <xdr:to>
      <xdr:col>72</xdr:col>
      <xdr:colOff>38100</xdr:colOff>
      <xdr:row>95</xdr:row>
      <xdr:rowOff>135179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151706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129710</xdr:rowOff>
    </xdr:from>
    <xdr:to>
      <xdr:col>67</xdr:col>
      <xdr:colOff>101600</xdr:colOff>
      <xdr:row>95</xdr:row>
      <xdr:rowOff>59860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76387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02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43724</xdr:rowOff>
    </xdr:from>
    <xdr:to>
      <xdr:col>102</xdr:col>
      <xdr:colOff>165100</xdr:colOff>
      <xdr:row>39</xdr:row>
      <xdr:rowOff>145324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161851</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36104</xdr:rowOff>
    </xdr:from>
    <xdr:to>
      <xdr:col>98</xdr:col>
      <xdr:colOff>38100</xdr:colOff>
      <xdr:row>39</xdr:row>
      <xdr:rowOff>137704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154231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民生費については、新型コロナウイルス感染症対策に伴う各種給付金事業の実施により、令和３年度以降平年に比べ歳出が大幅に増となっている。</a:t>
          </a:r>
        </a:p>
        <a:p>
          <a:r>
            <a:rPr kumimoji="1" lang="ja-JP" altLang="en-US" sz="1200">
              <a:latin typeface="ＭＳ Ｐゴシック" panose="020B0600070205080204" pitchFamily="50" charset="-128"/>
              <a:ea typeface="ＭＳ Ｐゴシック" panose="020B0600070205080204" pitchFamily="50" charset="-128"/>
            </a:rPr>
            <a:t>衛生費については、令和３年度から</a:t>
          </a:r>
          <a:r>
            <a:rPr kumimoji="1" lang="en-US" altLang="ja-JP" sz="1200">
              <a:latin typeface="ＭＳ Ｐゴシック" panose="020B0600070205080204" pitchFamily="50" charset="-128"/>
              <a:ea typeface="ＭＳ Ｐゴシック" panose="020B0600070205080204" pitchFamily="50" charset="-128"/>
            </a:rPr>
            <a:t>34,798</a:t>
          </a:r>
          <a:r>
            <a:rPr kumimoji="1" lang="ja-JP" altLang="en-US" sz="1200">
              <a:latin typeface="ＭＳ Ｐゴシック" panose="020B0600070205080204" pitchFamily="50" charset="-128"/>
              <a:ea typeface="ＭＳ Ｐゴシック" panose="020B0600070205080204" pitchFamily="50" charset="-128"/>
            </a:rPr>
            <a:t>円増加している。これは汚泥再生処理センター整備事業の事業費の増等によるものである。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農林水産業費については、令和３年度から</a:t>
          </a:r>
          <a:r>
            <a:rPr kumimoji="1" lang="en-US" altLang="ja-JP" sz="1200">
              <a:latin typeface="ＭＳ Ｐゴシック" panose="020B0600070205080204" pitchFamily="50" charset="-128"/>
              <a:ea typeface="ＭＳ Ｐゴシック" panose="020B0600070205080204" pitchFamily="50" charset="-128"/>
            </a:rPr>
            <a:t>33,381</a:t>
          </a:r>
          <a:r>
            <a:rPr kumimoji="1" lang="ja-JP" altLang="en-US" sz="1200">
              <a:latin typeface="ＭＳ Ｐゴシック" panose="020B0600070205080204" pitchFamily="50" charset="-128"/>
              <a:ea typeface="ＭＳ Ｐゴシック" panose="020B0600070205080204" pitchFamily="50" charset="-128"/>
            </a:rPr>
            <a:t>円増加している。これは主に砂原漁協荷捌施設整備事業の実施によるものである。</a:t>
          </a:r>
        </a:p>
        <a:p>
          <a:r>
            <a:rPr kumimoji="1" lang="ja-JP" altLang="en-US" sz="1200">
              <a:latin typeface="ＭＳ Ｐゴシック" panose="020B0600070205080204" pitchFamily="50" charset="-128"/>
              <a:ea typeface="ＭＳ Ｐゴシック" panose="020B0600070205080204" pitchFamily="50" charset="-128"/>
            </a:rPr>
            <a:t>商工費については、住民一人当たり</a:t>
          </a:r>
          <a:r>
            <a:rPr kumimoji="1" lang="en-US" altLang="ja-JP" sz="1200">
              <a:latin typeface="ＭＳ Ｐゴシック" panose="020B0600070205080204" pitchFamily="50" charset="-128"/>
              <a:ea typeface="ＭＳ Ｐゴシック" panose="020B0600070205080204" pitchFamily="50" charset="-128"/>
            </a:rPr>
            <a:t>181,613</a:t>
          </a:r>
          <a:r>
            <a:rPr kumimoji="1" lang="ja-JP" altLang="en-US" sz="1200">
              <a:latin typeface="ＭＳ Ｐゴシック" panose="020B0600070205080204" pitchFamily="50" charset="-128"/>
              <a:ea typeface="ＭＳ Ｐゴシック" panose="020B0600070205080204" pitchFamily="50" charset="-128"/>
            </a:rPr>
            <a:t>円となっており、類似団体平均との比較では</a:t>
          </a:r>
          <a:r>
            <a:rPr kumimoji="1" lang="en-US" altLang="ja-JP" sz="1200">
              <a:latin typeface="ＭＳ Ｐゴシック" panose="020B0600070205080204" pitchFamily="50" charset="-128"/>
              <a:ea typeface="ＭＳ Ｐゴシック" panose="020B0600070205080204" pitchFamily="50" charset="-128"/>
            </a:rPr>
            <a:t>131,745</a:t>
          </a:r>
          <a:r>
            <a:rPr kumimoji="1" lang="ja-JP" altLang="en-US" sz="1200">
              <a:latin typeface="ＭＳ Ｐゴシック" panose="020B0600070205080204" pitchFamily="50" charset="-128"/>
              <a:ea typeface="ＭＳ Ｐゴシック" panose="020B0600070205080204" pitchFamily="50" charset="-128"/>
            </a:rPr>
            <a:t>円上回っている。主な要因は、ふるさと応援寄附金による関係経費及びふるさと応援基金積立金によるものである。また、令和３年度から</a:t>
          </a:r>
          <a:r>
            <a:rPr kumimoji="1" lang="en-US" altLang="ja-JP" sz="1200">
              <a:latin typeface="ＭＳ Ｐゴシック" panose="020B0600070205080204" pitchFamily="50" charset="-128"/>
              <a:ea typeface="ＭＳ Ｐゴシック" panose="020B0600070205080204" pitchFamily="50" charset="-128"/>
            </a:rPr>
            <a:t>38,342</a:t>
          </a:r>
          <a:r>
            <a:rPr kumimoji="1" lang="ja-JP" altLang="en-US" sz="1200">
              <a:latin typeface="ＭＳ Ｐゴシック" panose="020B0600070205080204" pitchFamily="50" charset="-128"/>
              <a:ea typeface="ＭＳ Ｐゴシック" panose="020B0600070205080204" pitchFamily="50" charset="-128"/>
            </a:rPr>
            <a:t>円減少しているが、これはふるさと応援寄附金の減に伴う関係経費の減少によるものである。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教育費については、令和３年度から</a:t>
          </a:r>
          <a:r>
            <a:rPr kumimoji="1" lang="en-US" altLang="ja-JP" sz="1200">
              <a:latin typeface="ＭＳ Ｐゴシック" panose="020B0600070205080204" pitchFamily="50" charset="-128"/>
              <a:ea typeface="ＭＳ Ｐゴシック" panose="020B0600070205080204" pitchFamily="50" charset="-128"/>
            </a:rPr>
            <a:t>11,936</a:t>
          </a:r>
          <a:r>
            <a:rPr kumimoji="1" lang="ja-JP" altLang="en-US" sz="1200">
              <a:latin typeface="ＭＳ Ｐゴシック" panose="020B0600070205080204" pitchFamily="50" charset="-128"/>
              <a:ea typeface="ＭＳ Ｐゴシック" panose="020B0600070205080204" pitchFamily="50" charset="-128"/>
            </a:rPr>
            <a:t>円増加している。これは砂原中学校体育館改修事業や森幼稚園移設改修事業等の実施によるものである。</a:t>
          </a:r>
        </a:p>
        <a:p>
          <a:r>
            <a:rPr kumimoji="1" lang="ja-JP" altLang="en-US" sz="1200">
              <a:latin typeface="ＭＳ Ｐゴシック" panose="020B0600070205080204" pitchFamily="50" charset="-128"/>
              <a:ea typeface="ＭＳ Ｐゴシック" panose="020B0600070205080204" pitchFamily="50" charset="-128"/>
            </a:rPr>
            <a:t>公債費については、令和３年度から</a:t>
          </a:r>
          <a:r>
            <a:rPr kumimoji="1" lang="en-US" altLang="ja-JP" sz="1200">
              <a:latin typeface="ＭＳ Ｐゴシック" panose="020B0600070205080204" pitchFamily="50" charset="-128"/>
              <a:ea typeface="ＭＳ Ｐゴシック" panose="020B0600070205080204" pitchFamily="50" charset="-128"/>
            </a:rPr>
            <a:t>13,416</a:t>
          </a:r>
          <a:r>
            <a:rPr kumimoji="1" lang="ja-JP" altLang="en-US" sz="1200">
              <a:latin typeface="ＭＳ Ｐゴシック" panose="020B0600070205080204" pitchFamily="50" charset="-128"/>
              <a:ea typeface="ＭＳ Ｐゴシック" panose="020B0600070205080204" pitchFamily="50" charset="-128"/>
            </a:rPr>
            <a:t>円減少している。これは主に平成１７年の合併に伴う公共施設整備等による地方債の償還が終了したことによるものである。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年度実質単年度収支は、</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百万円となった。また、財政調整基金現在高については、最終的に取り崩しを行わず</a:t>
          </a:r>
          <a:r>
            <a:rPr kumimoji="1" lang="en-US" altLang="ja-JP" sz="1400">
              <a:latin typeface="ＭＳ ゴシック" pitchFamily="49" charset="-128"/>
              <a:ea typeface="ＭＳ ゴシック" pitchFamily="49" charset="-128"/>
            </a:rPr>
            <a:t>1,616</a:t>
          </a:r>
          <a:r>
            <a:rPr kumimoji="1" lang="ja-JP" altLang="en-US" sz="1400">
              <a:latin typeface="ＭＳ ゴシック" pitchFamily="49" charset="-128"/>
              <a:ea typeface="ＭＳ ゴシック" pitchFamily="49" charset="-128"/>
            </a:rPr>
            <a:t>百万円となり、ほぼ前年度と同額を維持している。</a:t>
          </a:r>
        </a:p>
        <a:p>
          <a:r>
            <a:rPr kumimoji="1" lang="ja-JP" altLang="en-US" sz="1400">
              <a:latin typeface="ＭＳ ゴシック" pitchFamily="49" charset="-128"/>
              <a:ea typeface="ＭＳ ゴシック" pitchFamily="49" charset="-128"/>
            </a:rPr>
            <a:t>地方交付税は、平成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年度以降合併算定替の段階的縮減により交付額が減少し、令和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年度から一本算定へ完全に移行された。</a:t>
          </a:r>
        </a:p>
        <a:p>
          <a:r>
            <a:rPr kumimoji="1" lang="ja-JP" altLang="en-US" sz="1400">
              <a:latin typeface="ＭＳ ゴシック" pitchFamily="49" charset="-128"/>
              <a:ea typeface="ＭＳ ゴシック" pitchFamily="49" charset="-128"/>
            </a:rPr>
            <a:t>今後も安定的な財政収支の均衡を視野に入れた行財政運営を図る必要がある。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国民健康保険病院事業会計は平成</a:t>
          </a:r>
          <a:r>
            <a:rPr kumimoji="1" lang="en-US" altLang="ja-JP" sz="1500">
              <a:latin typeface="ＭＳ ゴシック" pitchFamily="49" charset="-128"/>
              <a:ea typeface="ＭＳ ゴシック" pitchFamily="49" charset="-128"/>
            </a:rPr>
            <a:t>19</a:t>
          </a:r>
          <a:r>
            <a:rPr kumimoji="1" lang="ja-JP" altLang="en-US" sz="1500">
              <a:latin typeface="ＭＳ ゴシック" pitchFamily="49" charset="-128"/>
              <a:ea typeface="ＭＳ ゴシック" pitchFamily="49" charset="-128"/>
            </a:rPr>
            <a:t>年度に赤字（▲</a:t>
          </a:r>
          <a:r>
            <a:rPr kumimoji="1" lang="en-US" altLang="ja-JP" sz="1500">
              <a:latin typeface="ＭＳ ゴシック" pitchFamily="49" charset="-128"/>
              <a:ea typeface="ＭＳ ゴシック" pitchFamily="49" charset="-128"/>
            </a:rPr>
            <a:t>422</a:t>
          </a:r>
          <a:r>
            <a:rPr kumimoji="1" lang="ja-JP" altLang="en-US" sz="1500">
              <a:latin typeface="ＭＳ ゴシック" pitchFamily="49" charset="-128"/>
              <a:ea typeface="ＭＳ ゴシック" pitchFamily="49" charset="-128"/>
            </a:rPr>
            <a:t>百万円）となったが、平成</a:t>
          </a:r>
          <a:r>
            <a:rPr kumimoji="1" lang="en-US" altLang="ja-JP" sz="1500">
              <a:latin typeface="ＭＳ ゴシック" pitchFamily="49" charset="-128"/>
              <a:ea typeface="ＭＳ ゴシック" pitchFamily="49" charset="-128"/>
            </a:rPr>
            <a:t>20</a:t>
          </a:r>
          <a:r>
            <a:rPr kumimoji="1" lang="ja-JP" altLang="en-US" sz="1500">
              <a:latin typeface="ＭＳ ゴシック" pitchFamily="49" charset="-128"/>
              <a:ea typeface="ＭＳ ゴシック" pitchFamily="49" charset="-128"/>
            </a:rPr>
            <a:t>年度に公立病院特例債を発行したことにより赤字が解消されている。以降、資金不足額が発生しないよう一般会計から繰出基準外の運営補助金が支出されている。</a:t>
          </a:r>
        </a:p>
        <a:p>
          <a:r>
            <a:rPr kumimoji="1" lang="ja-JP" altLang="en-US" sz="1500">
              <a:latin typeface="ＭＳ ゴシック" pitchFamily="49" charset="-128"/>
              <a:ea typeface="ＭＳ ゴシック" pitchFamily="49" charset="-128"/>
            </a:rPr>
            <a:t>また、公共下水道事業会計についても一般会計からの繰出基準外の繰り出しが行われている状況にある。</a:t>
          </a:r>
          <a:endParaRPr kumimoji="1" lang="en-US" altLang="ja-JP" sz="1500">
            <a:latin typeface="ＭＳ ゴシック" pitchFamily="49" charset="-128"/>
            <a:ea typeface="ＭＳ ゴシック" pitchFamily="49" charset="-128"/>
          </a:endParaRPr>
        </a:p>
        <a:p>
          <a:r>
            <a:rPr kumimoji="1" lang="ja-JP" altLang="en-US" sz="1500">
              <a:latin typeface="ＭＳ ゴシック" pitchFamily="49" charset="-128"/>
              <a:ea typeface="ＭＳ ゴシック" pitchFamily="49" charset="-128"/>
            </a:rPr>
            <a:t>国民健康保険特別会計は平成</a:t>
          </a:r>
          <a:r>
            <a:rPr kumimoji="1" lang="en-US" altLang="ja-JP" sz="1500">
              <a:latin typeface="ＭＳ ゴシック" pitchFamily="49" charset="-128"/>
              <a:ea typeface="ＭＳ ゴシック" pitchFamily="49" charset="-128"/>
            </a:rPr>
            <a:t>21</a:t>
          </a:r>
          <a:r>
            <a:rPr kumimoji="1" lang="ja-JP" altLang="en-US" sz="1500">
              <a:latin typeface="ＭＳ ゴシック" pitchFamily="49" charset="-128"/>
              <a:ea typeface="ＭＳ ゴシック" pitchFamily="49" charset="-128"/>
            </a:rPr>
            <a:t>年度で繰上充用したことにより赤字（▲</a:t>
          </a:r>
          <a:r>
            <a:rPr kumimoji="1" lang="en-US" altLang="ja-JP" sz="1500">
              <a:latin typeface="ＭＳ ゴシック" pitchFamily="49" charset="-128"/>
              <a:ea typeface="ＭＳ ゴシック" pitchFamily="49" charset="-128"/>
            </a:rPr>
            <a:t>96</a:t>
          </a:r>
          <a:r>
            <a:rPr kumimoji="1" lang="ja-JP" altLang="en-US" sz="1500">
              <a:latin typeface="ＭＳ ゴシック" pitchFamily="49" charset="-128"/>
              <a:ea typeface="ＭＳ ゴシック" pitchFamily="49" charset="-128"/>
            </a:rPr>
            <a:t>百万円）となったが、平成</a:t>
          </a:r>
          <a:r>
            <a:rPr kumimoji="1" lang="en-US" altLang="ja-JP" sz="1500">
              <a:latin typeface="ＭＳ ゴシック" pitchFamily="49" charset="-128"/>
              <a:ea typeface="ＭＳ ゴシック" pitchFamily="49" charset="-128"/>
            </a:rPr>
            <a:t>22</a:t>
          </a:r>
          <a:r>
            <a:rPr kumimoji="1" lang="ja-JP" altLang="en-US" sz="1500">
              <a:latin typeface="ＭＳ ゴシック" pitchFamily="49" charset="-128"/>
              <a:ea typeface="ＭＳ ゴシック" pitchFamily="49" charset="-128"/>
            </a:rPr>
            <a:t>年度には赤字解消計画を策定し、保険税収納率の向上及び医療費の適正化を図りながら、税収不足分を一般会計から繰り入れたことにより赤字が解消された。以降、赤字補てん目的の繰り入れが継続されていたが、適正な税率設定や収納率の向上により令和３年度・４年度では赤字補てん目的の繰り入れは解消されている。</a:t>
          </a:r>
          <a:endParaRPr kumimoji="1" lang="en-US" altLang="ja-JP" sz="1500">
            <a:latin typeface="ＭＳ ゴシック" pitchFamily="49" charset="-128"/>
            <a:ea typeface="ＭＳ ゴシック" pitchFamily="49" charset="-128"/>
          </a:endParaRPr>
        </a:p>
        <a:p>
          <a:endParaRPr kumimoji="1" lang="ja-JP" altLang="en-US" sz="1500">
            <a:latin typeface="ＭＳ ゴシック" pitchFamily="49" charset="-128"/>
            <a:ea typeface="ＭＳ ゴシック" pitchFamily="49" charset="-128"/>
          </a:endParaRPr>
        </a:p>
        <a:p>
          <a:r>
            <a:rPr kumimoji="1" lang="ja-JP" altLang="en-US" sz="1500">
              <a:latin typeface="ＭＳ ゴシック" pitchFamily="49" charset="-128"/>
              <a:ea typeface="ＭＳ ゴシック" pitchFamily="49" charset="-128"/>
            </a:rPr>
            <a:t>赤字解消のための一般会計の負担は大きいため、各会計においても健全な財政運営に努める。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9"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2.95000000000000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3.8" thickBot="1" x14ac:dyDescent="0.2">
      <c r="B2" s="176" t="s">
        <v>83</v>
      </c>
      <c r="C2" s="176"/>
      <c r="D2" s="177"/>
    </row>
    <row r="3" spans="1:119" ht="18.7"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14591151</v>
      </c>
      <c r="BO4" s="358"/>
      <c r="BP4" s="358"/>
      <c r="BQ4" s="358"/>
      <c r="BR4" s="358"/>
      <c r="BS4" s="358"/>
      <c r="BT4" s="358"/>
      <c r="BU4" s="359"/>
      <c r="BV4" s="357">
        <v>14232368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1.7</v>
      </c>
      <c r="CU4" s="364"/>
      <c r="CV4" s="364"/>
      <c r="CW4" s="364"/>
      <c r="CX4" s="364"/>
      <c r="CY4" s="364"/>
      <c r="CZ4" s="364"/>
      <c r="DA4" s="365"/>
      <c r="DB4" s="363">
        <v>1.3</v>
      </c>
      <c r="DC4" s="364"/>
      <c r="DD4" s="364"/>
      <c r="DE4" s="364"/>
      <c r="DF4" s="364"/>
      <c r="DG4" s="364"/>
      <c r="DH4" s="364"/>
      <c r="DI4" s="365"/>
    </row>
    <row r="5" spans="1:119" ht="18.7"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14302004</v>
      </c>
      <c r="BO5" s="395"/>
      <c r="BP5" s="395"/>
      <c r="BQ5" s="395"/>
      <c r="BR5" s="395"/>
      <c r="BS5" s="395"/>
      <c r="BT5" s="395"/>
      <c r="BU5" s="396"/>
      <c r="BV5" s="394">
        <v>14107528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93</v>
      </c>
      <c r="CU5" s="392"/>
      <c r="CV5" s="392"/>
      <c r="CW5" s="392"/>
      <c r="CX5" s="392"/>
      <c r="CY5" s="392"/>
      <c r="CZ5" s="392"/>
      <c r="DA5" s="393"/>
      <c r="DB5" s="391">
        <v>90.8</v>
      </c>
      <c r="DC5" s="392"/>
      <c r="DD5" s="392"/>
      <c r="DE5" s="392"/>
      <c r="DF5" s="392"/>
      <c r="DG5" s="392"/>
      <c r="DH5" s="392"/>
      <c r="DI5" s="393"/>
    </row>
    <row r="6" spans="1:119" ht="18.7"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289147</v>
      </c>
      <c r="BO6" s="395"/>
      <c r="BP6" s="395"/>
      <c r="BQ6" s="395"/>
      <c r="BR6" s="395"/>
      <c r="BS6" s="395"/>
      <c r="BT6" s="395"/>
      <c r="BU6" s="396"/>
      <c r="BV6" s="394">
        <v>124840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93.9</v>
      </c>
      <c r="CU6" s="432"/>
      <c r="CV6" s="432"/>
      <c r="CW6" s="432"/>
      <c r="CX6" s="432"/>
      <c r="CY6" s="432"/>
      <c r="CZ6" s="432"/>
      <c r="DA6" s="433"/>
      <c r="DB6" s="431">
        <v>94.3</v>
      </c>
      <c r="DC6" s="432"/>
      <c r="DD6" s="432"/>
      <c r="DE6" s="432"/>
      <c r="DF6" s="432"/>
      <c r="DG6" s="432"/>
      <c r="DH6" s="432"/>
      <c r="DI6" s="433"/>
    </row>
    <row r="7" spans="1:119" ht="18.7"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183725</v>
      </c>
      <c r="BO7" s="395"/>
      <c r="BP7" s="395"/>
      <c r="BQ7" s="395"/>
      <c r="BR7" s="395"/>
      <c r="BS7" s="395"/>
      <c r="BT7" s="395"/>
      <c r="BU7" s="396"/>
      <c r="BV7" s="394">
        <v>42477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6120733</v>
      </c>
      <c r="CU7" s="395"/>
      <c r="CV7" s="395"/>
      <c r="CW7" s="395"/>
      <c r="CX7" s="395"/>
      <c r="CY7" s="395"/>
      <c r="CZ7" s="395"/>
      <c r="DA7" s="396"/>
      <c r="DB7" s="394">
        <v>6418934</v>
      </c>
      <c r="DC7" s="395"/>
      <c r="DD7" s="395"/>
      <c r="DE7" s="395"/>
      <c r="DF7" s="395"/>
      <c r="DG7" s="395"/>
      <c r="DH7" s="395"/>
      <c r="DI7" s="396"/>
    </row>
    <row r="8" spans="1:119" ht="18.7"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105422</v>
      </c>
      <c r="BO8" s="395"/>
      <c r="BP8" s="395"/>
      <c r="BQ8" s="395"/>
      <c r="BR8" s="395"/>
      <c r="BS8" s="395"/>
      <c r="BT8" s="395"/>
      <c r="BU8" s="396"/>
      <c r="BV8" s="394">
        <v>82363</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v>
      </c>
      <c r="CU8" s="435"/>
      <c r="CV8" s="435"/>
      <c r="CW8" s="435"/>
      <c r="CX8" s="435"/>
      <c r="CY8" s="435"/>
      <c r="CZ8" s="435"/>
      <c r="DA8" s="436"/>
      <c r="DB8" s="434">
        <v>0.3</v>
      </c>
      <c r="DC8" s="435"/>
      <c r="DD8" s="435"/>
      <c r="DE8" s="435"/>
      <c r="DF8" s="435"/>
      <c r="DG8" s="435"/>
      <c r="DH8" s="435"/>
      <c r="DI8" s="436"/>
    </row>
    <row r="9" spans="1:119" ht="18.7" customHeight="1" thickBot="1" x14ac:dyDescent="0.2">
      <c r="A9" s="175"/>
      <c r="B9" s="388" t="s">
        <v>113</v>
      </c>
      <c r="C9" s="389"/>
      <c r="D9" s="389"/>
      <c r="E9" s="389"/>
      <c r="F9" s="389"/>
      <c r="G9" s="389"/>
      <c r="H9" s="389"/>
      <c r="I9" s="389"/>
      <c r="J9" s="389"/>
      <c r="K9" s="437"/>
      <c r="L9" s="438" t="s">
        <v>114</v>
      </c>
      <c r="M9" s="439"/>
      <c r="N9" s="439"/>
      <c r="O9" s="439"/>
      <c r="P9" s="439"/>
      <c r="Q9" s="440"/>
      <c r="R9" s="441">
        <v>14338</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23059</v>
      </c>
      <c r="BO9" s="395"/>
      <c r="BP9" s="395"/>
      <c r="BQ9" s="395"/>
      <c r="BR9" s="395"/>
      <c r="BS9" s="395"/>
      <c r="BT9" s="395"/>
      <c r="BU9" s="396"/>
      <c r="BV9" s="394">
        <v>1479</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13.3</v>
      </c>
      <c r="CU9" s="392"/>
      <c r="CV9" s="392"/>
      <c r="CW9" s="392"/>
      <c r="CX9" s="392"/>
      <c r="CY9" s="392"/>
      <c r="CZ9" s="392"/>
      <c r="DA9" s="393"/>
      <c r="DB9" s="391">
        <v>16.2</v>
      </c>
      <c r="DC9" s="392"/>
      <c r="DD9" s="392"/>
      <c r="DE9" s="392"/>
      <c r="DF9" s="392"/>
      <c r="DG9" s="392"/>
      <c r="DH9" s="392"/>
      <c r="DI9" s="393"/>
    </row>
    <row r="10" spans="1:119" ht="18.7" customHeight="1" thickBot="1" x14ac:dyDescent="0.2">
      <c r="A10" s="175"/>
      <c r="B10" s="388"/>
      <c r="C10" s="389"/>
      <c r="D10" s="389"/>
      <c r="E10" s="389"/>
      <c r="F10" s="389"/>
      <c r="G10" s="389"/>
      <c r="H10" s="389"/>
      <c r="I10" s="389"/>
      <c r="J10" s="389"/>
      <c r="K10" s="437"/>
      <c r="L10" s="444" t="s">
        <v>119</v>
      </c>
      <c r="M10" s="424"/>
      <c r="N10" s="424"/>
      <c r="O10" s="424"/>
      <c r="P10" s="424"/>
      <c r="Q10" s="425"/>
      <c r="R10" s="445">
        <v>15946</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418</v>
      </c>
      <c r="BO10" s="395"/>
      <c r="BP10" s="395"/>
      <c r="BQ10" s="395"/>
      <c r="BR10" s="395"/>
      <c r="BS10" s="395"/>
      <c r="BT10" s="395"/>
      <c r="BU10" s="396"/>
      <c r="BV10" s="394">
        <v>134905</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 customHeight="1" x14ac:dyDescent="0.15">
      <c r="A12" s="175"/>
      <c r="B12" s="454" t="s">
        <v>131</v>
      </c>
      <c r="C12" s="455"/>
      <c r="D12" s="455"/>
      <c r="E12" s="455"/>
      <c r="F12" s="455"/>
      <c r="G12" s="455"/>
      <c r="H12" s="455"/>
      <c r="I12" s="455"/>
      <c r="J12" s="455"/>
      <c r="K12" s="456"/>
      <c r="L12" s="463" t="s">
        <v>132</v>
      </c>
      <c r="M12" s="464"/>
      <c r="N12" s="464"/>
      <c r="O12" s="464"/>
      <c r="P12" s="464"/>
      <c r="Q12" s="465"/>
      <c r="R12" s="466">
        <v>14155</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140</v>
      </c>
      <c r="DC12" s="435"/>
      <c r="DD12" s="435"/>
      <c r="DE12" s="435"/>
      <c r="DF12" s="435"/>
      <c r="DG12" s="435"/>
      <c r="DH12" s="435"/>
      <c r="DI12" s="436"/>
    </row>
    <row r="13" spans="1:119" ht="18.7" customHeight="1" x14ac:dyDescent="0.15">
      <c r="A13" s="175"/>
      <c r="B13" s="457"/>
      <c r="C13" s="458"/>
      <c r="D13" s="458"/>
      <c r="E13" s="458"/>
      <c r="F13" s="458"/>
      <c r="G13" s="458"/>
      <c r="H13" s="458"/>
      <c r="I13" s="458"/>
      <c r="J13" s="458"/>
      <c r="K13" s="459"/>
      <c r="L13" s="190"/>
      <c r="M13" s="485" t="s">
        <v>141</v>
      </c>
      <c r="N13" s="486"/>
      <c r="O13" s="486"/>
      <c r="P13" s="486"/>
      <c r="Q13" s="487"/>
      <c r="R13" s="478">
        <v>13753</v>
      </c>
      <c r="S13" s="479"/>
      <c r="T13" s="479"/>
      <c r="U13" s="479"/>
      <c r="V13" s="480"/>
      <c r="W13" s="410" t="s">
        <v>142</v>
      </c>
      <c r="X13" s="411"/>
      <c r="Y13" s="411"/>
      <c r="Z13" s="411"/>
      <c r="AA13" s="411"/>
      <c r="AB13" s="401"/>
      <c r="AC13" s="445">
        <v>1572</v>
      </c>
      <c r="AD13" s="446"/>
      <c r="AE13" s="446"/>
      <c r="AF13" s="446"/>
      <c r="AG13" s="488"/>
      <c r="AH13" s="445">
        <v>1825</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23477</v>
      </c>
      <c r="BO13" s="395"/>
      <c r="BP13" s="395"/>
      <c r="BQ13" s="395"/>
      <c r="BR13" s="395"/>
      <c r="BS13" s="395"/>
      <c r="BT13" s="395"/>
      <c r="BU13" s="396"/>
      <c r="BV13" s="394">
        <v>136384</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10.6</v>
      </c>
      <c r="CU13" s="392"/>
      <c r="CV13" s="392"/>
      <c r="CW13" s="392"/>
      <c r="CX13" s="392"/>
      <c r="CY13" s="392"/>
      <c r="CZ13" s="392"/>
      <c r="DA13" s="393"/>
      <c r="DB13" s="391">
        <v>12.2</v>
      </c>
      <c r="DC13" s="392"/>
      <c r="DD13" s="392"/>
      <c r="DE13" s="392"/>
      <c r="DF13" s="392"/>
      <c r="DG13" s="392"/>
      <c r="DH13" s="392"/>
      <c r="DI13" s="393"/>
    </row>
    <row r="14" spans="1:119" ht="18.7" customHeight="1" thickBot="1" x14ac:dyDescent="0.2">
      <c r="A14" s="175"/>
      <c r="B14" s="457"/>
      <c r="C14" s="458"/>
      <c r="D14" s="458"/>
      <c r="E14" s="458"/>
      <c r="F14" s="458"/>
      <c r="G14" s="458"/>
      <c r="H14" s="458"/>
      <c r="I14" s="458"/>
      <c r="J14" s="458"/>
      <c r="K14" s="459"/>
      <c r="L14" s="475" t="s">
        <v>147</v>
      </c>
      <c r="M14" s="476"/>
      <c r="N14" s="476"/>
      <c r="O14" s="476"/>
      <c r="P14" s="476"/>
      <c r="Q14" s="477"/>
      <c r="R14" s="478">
        <v>14456</v>
      </c>
      <c r="S14" s="479"/>
      <c r="T14" s="479"/>
      <c r="U14" s="479"/>
      <c r="V14" s="480"/>
      <c r="W14" s="384"/>
      <c r="X14" s="385"/>
      <c r="Y14" s="385"/>
      <c r="Z14" s="385"/>
      <c r="AA14" s="385"/>
      <c r="AB14" s="374"/>
      <c r="AC14" s="481">
        <v>22.1</v>
      </c>
      <c r="AD14" s="482"/>
      <c r="AE14" s="482"/>
      <c r="AF14" s="482"/>
      <c r="AG14" s="483"/>
      <c r="AH14" s="481">
        <v>23.4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149</v>
      </c>
      <c r="DC14" s="493"/>
      <c r="DD14" s="493"/>
      <c r="DE14" s="493"/>
      <c r="DF14" s="493"/>
      <c r="DG14" s="493"/>
      <c r="DH14" s="493"/>
      <c r="DI14" s="494"/>
    </row>
    <row r="15" spans="1:119" ht="18.7" customHeight="1" x14ac:dyDescent="0.15">
      <c r="A15" s="175"/>
      <c r="B15" s="457"/>
      <c r="C15" s="458"/>
      <c r="D15" s="458"/>
      <c r="E15" s="458"/>
      <c r="F15" s="458"/>
      <c r="G15" s="458"/>
      <c r="H15" s="458"/>
      <c r="I15" s="458"/>
      <c r="J15" s="458"/>
      <c r="K15" s="459"/>
      <c r="L15" s="190"/>
      <c r="M15" s="485" t="s">
        <v>150</v>
      </c>
      <c r="N15" s="486"/>
      <c r="O15" s="486"/>
      <c r="P15" s="486"/>
      <c r="Q15" s="487"/>
      <c r="R15" s="478">
        <v>14157</v>
      </c>
      <c r="S15" s="479"/>
      <c r="T15" s="479"/>
      <c r="U15" s="479"/>
      <c r="V15" s="480"/>
      <c r="W15" s="410" t="s">
        <v>151</v>
      </c>
      <c r="X15" s="411"/>
      <c r="Y15" s="411"/>
      <c r="Z15" s="411"/>
      <c r="AA15" s="411"/>
      <c r="AB15" s="401"/>
      <c r="AC15" s="445">
        <v>2120</v>
      </c>
      <c r="AD15" s="446"/>
      <c r="AE15" s="446"/>
      <c r="AF15" s="446"/>
      <c r="AG15" s="488"/>
      <c r="AH15" s="445">
        <v>2266</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1731092</v>
      </c>
      <c r="BO15" s="358"/>
      <c r="BP15" s="358"/>
      <c r="BQ15" s="358"/>
      <c r="BR15" s="358"/>
      <c r="BS15" s="358"/>
      <c r="BT15" s="358"/>
      <c r="BU15" s="359"/>
      <c r="BV15" s="357">
        <v>1684149</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29.8</v>
      </c>
      <c r="AD16" s="482"/>
      <c r="AE16" s="482"/>
      <c r="AF16" s="482"/>
      <c r="AG16" s="483"/>
      <c r="AH16" s="481">
        <v>29</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5616652</v>
      </c>
      <c r="BO16" s="395"/>
      <c r="BP16" s="395"/>
      <c r="BQ16" s="395"/>
      <c r="BR16" s="395"/>
      <c r="BS16" s="395"/>
      <c r="BT16" s="395"/>
      <c r="BU16" s="396"/>
      <c r="BV16" s="394">
        <v>5757363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 customHeight="1" thickBot="1" x14ac:dyDescent="0.2">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3421</v>
      </c>
      <c r="AD17" s="446"/>
      <c r="AE17" s="446"/>
      <c r="AF17" s="446"/>
      <c r="AG17" s="488"/>
      <c r="AH17" s="445">
        <v>3711</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2172150</v>
      </c>
      <c r="BO17" s="395"/>
      <c r="BP17" s="395"/>
      <c r="BQ17" s="395"/>
      <c r="BR17" s="395"/>
      <c r="BS17" s="395"/>
      <c r="BT17" s="395"/>
      <c r="BU17" s="396"/>
      <c r="BV17" s="394">
        <v>2090933</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 customHeight="1" thickBot="1" x14ac:dyDescent="0.2">
      <c r="A18" s="175"/>
      <c r="B18" s="516" t="s">
        <v>161</v>
      </c>
      <c r="C18" s="437"/>
      <c r="D18" s="437"/>
      <c r="E18" s="517"/>
      <c r="F18" s="517"/>
      <c r="G18" s="517"/>
      <c r="H18" s="517"/>
      <c r="I18" s="517"/>
      <c r="J18" s="517"/>
      <c r="K18" s="517"/>
      <c r="L18" s="518">
        <v>368.79</v>
      </c>
      <c r="M18" s="518"/>
      <c r="N18" s="518"/>
      <c r="O18" s="518"/>
      <c r="P18" s="518"/>
      <c r="Q18" s="518"/>
      <c r="R18" s="519"/>
      <c r="S18" s="519"/>
      <c r="T18" s="519"/>
      <c r="U18" s="519"/>
      <c r="V18" s="520"/>
      <c r="W18" s="412"/>
      <c r="X18" s="413"/>
      <c r="Y18" s="413"/>
      <c r="Z18" s="413"/>
      <c r="AA18" s="413"/>
      <c r="AB18" s="404"/>
      <c r="AC18" s="521">
        <v>48.1</v>
      </c>
      <c r="AD18" s="522"/>
      <c r="AE18" s="522"/>
      <c r="AF18" s="522"/>
      <c r="AG18" s="523"/>
      <c r="AH18" s="521">
        <v>47.6</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5779483</v>
      </c>
      <c r="BO18" s="395"/>
      <c r="BP18" s="395"/>
      <c r="BQ18" s="395"/>
      <c r="BR18" s="395"/>
      <c r="BS18" s="395"/>
      <c r="BT18" s="395"/>
      <c r="BU18" s="396"/>
      <c r="BV18" s="394">
        <v>5989897</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 customHeight="1" thickBot="1" x14ac:dyDescent="0.2">
      <c r="A19" s="175"/>
      <c r="B19" s="516" t="s">
        <v>163</v>
      </c>
      <c r="C19" s="437"/>
      <c r="D19" s="437"/>
      <c r="E19" s="517"/>
      <c r="F19" s="517"/>
      <c r="G19" s="517"/>
      <c r="H19" s="517"/>
      <c r="I19" s="517"/>
      <c r="J19" s="517"/>
      <c r="K19" s="517"/>
      <c r="L19" s="525">
        <v>39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7254291</v>
      </c>
      <c r="BO19" s="395"/>
      <c r="BP19" s="395"/>
      <c r="BQ19" s="395"/>
      <c r="BR19" s="395"/>
      <c r="BS19" s="395"/>
      <c r="BT19" s="395"/>
      <c r="BU19" s="396"/>
      <c r="BV19" s="394">
        <v>7280048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 customHeight="1" thickBot="1" x14ac:dyDescent="0.2">
      <c r="A20" s="175"/>
      <c r="B20" s="516" t="s">
        <v>165</v>
      </c>
      <c r="C20" s="437"/>
      <c r="D20" s="437"/>
      <c r="E20" s="517"/>
      <c r="F20" s="517"/>
      <c r="G20" s="517"/>
      <c r="H20" s="517"/>
      <c r="I20" s="517"/>
      <c r="J20" s="517"/>
      <c r="K20" s="517"/>
      <c r="L20" s="525">
        <v>6330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 customHeight="1" thickBot="1" x14ac:dyDescent="0.2">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 customHeight="1" x14ac:dyDescent="0.15">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9575909</v>
      </c>
      <c r="BO22" s="358"/>
      <c r="BP22" s="358"/>
      <c r="BQ22" s="358"/>
      <c r="BR22" s="358"/>
      <c r="BS22" s="358"/>
      <c r="BT22" s="358"/>
      <c r="BU22" s="359"/>
      <c r="BV22" s="357">
        <v>9285868</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8164191</v>
      </c>
      <c r="BO23" s="395"/>
      <c r="BP23" s="395"/>
      <c r="BQ23" s="395"/>
      <c r="BR23" s="395"/>
      <c r="BS23" s="395"/>
      <c r="BT23" s="395"/>
      <c r="BU23" s="396"/>
      <c r="BV23" s="394">
        <v>7810466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 customHeight="1" thickBot="1" x14ac:dyDescent="0.2">
      <c r="A24" s="175"/>
      <c r="B24" s="565"/>
      <c r="C24" s="541"/>
      <c r="D24" s="542"/>
      <c r="E24" s="444" t="s">
        <v>175</v>
      </c>
      <c r="F24" s="424"/>
      <c r="G24" s="424"/>
      <c r="H24" s="424"/>
      <c r="I24" s="424"/>
      <c r="J24" s="424"/>
      <c r="K24" s="425"/>
      <c r="L24" s="445">
        <v>1</v>
      </c>
      <c r="M24" s="446"/>
      <c r="N24" s="446"/>
      <c r="O24" s="446"/>
      <c r="P24" s="488"/>
      <c r="Q24" s="445">
        <v>8120</v>
      </c>
      <c r="R24" s="446"/>
      <c r="S24" s="446"/>
      <c r="T24" s="446"/>
      <c r="U24" s="446"/>
      <c r="V24" s="488"/>
      <c r="W24" s="540"/>
      <c r="X24" s="541"/>
      <c r="Y24" s="542"/>
      <c r="Z24" s="444" t="s">
        <v>176</v>
      </c>
      <c r="AA24" s="424"/>
      <c r="AB24" s="424"/>
      <c r="AC24" s="424"/>
      <c r="AD24" s="424"/>
      <c r="AE24" s="424"/>
      <c r="AF24" s="424"/>
      <c r="AG24" s="425"/>
      <c r="AH24" s="445">
        <v>241</v>
      </c>
      <c r="AI24" s="446"/>
      <c r="AJ24" s="446"/>
      <c r="AK24" s="446"/>
      <c r="AL24" s="488"/>
      <c r="AM24" s="445">
        <v>722277</v>
      </c>
      <c r="AN24" s="446"/>
      <c r="AO24" s="446"/>
      <c r="AP24" s="446"/>
      <c r="AQ24" s="446"/>
      <c r="AR24" s="488"/>
      <c r="AS24" s="445">
        <v>2997</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6111421</v>
      </c>
      <c r="BO24" s="395"/>
      <c r="BP24" s="395"/>
      <c r="BQ24" s="395"/>
      <c r="BR24" s="395"/>
      <c r="BS24" s="395"/>
      <c r="BT24" s="395"/>
      <c r="BU24" s="396"/>
      <c r="BV24" s="394">
        <v>5511850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 customHeight="1" x14ac:dyDescent="0.15">
      <c r="A25" s="175"/>
      <c r="B25" s="565"/>
      <c r="C25" s="541"/>
      <c r="D25" s="542"/>
      <c r="E25" s="444" t="s">
        <v>178</v>
      </c>
      <c r="F25" s="424"/>
      <c r="G25" s="424"/>
      <c r="H25" s="424"/>
      <c r="I25" s="424"/>
      <c r="J25" s="424"/>
      <c r="K25" s="425"/>
      <c r="L25" s="445">
        <v>1</v>
      </c>
      <c r="M25" s="446"/>
      <c r="N25" s="446"/>
      <c r="O25" s="446"/>
      <c r="P25" s="488"/>
      <c r="Q25" s="445">
        <v>6530</v>
      </c>
      <c r="R25" s="446"/>
      <c r="S25" s="446"/>
      <c r="T25" s="446"/>
      <c r="U25" s="446"/>
      <c r="V25" s="488"/>
      <c r="W25" s="540"/>
      <c r="X25" s="541"/>
      <c r="Y25" s="542"/>
      <c r="Z25" s="444" t="s">
        <v>179</v>
      </c>
      <c r="AA25" s="424"/>
      <c r="AB25" s="424"/>
      <c r="AC25" s="424"/>
      <c r="AD25" s="424"/>
      <c r="AE25" s="424"/>
      <c r="AF25" s="424"/>
      <c r="AG25" s="425"/>
      <c r="AH25" s="445">
        <v>43</v>
      </c>
      <c r="AI25" s="446"/>
      <c r="AJ25" s="446"/>
      <c r="AK25" s="446"/>
      <c r="AL25" s="488"/>
      <c r="AM25" s="445">
        <v>130634</v>
      </c>
      <c r="AN25" s="446"/>
      <c r="AO25" s="446"/>
      <c r="AP25" s="446"/>
      <c r="AQ25" s="446"/>
      <c r="AR25" s="488"/>
      <c r="AS25" s="445">
        <v>3038</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732100</v>
      </c>
      <c r="BO25" s="358"/>
      <c r="BP25" s="358"/>
      <c r="BQ25" s="358"/>
      <c r="BR25" s="358"/>
      <c r="BS25" s="358"/>
      <c r="BT25" s="358"/>
      <c r="BU25" s="359"/>
      <c r="BV25" s="357">
        <v>739493</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 customHeight="1" x14ac:dyDescent="0.15">
      <c r="A26" s="175"/>
      <c r="B26" s="565"/>
      <c r="C26" s="541"/>
      <c r="D26" s="542"/>
      <c r="E26" s="444" t="s">
        <v>181</v>
      </c>
      <c r="F26" s="424"/>
      <c r="G26" s="424"/>
      <c r="H26" s="424"/>
      <c r="I26" s="424"/>
      <c r="J26" s="424"/>
      <c r="K26" s="425"/>
      <c r="L26" s="445">
        <v>1</v>
      </c>
      <c r="M26" s="446"/>
      <c r="N26" s="446"/>
      <c r="O26" s="446"/>
      <c r="P26" s="488"/>
      <c r="Q26" s="445">
        <v>5840</v>
      </c>
      <c r="R26" s="446"/>
      <c r="S26" s="446"/>
      <c r="T26" s="446"/>
      <c r="U26" s="446"/>
      <c r="V26" s="488"/>
      <c r="W26" s="540"/>
      <c r="X26" s="541"/>
      <c r="Y26" s="542"/>
      <c r="Z26" s="444" t="s">
        <v>182</v>
      </c>
      <c r="AA26" s="546"/>
      <c r="AB26" s="546"/>
      <c r="AC26" s="546"/>
      <c r="AD26" s="546"/>
      <c r="AE26" s="546"/>
      <c r="AF26" s="546"/>
      <c r="AG26" s="547"/>
      <c r="AH26" s="445">
        <v>17</v>
      </c>
      <c r="AI26" s="446"/>
      <c r="AJ26" s="446"/>
      <c r="AK26" s="446"/>
      <c r="AL26" s="488"/>
      <c r="AM26" s="445">
        <v>55454</v>
      </c>
      <c r="AN26" s="446"/>
      <c r="AO26" s="446"/>
      <c r="AP26" s="446"/>
      <c r="AQ26" s="446"/>
      <c r="AR26" s="488"/>
      <c r="AS26" s="445">
        <v>3262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149</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 customHeight="1" thickBot="1" x14ac:dyDescent="0.2">
      <c r="A27" s="175"/>
      <c r="B27" s="565"/>
      <c r="C27" s="541"/>
      <c r="D27" s="542"/>
      <c r="E27" s="444" t="s">
        <v>184</v>
      </c>
      <c r="F27" s="424"/>
      <c r="G27" s="424"/>
      <c r="H27" s="424"/>
      <c r="I27" s="424"/>
      <c r="J27" s="424"/>
      <c r="K27" s="425"/>
      <c r="L27" s="445">
        <v>1</v>
      </c>
      <c r="M27" s="446"/>
      <c r="N27" s="446"/>
      <c r="O27" s="446"/>
      <c r="P27" s="488"/>
      <c r="Q27" s="445">
        <v>2950</v>
      </c>
      <c r="R27" s="446"/>
      <c r="S27" s="446"/>
      <c r="T27" s="446"/>
      <c r="U27" s="446"/>
      <c r="V27" s="488"/>
      <c r="W27" s="540"/>
      <c r="X27" s="541"/>
      <c r="Y27" s="542"/>
      <c r="Z27" s="444" t="s">
        <v>185</v>
      </c>
      <c r="AA27" s="424"/>
      <c r="AB27" s="424"/>
      <c r="AC27" s="424"/>
      <c r="AD27" s="424"/>
      <c r="AE27" s="424"/>
      <c r="AF27" s="424"/>
      <c r="AG27" s="425"/>
      <c r="AH27" s="445">
        <v>12</v>
      </c>
      <c r="AI27" s="446"/>
      <c r="AJ27" s="446"/>
      <c r="AK27" s="446"/>
      <c r="AL27" s="488"/>
      <c r="AM27" s="445">
        <v>30528</v>
      </c>
      <c r="AN27" s="446"/>
      <c r="AO27" s="446"/>
      <c r="AP27" s="446"/>
      <c r="AQ27" s="446"/>
      <c r="AR27" s="488"/>
      <c r="AS27" s="445">
        <v>2544</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t="s">
        <v>139</v>
      </c>
      <c r="BO27" s="514"/>
      <c r="BP27" s="514"/>
      <c r="BQ27" s="514"/>
      <c r="BR27" s="514"/>
      <c r="BS27" s="514"/>
      <c r="BT27" s="514"/>
      <c r="BU27" s="515"/>
      <c r="BV27" s="513" t="s">
        <v>140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 customHeight="1" x14ac:dyDescent="0.15">
      <c r="A28" s="175"/>
      <c r="B28" s="565"/>
      <c r="C28" s="541"/>
      <c r="D28" s="542"/>
      <c r="E28" s="444" t="s">
        <v>187</v>
      </c>
      <c r="F28" s="424"/>
      <c r="G28" s="424"/>
      <c r="H28" s="424"/>
      <c r="I28" s="424"/>
      <c r="J28" s="424"/>
      <c r="K28" s="425"/>
      <c r="L28" s="445">
        <v>1</v>
      </c>
      <c r="M28" s="446"/>
      <c r="N28" s="446"/>
      <c r="O28" s="446"/>
      <c r="P28" s="488"/>
      <c r="Q28" s="445">
        <v>2250</v>
      </c>
      <c r="R28" s="446"/>
      <c r="S28" s="446"/>
      <c r="T28" s="446"/>
      <c r="U28" s="446"/>
      <c r="V28" s="488"/>
      <c r="W28" s="540"/>
      <c r="X28" s="541"/>
      <c r="Y28" s="542"/>
      <c r="Z28" s="444" t="s">
        <v>188</v>
      </c>
      <c r="AA28" s="424"/>
      <c r="AB28" s="424"/>
      <c r="AC28" s="424"/>
      <c r="AD28" s="424"/>
      <c r="AE28" s="424"/>
      <c r="AF28" s="424"/>
      <c r="AG28" s="425"/>
      <c r="AH28" s="445" t="s">
        <v>189</v>
      </c>
      <c r="AI28" s="446"/>
      <c r="AJ28" s="446"/>
      <c r="AK28" s="446"/>
      <c r="AL28" s="488"/>
      <c r="AM28" s="445" t="s">
        <v>149</v>
      </c>
      <c r="AN28" s="446"/>
      <c r="AO28" s="446"/>
      <c r="AP28" s="446"/>
      <c r="AQ28" s="446"/>
      <c r="AR28" s="488"/>
      <c r="AS28" s="445" t="s">
        <v>139</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1615723</v>
      </c>
      <c r="BO28" s="358"/>
      <c r="BP28" s="358"/>
      <c r="BQ28" s="358"/>
      <c r="BR28" s="358"/>
      <c r="BS28" s="358"/>
      <c r="BT28" s="358"/>
      <c r="BU28" s="359"/>
      <c r="BV28" s="357">
        <v>1615295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 customHeight="1" x14ac:dyDescent="0.15">
      <c r="A29" s="175"/>
      <c r="B29" s="565"/>
      <c r="C29" s="541"/>
      <c r="D29" s="542"/>
      <c r="E29" s="444" t="s">
        <v>191</v>
      </c>
      <c r="F29" s="424"/>
      <c r="G29" s="424"/>
      <c r="H29" s="424"/>
      <c r="I29" s="424"/>
      <c r="J29" s="424"/>
      <c r="K29" s="425"/>
      <c r="L29" s="445">
        <v>14</v>
      </c>
      <c r="M29" s="446"/>
      <c r="N29" s="446"/>
      <c r="O29" s="446"/>
      <c r="P29" s="488"/>
      <c r="Q29" s="445">
        <v>1950</v>
      </c>
      <c r="R29" s="446"/>
      <c r="S29" s="446"/>
      <c r="T29" s="446"/>
      <c r="U29" s="446"/>
      <c r="V29" s="488"/>
      <c r="W29" s="543"/>
      <c r="X29" s="544"/>
      <c r="Y29" s="545"/>
      <c r="Z29" s="444" t="s">
        <v>192</v>
      </c>
      <c r="AA29" s="424"/>
      <c r="AB29" s="424"/>
      <c r="AC29" s="424"/>
      <c r="AD29" s="424"/>
      <c r="AE29" s="424"/>
      <c r="AF29" s="424"/>
      <c r="AG29" s="425"/>
      <c r="AH29" s="445">
        <v>253</v>
      </c>
      <c r="AI29" s="446"/>
      <c r="AJ29" s="446"/>
      <c r="AK29" s="446"/>
      <c r="AL29" s="488"/>
      <c r="AM29" s="445">
        <v>752805</v>
      </c>
      <c r="AN29" s="446"/>
      <c r="AO29" s="446"/>
      <c r="AP29" s="446"/>
      <c r="AQ29" s="446"/>
      <c r="AR29" s="488"/>
      <c r="AS29" s="445">
        <v>2976</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65988</v>
      </c>
      <c r="BO29" s="395"/>
      <c r="BP29" s="395"/>
      <c r="BQ29" s="395"/>
      <c r="BR29" s="395"/>
      <c r="BS29" s="395"/>
      <c r="BT29" s="395"/>
      <c r="BU29" s="396"/>
      <c r="BV29" s="394">
        <v>66161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98.6</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2930690</v>
      </c>
      <c r="BO30" s="514"/>
      <c r="BP30" s="514"/>
      <c r="BQ30" s="514"/>
      <c r="BR30" s="514"/>
      <c r="BS30" s="514"/>
      <c r="BT30" s="514"/>
      <c r="BU30" s="515"/>
      <c r="BV30" s="513">
        <v>2935395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6" customHeight="1" x14ac:dyDescent="0.15">
      <c r="A31" s="175"/>
      <c r="B31" s="200"/>
      <c r="DI31" s="201"/>
    </row>
    <row r="32" spans="1:113" ht="13.6" customHeight="1" x14ac:dyDescent="0.15">
      <c r="A32" s="175"/>
      <c r="B32" s="202"/>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201"/>
    </row>
    <row r="33" spans="1:113" ht="13.6" customHeight="1" x14ac:dyDescent="0.15">
      <c r="A33" s="175"/>
      <c r="B33" s="202"/>
      <c r="C33" s="418" t="s">
        <v>201</v>
      </c>
      <c r="D33" s="418"/>
      <c r="E33" s="383" t="s">
        <v>202</v>
      </c>
      <c r="F33" s="383"/>
      <c r="G33" s="383"/>
      <c r="H33" s="383"/>
      <c r="I33" s="383"/>
      <c r="J33" s="383"/>
      <c r="K33" s="383"/>
      <c r="L33" s="383"/>
      <c r="M33" s="383"/>
      <c r="N33" s="383"/>
      <c r="O33" s="383"/>
      <c r="P33" s="383"/>
      <c r="Q33" s="383"/>
      <c r="R33" s="383"/>
      <c r="S33" s="383"/>
      <c r="T33" s="179"/>
      <c r="U33" s="418" t="s">
        <v>203</v>
      </c>
      <c r="V33" s="418"/>
      <c r="W33" s="383" t="s">
        <v>204</v>
      </c>
      <c r="X33" s="383"/>
      <c r="Y33" s="383"/>
      <c r="Z33" s="383"/>
      <c r="AA33" s="383"/>
      <c r="AB33" s="383"/>
      <c r="AC33" s="383"/>
      <c r="AD33" s="383"/>
      <c r="AE33" s="383"/>
      <c r="AF33" s="383"/>
      <c r="AG33" s="383"/>
      <c r="AH33" s="383"/>
      <c r="AI33" s="383"/>
      <c r="AJ33" s="383"/>
      <c r="AK33" s="383"/>
      <c r="AL33" s="179"/>
      <c r="AM33" s="418" t="s">
        <v>201</v>
      </c>
      <c r="AN33" s="418"/>
      <c r="AO33" s="383" t="s">
        <v>205</v>
      </c>
      <c r="AP33" s="383"/>
      <c r="AQ33" s="383"/>
      <c r="AR33" s="383"/>
      <c r="AS33" s="383"/>
      <c r="AT33" s="383"/>
      <c r="AU33" s="383"/>
      <c r="AV33" s="383"/>
      <c r="AW33" s="383"/>
      <c r="AX33" s="383"/>
      <c r="AY33" s="383"/>
      <c r="AZ33" s="383"/>
      <c r="BA33" s="383"/>
      <c r="BB33" s="383"/>
      <c r="BC33" s="383"/>
      <c r="BD33" s="185"/>
      <c r="BE33" s="383" t="s">
        <v>206</v>
      </c>
      <c r="BF33" s="383"/>
      <c r="BG33" s="383" t="s">
        <v>207</v>
      </c>
      <c r="BH33" s="383"/>
      <c r="BI33" s="383"/>
      <c r="BJ33" s="383"/>
      <c r="BK33" s="383"/>
      <c r="BL33" s="383"/>
      <c r="BM33" s="383"/>
      <c r="BN33" s="383"/>
      <c r="BO33" s="383"/>
      <c r="BP33" s="383"/>
      <c r="BQ33" s="383"/>
      <c r="BR33" s="383"/>
      <c r="BS33" s="383"/>
      <c r="BT33" s="383"/>
      <c r="BU33" s="383"/>
      <c r="BV33" s="185"/>
      <c r="BW33" s="418" t="s">
        <v>206</v>
      </c>
      <c r="BX33" s="418"/>
      <c r="BY33" s="383" t="s">
        <v>208</v>
      </c>
      <c r="BZ33" s="383"/>
      <c r="CA33" s="383"/>
      <c r="CB33" s="383"/>
      <c r="CC33" s="383"/>
      <c r="CD33" s="383"/>
      <c r="CE33" s="383"/>
      <c r="CF33" s="383"/>
      <c r="CG33" s="383"/>
      <c r="CH33" s="383"/>
      <c r="CI33" s="383"/>
      <c r="CJ33" s="383"/>
      <c r="CK33" s="383"/>
      <c r="CL33" s="383"/>
      <c r="CM33" s="383"/>
      <c r="CN33" s="179"/>
      <c r="CO33" s="418" t="s">
        <v>209</v>
      </c>
      <c r="CP33" s="418"/>
      <c r="CQ33" s="383" t="s">
        <v>210</v>
      </c>
      <c r="CR33" s="383"/>
      <c r="CS33" s="383"/>
      <c r="CT33" s="383"/>
      <c r="CU33" s="383"/>
      <c r="CV33" s="383"/>
      <c r="CW33" s="383"/>
      <c r="CX33" s="383"/>
      <c r="CY33" s="383"/>
      <c r="CZ33" s="383"/>
      <c r="DA33" s="383"/>
      <c r="DB33" s="383"/>
      <c r="DC33" s="383"/>
      <c r="DD33" s="383"/>
      <c r="DE33" s="383"/>
      <c r="DF33" s="179"/>
      <c r="DG33" s="583" t="s">
        <v>211</v>
      </c>
      <c r="DH33" s="583"/>
      <c r="DI33" s="180"/>
    </row>
    <row r="34" spans="1:113" ht="32.299999999999997"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森町国民健康保険特別会計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森町水道事業会計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IF('各会計、関係団体の財政状況及び健全化判断比率'!B35="","",'各会計、関係団体の財政状況及び健全化判断比率'!B35)</f>
        <v>森町港湾整備事業特別会計</v>
      </c>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渡島廃棄物処理広域連合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99999999999997" customHeight="1" x14ac:dyDescent="0.15">
      <c r="A35" s="175"/>
      <c r="B35" s="202"/>
      <c r="C35" s="584">
        <f>IF(E35="","",C34+1)</f>
        <v>2</v>
      </c>
      <c r="D35" s="584"/>
      <c r="E35" s="585" t="str">
        <f>IF('各会計、関係団体の財政状況及び健全化判断比率'!B8="","",'各会計、関係団体の財政状況及び健全化判断比率'!B8)</f>
        <v>森町ホタテ未利用資源リサイクル事業特別会計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森町介護保険事業特別会計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IF('各会計、関係団体の財政状況及び健全化判断比率'!B33="","",'各会計、関係団体の財政状況及び健全化判断比率'!B33)</f>
        <v>森町国民健康保険病院事業会計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渡島・檜山地方税滞納整理機構</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99999999999997"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森町後期高齢者医療特別会計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IF('各会計、関係団体の財政状況及び健全化判断比率'!B34="","",'各会計、関係団体の財政状況及び健全化判断比率'!B34)</f>
        <v>森町公共下水道事業会計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t="str">
        <f t="shared" si="2"/>
        <v/>
      </c>
      <c r="BX36" s="584"/>
      <c r="BY36" s="585" t="str">
        <f>IF('各会計、関係団体の財政状況及び健全化判断比率'!B70="","",'各会計、関係団体の財政状況及び健全化判断比率'!B70)</f>
        <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99999999999997"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森町介護サービス事業特別会計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99999999999997"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99999999999997"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99999999999997"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99999999999997"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99999999999997"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99999999999997"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6"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587" t="s">
        <v>213</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214</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215</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216</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217</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218</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219</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220</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h7tO7k9s1B76yxLA8gsHelnTVmJfpwXqFFnzkcwgPoi/nGZgDl2XUyJE/HDcP1Lbpulu4cFUBIhuX3xxHr7rPA==" saltValue="kanQYN9mYGhVQ7Sp8x9AK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70" zoomScaleNormal="70" zoomScaleSheetLayoutView="100" workbookViewId="0"/>
  </sheetViews>
  <sheetFormatPr defaultColWidth="0" defaultRowHeight="13.6"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6" customHeight="1" thickBot="1" x14ac:dyDescent="0.2">
      <c r="A32" s="22"/>
      <c r="B32" s="22"/>
      <c r="C32" s="22"/>
      <c r="D32" s="22"/>
      <c r="E32" s="22"/>
      <c r="F32" s="22"/>
      <c r="G32" s="22"/>
      <c r="H32" s="22"/>
      <c r="I32" s="22"/>
      <c r="J32" s="24" t="s">
        <v>6</v>
      </c>
      <c r="K32" s="22"/>
      <c r="L32" s="22"/>
      <c r="M32" s="22"/>
      <c r="N32" s="22"/>
      <c r="O32" s="22"/>
      <c r="P32" s="22"/>
    </row>
    <row r="33" spans="1:16" ht="39.1"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1" customHeight="1" x14ac:dyDescent="0.15">
      <c r="A34" s="22"/>
      <c r="B34" s="31"/>
      <c r="C34" s="1136" t="s">
        <v>565</v>
      </c>
      <c r="D34" s="1136"/>
      <c r="E34" s="1137"/>
      <c r="F34" s="32">
        <v>5.92</v>
      </c>
      <c r="G34" s="33">
        <v>5.78</v>
      </c>
      <c r="H34" s="33">
        <v>5.94</v>
      </c>
      <c r="I34" s="33">
        <v>5.85</v>
      </c>
      <c r="J34" s="34">
        <v>6.1</v>
      </c>
      <c r="K34" s="22"/>
      <c r="L34" s="22"/>
      <c r="M34" s="22"/>
      <c r="N34" s="22"/>
      <c r="O34" s="22"/>
      <c r="P34" s="22"/>
    </row>
    <row r="35" spans="1:16" ht="39.1" customHeight="1" x14ac:dyDescent="0.15">
      <c r="A35" s="22"/>
      <c r="B35" s="35"/>
      <c r="C35" s="1132" t="s">
        <v>566</v>
      </c>
      <c r="D35" s="1132"/>
      <c r="E35" s="1133"/>
      <c r="F35" s="36">
        <v>4.1500000000000004</v>
      </c>
      <c r="G35" s="37">
        <v>4.5199999999999996</v>
      </c>
      <c r="H35" s="37">
        <v>4.88</v>
      </c>
      <c r="I35" s="37">
        <v>5.01</v>
      </c>
      <c r="J35" s="38">
        <v>5.73</v>
      </c>
      <c r="K35" s="22"/>
      <c r="L35" s="22"/>
      <c r="M35" s="22"/>
      <c r="N35" s="22"/>
      <c r="O35" s="22"/>
      <c r="P35" s="22"/>
    </row>
    <row r="36" spans="1:16" ht="39.1" customHeight="1" x14ac:dyDescent="0.15">
      <c r="A36" s="22"/>
      <c r="B36" s="35"/>
      <c r="C36" s="1132" t="s">
        <v>567</v>
      </c>
      <c r="D36" s="1132"/>
      <c r="E36" s="1133"/>
      <c r="F36" s="36">
        <v>3.2</v>
      </c>
      <c r="G36" s="37">
        <v>3.4</v>
      </c>
      <c r="H36" s="37">
        <v>3.39</v>
      </c>
      <c r="I36" s="37">
        <v>2.72</v>
      </c>
      <c r="J36" s="38">
        <v>2.99</v>
      </c>
      <c r="K36" s="22"/>
      <c r="L36" s="22"/>
      <c r="M36" s="22"/>
      <c r="N36" s="22"/>
      <c r="O36" s="22"/>
      <c r="P36" s="22"/>
    </row>
    <row r="37" spans="1:16" ht="39.1" customHeight="1" x14ac:dyDescent="0.15">
      <c r="A37" s="22"/>
      <c r="B37" s="35"/>
      <c r="C37" s="1132" t="s">
        <v>568</v>
      </c>
      <c r="D37" s="1132"/>
      <c r="E37" s="1133"/>
      <c r="F37" s="36">
        <v>1.31</v>
      </c>
      <c r="G37" s="37">
        <v>1.33</v>
      </c>
      <c r="H37" s="37">
        <v>1.27</v>
      </c>
      <c r="I37" s="37">
        <v>1.28</v>
      </c>
      <c r="J37" s="38">
        <v>1.72</v>
      </c>
      <c r="K37" s="22"/>
      <c r="L37" s="22"/>
      <c r="M37" s="22"/>
      <c r="N37" s="22"/>
      <c r="O37" s="22"/>
      <c r="P37" s="22"/>
    </row>
    <row r="38" spans="1:16" ht="39.1" customHeight="1" x14ac:dyDescent="0.15">
      <c r="A38" s="22"/>
      <c r="B38" s="35"/>
      <c r="C38" s="1132" t="s">
        <v>569</v>
      </c>
      <c r="D38" s="1132"/>
      <c r="E38" s="1133"/>
      <c r="F38" s="36">
        <v>0.04</v>
      </c>
      <c r="G38" s="37">
        <v>0.18</v>
      </c>
      <c r="H38" s="37">
        <v>7.0000000000000007E-2</v>
      </c>
      <c r="I38" s="37">
        <v>0.15</v>
      </c>
      <c r="J38" s="38">
        <v>0.11</v>
      </c>
      <c r="K38" s="22"/>
      <c r="L38" s="22"/>
      <c r="M38" s="22"/>
      <c r="N38" s="22"/>
      <c r="O38" s="22"/>
      <c r="P38" s="22"/>
    </row>
    <row r="39" spans="1:16" ht="39.1" customHeight="1" x14ac:dyDescent="0.15">
      <c r="A39" s="22"/>
      <c r="B39" s="35"/>
      <c r="C39" s="1132" t="s">
        <v>570</v>
      </c>
      <c r="D39" s="1132"/>
      <c r="E39" s="1133"/>
      <c r="F39" s="36">
        <v>0.01</v>
      </c>
      <c r="G39" s="37">
        <v>0.01</v>
      </c>
      <c r="H39" s="37">
        <v>0</v>
      </c>
      <c r="I39" s="37">
        <v>0</v>
      </c>
      <c r="J39" s="38">
        <v>0.01</v>
      </c>
      <c r="K39" s="22"/>
      <c r="L39" s="22"/>
      <c r="M39" s="22"/>
      <c r="N39" s="22"/>
      <c r="O39" s="22"/>
      <c r="P39" s="22"/>
    </row>
    <row r="40" spans="1:16" ht="39.1" customHeight="1" x14ac:dyDescent="0.15">
      <c r="A40" s="22"/>
      <c r="B40" s="35"/>
      <c r="C40" s="1132" t="s">
        <v>571</v>
      </c>
      <c r="D40" s="1132"/>
      <c r="E40" s="1133"/>
      <c r="F40" s="36">
        <v>0.01</v>
      </c>
      <c r="G40" s="37">
        <v>0</v>
      </c>
      <c r="H40" s="37">
        <v>0.03</v>
      </c>
      <c r="I40" s="37">
        <v>0.02</v>
      </c>
      <c r="J40" s="38">
        <v>0.01</v>
      </c>
      <c r="K40" s="22"/>
      <c r="L40" s="22"/>
      <c r="M40" s="22"/>
      <c r="N40" s="22"/>
      <c r="O40" s="22"/>
      <c r="P40" s="22"/>
    </row>
    <row r="41" spans="1:16" ht="39.1" customHeight="1" x14ac:dyDescent="0.15">
      <c r="A41" s="22"/>
      <c r="B41" s="35"/>
      <c r="C41" s="1132" t="s">
        <v>572</v>
      </c>
      <c r="D41" s="1132"/>
      <c r="E41" s="1133"/>
      <c r="F41" s="36">
        <v>0</v>
      </c>
      <c r="G41" s="37">
        <v>0.02</v>
      </c>
      <c r="H41" s="37">
        <v>0</v>
      </c>
      <c r="I41" s="37">
        <v>0.01</v>
      </c>
      <c r="J41" s="38">
        <v>0</v>
      </c>
      <c r="K41" s="22"/>
      <c r="L41" s="22"/>
      <c r="M41" s="22"/>
      <c r="N41" s="22"/>
      <c r="O41" s="22"/>
      <c r="P41" s="22"/>
    </row>
    <row r="42" spans="1:16" ht="39.1" customHeight="1" x14ac:dyDescent="0.15">
      <c r="A42" s="22"/>
      <c r="B42" s="39"/>
      <c r="C42" s="1132" t="s">
        <v>573</v>
      </c>
      <c r="D42" s="1132"/>
      <c r="E42" s="1133"/>
      <c r="F42" s="36" t="s">
        <v>517</v>
      </c>
      <c r="G42" s="37" t="s">
        <v>517</v>
      </c>
      <c r="H42" s="37" t="s">
        <v>517</v>
      </c>
      <c r="I42" s="37" t="s">
        <v>517</v>
      </c>
      <c r="J42" s="38" t="s">
        <v>517</v>
      </c>
      <c r="K42" s="22"/>
      <c r="L42" s="22"/>
      <c r="M42" s="22"/>
      <c r="N42" s="22"/>
      <c r="O42" s="22"/>
      <c r="P42" s="22"/>
    </row>
    <row r="43" spans="1:16" ht="39.1" customHeight="1" thickBot="1" x14ac:dyDescent="0.2">
      <c r="A43" s="22"/>
      <c r="B43" s="40"/>
      <c r="C43" s="1134" t="s">
        <v>574</v>
      </c>
      <c r="D43" s="1134"/>
      <c r="E43" s="1135"/>
      <c r="F43" s="41">
        <v>0</v>
      </c>
      <c r="G43" s="42">
        <v>0</v>
      </c>
      <c r="H43" s="42">
        <v>0</v>
      </c>
      <c r="I43" s="42">
        <v>0</v>
      </c>
      <c r="J43" s="43">
        <v>0</v>
      </c>
      <c r="K43" s="22"/>
      <c r="L43" s="22"/>
      <c r="M43" s="22"/>
      <c r="N43" s="22"/>
      <c r="O43" s="22"/>
      <c r="P43" s="22"/>
    </row>
    <row r="44" spans="1:16" ht="39.1" customHeight="1" x14ac:dyDescent="0.15">
      <c r="A44" s="22"/>
      <c r="B44" s="44" t="s">
        <v>8</v>
      </c>
      <c r="C44" s="45"/>
      <c r="D44" s="45"/>
      <c r="E44" s="45"/>
      <c r="F44" s="22"/>
      <c r="G44" s="22"/>
      <c r="H44" s="22"/>
      <c r="I44" s="22"/>
      <c r="J44" s="22"/>
      <c r="K44" s="22"/>
      <c r="L44" s="22"/>
      <c r="M44" s="22"/>
      <c r="N44" s="22"/>
      <c r="O44" s="22"/>
      <c r="P44" s="22"/>
    </row>
    <row r="45" spans="1:16" ht="17" x14ac:dyDescent="0.15">
      <c r="A45" s="22"/>
      <c r="B45" s="22"/>
      <c r="C45" s="22"/>
      <c r="D45" s="22"/>
      <c r="E45" s="22"/>
      <c r="F45" s="22"/>
      <c r="G45" s="22"/>
      <c r="H45" s="22"/>
      <c r="I45" s="22"/>
      <c r="J45" s="22"/>
      <c r="K45" s="22"/>
      <c r="L45" s="22"/>
      <c r="M45" s="22"/>
      <c r="N45" s="22"/>
      <c r="O45" s="22"/>
      <c r="P45" s="22"/>
    </row>
    <row r="49" s="23" customFormat="1" ht="13.6" hidden="1" customHeight="1" x14ac:dyDescent="0.15"/>
    <row r="50" s="23" customFormat="1" ht="13.6" hidden="1" customHeight="1" x14ac:dyDescent="0.15"/>
    <row r="51" s="23" customFormat="1" ht="13.6" hidden="1" customHeight="1" x14ac:dyDescent="0.15"/>
  </sheetData>
  <sheetProtection algorithmName="SHA-512" hashValue="pGbMCgk9WcNn7xfzSnVj0SOxVbiuR2IVJohRadaLSJhU4tJ6z2VJofovz1XIVLur3RW7VKCVv4ajMerwb268kA==" saltValue="5xSIwoFWp+7UTHEzCJNW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1"/>
  <sheetViews>
    <sheetView showGridLines="0" zoomScale="55" zoomScaleNormal="5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6" customHeight="1" x14ac:dyDescent="0.15">
      <c r="A1" s="46"/>
      <c r="B1" s="46"/>
      <c r="C1" s="46"/>
      <c r="D1" s="46"/>
      <c r="E1" s="46"/>
      <c r="F1" s="46"/>
      <c r="G1" s="46"/>
      <c r="H1" s="46"/>
      <c r="I1" s="46"/>
      <c r="J1" s="46"/>
      <c r="K1" s="46"/>
      <c r="L1" s="46"/>
      <c r="M1" s="46"/>
      <c r="N1" s="46"/>
      <c r="O1" s="46"/>
      <c r="P1" s="46"/>
      <c r="Q1" s="46"/>
      <c r="R1" s="46"/>
      <c r="S1" s="46"/>
      <c r="T1" s="46"/>
      <c r="U1" s="46"/>
    </row>
    <row r="2" spans="1:21" ht="13.6" customHeight="1" x14ac:dyDescent="0.15">
      <c r="A2" s="46"/>
      <c r="B2" s="46"/>
      <c r="C2" s="46"/>
      <c r="D2" s="46"/>
      <c r="E2" s="46"/>
      <c r="F2" s="46"/>
      <c r="G2" s="46"/>
      <c r="H2" s="46"/>
      <c r="I2" s="46"/>
      <c r="J2" s="46"/>
      <c r="K2" s="46"/>
      <c r="L2" s="46"/>
      <c r="M2" s="46"/>
      <c r="N2" s="46"/>
      <c r="O2" s="46"/>
      <c r="P2" s="46"/>
      <c r="Q2" s="46"/>
      <c r="R2" s="46"/>
      <c r="S2" s="46"/>
      <c r="T2" s="46"/>
      <c r="U2" s="46"/>
    </row>
    <row r="3" spans="1:21" ht="13.6" customHeight="1" x14ac:dyDescent="0.15">
      <c r="A3" s="46"/>
      <c r="B3" s="46"/>
      <c r="C3" s="46"/>
      <c r="D3" s="46"/>
      <c r="E3" s="46"/>
      <c r="F3" s="46"/>
      <c r="G3" s="46"/>
      <c r="H3" s="46"/>
      <c r="I3" s="46"/>
      <c r="J3" s="46"/>
      <c r="K3" s="46"/>
      <c r="L3" s="46"/>
      <c r="M3" s="46"/>
      <c r="N3" s="46"/>
      <c r="O3" s="46"/>
      <c r="P3" s="46"/>
      <c r="Q3" s="46"/>
      <c r="R3" s="46"/>
      <c r="S3" s="46"/>
      <c r="T3" s="46"/>
      <c r="U3" s="46"/>
    </row>
    <row r="4" spans="1:21" ht="13.6" customHeight="1" x14ac:dyDescent="0.15">
      <c r="A4" s="46"/>
      <c r="B4" s="46"/>
      <c r="C4" s="46"/>
      <c r="D4" s="46"/>
      <c r="E4" s="46"/>
      <c r="F4" s="46"/>
      <c r="G4" s="46"/>
      <c r="H4" s="46"/>
      <c r="I4" s="46"/>
      <c r="J4" s="46"/>
      <c r="K4" s="46"/>
      <c r="L4" s="46"/>
      <c r="M4" s="46"/>
      <c r="N4" s="46"/>
      <c r="O4" s="46"/>
      <c r="P4" s="46"/>
      <c r="Q4" s="46"/>
      <c r="R4" s="46"/>
      <c r="S4" s="46"/>
      <c r="T4" s="46"/>
      <c r="U4" s="46"/>
    </row>
    <row r="5" spans="1:21" ht="13.6" customHeight="1" x14ac:dyDescent="0.15">
      <c r="A5" s="46"/>
      <c r="B5" s="46"/>
      <c r="C5" s="46"/>
      <c r="D5" s="46"/>
      <c r="E5" s="46"/>
      <c r="F5" s="46"/>
      <c r="G5" s="46"/>
      <c r="H5" s="46"/>
      <c r="I5" s="46"/>
      <c r="J5" s="46"/>
      <c r="K5" s="46"/>
      <c r="L5" s="46"/>
      <c r="M5" s="46"/>
      <c r="N5" s="46"/>
      <c r="O5" s="46"/>
      <c r="P5" s="46"/>
      <c r="Q5" s="46"/>
      <c r="R5" s="46"/>
      <c r="S5" s="46"/>
      <c r="T5" s="46"/>
      <c r="U5" s="46"/>
    </row>
    <row r="6" spans="1:21" ht="13.6" customHeight="1" x14ac:dyDescent="0.15">
      <c r="A6" s="46"/>
      <c r="B6" s="46"/>
      <c r="C6" s="46"/>
      <c r="D6" s="46"/>
      <c r="E6" s="46"/>
      <c r="F6" s="46"/>
      <c r="G6" s="46"/>
      <c r="H6" s="46"/>
      <c r="I6" s="46"/>
      <c r="J6" s="46"/>
      <c r="K6" s="46"/>
      <c r="L6" s="46"/>
      <c r="M6" s="46"/>
      <c r="N6" s="46"/>
      <c r="O6" s="46"/>
      <c r="P6" s="46"/>
      <c r="Q6" s="46"/>
      <c r="R6" s="46"/>
      <c r="S6" s="46"/>
      <c r="T6" s="46"/>
      <c r="U6" s="46"/>
    </row>
    <row r="7" spans="1:21" ht="13.6" customHeight="1" x14ac:dyDescent="0.15">
      <c r="A7" s="46"/>
      <c r="B7" s="46"/>
      <c r="C7" s="46"/>
      <c r="D7" s="46"/>
      <c r="E7" s="46"/>
      <c r="F7" s="46"/>
      <c r="G7" s="46"/>
      <c r="H7" s="46"/>
      <c r="I7" s="46"/>
      <c r="J7" s="46"/>
      <c r="K7" s="46"/>
      <c r="L7" s="46"/>
      <c r="M7" s="46"/>
      <c r="N7" s="46"/>
      <c r="O7" s="46"/>
      <c r="P7" s="46"/>
      <c r="Q7" s="46"/>
      <c r="R7" s="46"/>
      <c r="S7" s="46"/>
      <c r="T7" s="46"/>
      <c r="U7" s="46"/>
    </row>
    <row r="8" spans="1:21" ht="13.6" customHeight="1" x14ac:dyDescent="0.15">
      <c r="A8" s="46"/>
      <c r="B8" s="46"/>
      <c r="C8" s="46"/>
      <c r="D8" s="46"/>
      <c r="E8" s="46"/>
      <c r="F8" s="46"/>
      <c r="G8" s="46"/>
      <c r="H8" s="46"/>
      <c r="I8" s="46"/>
      <c r="J8" s="46"/>
      <c r="K8" s="46"/>
      <c r="L8" s="46"/>
      <c r="M8" s="46"/>
      <c r="N8" s="46"/>
      <c r="O8" s="46"/>
      <c r="P8" s="46"/>
      <c r="Q8" s="46"/>
      <c r="R8" s="46"/>
      <c r="S8" s="46"/>
      <c r="T8" s="46"/>
      <c r="U8" s="46"/>
    </row>
    <row r="9" spans="1:21" ht="13.6" customHeight="1" x14ac:dyDescent="0.15">
      <c r="A9" s="46"/>
      <c r="B9" s="46"/>
      <c r="C9" s="46"/>
      <c r="D9" s="46"/>
      <c r="E9" s="46"/>
      <c r="F9" s="46"/>
      <c r="G9" s="46"/>
      <c r="H9" s="46"/>
      <c r="I9" s="46"/>
      <c r="J9" s="46"/>
      <c r="K9" s="46"/>
      <c r="L9" s="46"/>
      <c r="M9" s="46"/>
      <c r="N9" s="46"/>
      <c r="O9" s="46"/>
      <c r="P9" s="46"/>
      <c r="Q9" s="46"/>
      <c r="R9" s="46"/>
      <c r="S9" s="46"/>
      <c r="T9" s="46"/>
      <c r="U9" s="46"/>
    </row>
    <row r="10" spans="1:21" ht="13.6"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6"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6"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6"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6"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6"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6"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6"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6"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6"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6"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6"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6"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6"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6"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6"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6"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6"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6"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6"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6"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6"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6"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6"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6"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6"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6"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6"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6"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6"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6"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6"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6"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1577</v>
      </c>
      <c r="L45" s="58">
        <v>1437</v>
      </c>
      <c r="M45" s="58">
        <v>1343</v>
      </c>
      <c r="N45" s="58">
        <v>1237</v>
      </c>
      <c r="O45" s="59">
        <v>1021</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517</v>
      </c>
      <c r="L46" s="62" t="s">
        <v>517</v>
      </c>
      <c r="M46" s="62" t="s">
        <v>517</v>
      </c>
      <c r="N46" s="62" t="s">
        <v>517</v>
      </c>
      <c r="O46" s="63" t="s">
        <v>517</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517</v>
      </c>
      <c r="L47" s="62" t="s">
        <v>517</v>
      </c>
      <c r="M47" s="62" t="s">
        <v>517</v>
      </c>
      <c r="N47" s="62" t="s">
        <v>517</v>
      </c>
      <c r="O47" s="63" t="s">
        <v>517</v>
      </c>
      <c r="P47" s="46"/>
      <c r="Q47" s="46"/>
      <c r="R47" s="46"/>
      <c r="S47" s="46"/>
      <c r="T47" s="46"/>
      <c r="U47" s="46"/>
    </row>
    <row r="48" spans="1:21" ht="30.75" customHeight="1" x14ac:dyDescent="0.15">
      <c r="A48" s="46"/>
      <c r="B48" s="1140"/>
      <c r="C48" s="1141"/>
      <c r="D48" s="60"/>
      <c r="E48" s="1146" t="s">
        <v>15</v>
      </c>
      <c r="F48" s="1146"/>
      <c r="G48" s="1146"/>
      <c r="H48" s="1146"/>
      <c r="I48" s="1146"/>
      <c r="J48" s="1147"/>
      <c r="K48" s="61">
        <v>328</v>
      </c>
      <c r="L48" s="62">
        <v>337</v>
      </c>
      <c r="M48" s="62">
        <v>340</v>
      </c>
      <c r="N48" s="62">
        <v>324</v>
      </c>
      <c r="O48" s="63">
        <v>343</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517</v>
      </c>
      <c r="L49" s="62">
        <v>0</v>
      </c>
      <c r="M49" s="62">
        <v>11</v>
      </c>
      <c r="N49" s="62">
        <v>29</v>
      </c>
      <c r="O49" s="63">
        <v>29</v>
      </c>
      <c r="P49" s="46"/>
      <c r="Q49" s="46"/>
      <c r="R49" s="46"/>
      <c r="S49" s="46"/>
      <c r="T49" s="46"/>
      <c r="U49" s="46"/>
    </row>
    <row r="50" spans="1:21" ht="30.75" customHeight="1" x14ac:dyDescent="0.15">
      <c r="A50" s="46"/>
      <c r="B50" s="1140"/>
      <c r="C50" s="1141"/>
      <c r="D50" s="60"/>
      <c r="E50" s="1146" t="s">
        <v>17</v>
      </c>
      <c r="F50" s="1146"/>
      <c r="G50" s="1146"/>
      <c r="H50" s="1146"/>
      <c r="I50" s="1146"/>
      <c r="J50" s="1147"/>
      <c r="K50" s="61">
        <v>114</v>
      </c>
      <c r="L50" s="62">
        <v>115</v>
      </c>
      <c r="M50" s="62">
        <v>111</v>
      </c>
      <c r="N50" s="62" t="s">
        <v>517</v>
      </c>
      <c r="O50" s="63" t="s">
        <v>517</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517</v>
      </c>
      <c r="L51" s="62" t="s">
        <v>517</v>
      </c>
      <c r="M51" s="62" t="s">
        <v>517</v>
      </c>
      <c r="N51" s="62" t="s">
        <v>517</v>
      </c>
      <c r="O51" s="63" t="s">
        <v>517</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1258</v>
      </c>
      <c r="L52" s="62">
        <v>1188</v>
      </c>
      <c r="M52" s="62">
        <v>1131</v>
      </c>
      <c r="N52" s="62">
        <v>1041</v>
      </c>
      <c r="O52" s="63">
        <v>923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761</v>
      </c>
      <c r="L53" s="67">
        <v>701</v>
      </c>
      <c r="M53" s="67">
        <v>674</v>
      </c>
      <c r="N53" s="67">
        <v>549</v>
      </c>
      <c r="O53" s="68">
        <v>470</v>
      </c>
      <c r="P53" s="46"/>
      <c r="Q53" s="46"/>
      <c r="R53" s="46"/>
      <c r="S53" s="46"/>
      <c r="T53" s="46"/>
      <c r="U53" s="46"/>
    </row>
    <row r="54" spans="1:21" ht="23.95"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3.95"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3.95" customHeight="1" thickBot="1" x14ac:dyDescent="0.25">
      <c r="A56" s="46"/>
      <c r="B56" s="70" t="s">
        <v>25</v>
      </c>
      <c r="C56" s="71"/>
      <c r="D56" s="71"/>
      <c r="E56" s="71"/>
      <c r="F56" s="71"/>
      <c r="G56" s="71"/>
      <c r="H56" s="71"/>
      <c r="I56" s="71"/>
      <c r="J56" s="71"/>
      <c r="K56" s="72"/>
      <c r="L56" s="72"/>
      <c r="M56" s="72"/>
      <c r="N56" s="72"/>
      <c r="O56" s="73" t="s">
        <v>575</v>
      </c>
      <c r="P56" s="46"/>
      <c r="Q56" s="46"/>
      <c r="R56" s="46"/>
      <c r="S56" s="46"/>
      <c r="T56" s="46"/>
      <c r="U56" s="46"/>
    </row>
    <row r="57" spans="1:21" ht="31.6" customHeight="1" thickBot="1" x14ac:dyDescent="0.25">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6" customHeight="1" x14ac:dyDescent="0.15">
      <c r="B58" s="1154" t="s">
        <v>26</v>
      </c>
      <c r="C58" s="1155"/>
      <c r="D58" s="1160" t="s">
        <v>27</v>
      </c>
      <c r="E58" s="1161"/>
      <c r="F58" s="1161"/>
      <c r="G58" s="1161"/>
      <c r="H58" s="1161"/>
      <c r="I58" s="1161"/>
      <c r="J58" s="1162"/>
      <c r="K58" s="81"/>
      <c r="L58" s="82"/>
      <c r="M58" s="82"/>
      <c r="N58" s="82"/>
      <c r="O58" s="83"/>
    </row>
    <row r="59" spans="1:21" ht="31.6" customHeight="1" x14ac:dyDescent="0.15">
      <c r="B59" s="1156"/>
      <c r="C59" s="1157"/>
      <c r="D59" s="1163" t="s">
        <v>28</v>
      </c>
      <c r="E59" s="1164"/>
      <c r="F59" s="1164"/>
      <c r="G59" s="1164"/>
      <c r="H59" s="1164"/>
      <c r="I59" s="1164"/>
      <c r="J59" s="1165"/>
      <c r="K59" s="84"/>
      <c r="L59" s="85"/>
      <c r="M59" s="85"/>
      <c r="N59" s="85"/>
      <c r="O59" s="86"/>
    </row>
    <row r="60" spans="1:21" ht="31.6" customHeight="1" thickBot="1" x14ac:dyDescent="0.2">
      <c r="B60" s="1158"/>
      <c r="C60" s="1159"/>
      <c r="D60" s="1166" t="s">
        <v>29</v>
      </c>
      <c r="E60" s="1167"/>
      <c r="F60" s="1167"/>
      <c r="G60" s="1167"/>
      <c r="H60" s="1167"/>
      <c r="I60" s="1167"/>
      <c r="J60" s="1168"/>
      <c r="K60" s="87"/>
      <c r="L60" s="88"/>
      <c r="M60" s="88"/>
      <c r="N60" s="88"/>
      <c r="O60" s="89"/>
    </row>
    <row r="61" spans="1:21" ht="23.95" customHeight="1" x14ac:dyDescent="0.15">
      <c r="B61" s="90"/>
      <c r="C61" s="90"/>
      <c r="D61" s="91" t="s">
        <v>30</v>
      </c>
      <c r="E61" s="92"/>
      <c r="F61" s="92"/>
      <c r="G61" s="92"/>
      <c r="H61" s="92"/>
      <c r="I61" s="92"/>
      <c r="J61" s="92"/>
      <c r="K61" s="92"/>
      <c r="L61" s="92"/>
      <c r="M61" s="92"/>
      <c r="N61" s="92"/>
      <c r="O61" s="92"/>
    </row>
    <row r="62" spans="1:21" ht="23.95" customHeight="1" x14ac:dyDescent="0.15">
      <c r="B62" s="93"/>
      <c r="C62" s="93"/>
      <c r="D62" s="91" t="s">
        <v>31</v>
      </c>
      <c r="E62" s="92"/>
      <c r="F62" s="92"/>
      <c r="G62" s="92"/>
      <c r="H62" s="92"/>
      <c r="I62" s="92"/>
      <c r="J62" s="92"/>
      <c r="K62" s="92"/>
      <c r="L62" s="92"/>
      <c r="M62" s="92"/>
      <c r="N62" s="92"/>
      <c r="O62" s="92"/>
    </row>
    <row r="63" spans="1:21" ht="23.95"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3.95" customHeight="1" x14ac:dyDescent="0.2">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15"/>
    <row r="66" s="47" customFormat="1" ht="12.6" hidden="1" customHeight="1" x14ac:dyDescent="0.15"/>
    <row r="67" s="47" customFormat="1" ht="12.6" hidden="1" customHeight="1" x14ac:dyDescent="0.15"/>
    <row r="68" s="47" customFormat="1" ht="12.6" hidden="1" customHeight="1" x14ac:dyDescent="0.15"/>
    <row r="69" s="47" customFormat="1" ht="12.6" hidden="1" customHeight="1" x14ac:dyDescent="0.15"/>
    <row r="70" s="47" customFormat="1" ht="12.6" hidden="1" customHeight="1" x14ac:dyDescent="0.15"/>
    <row r="71" s="47" customFormat="1" ht="12.6" hidden="1" customHeight="1" x14ac:dyDescent="0.15"/>
  </sheetData>
  <sheetProtection algorithmName="SHA-512" hashValue="smOLV9mUF+a50qFf4gAq8L3gh/W3UnXkrU4euUKg7/Ox3XWWwnSpzbVU96FVcbToNw5sdbmptbPTYmH3P3uCHw==" saltValue="3OrngNrl7kv93yOchZ62x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6"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4.95" customHeight="1" x14ac:dyDescent="0.15"/>
    <row r="2" ht="14.95" customHeight="1" x14ac:dyDescent="0.15"/>
    <row r="3" ht="14.95" customHeight="1" x14ac:dyDescent="0.15"/>
    <row r="4" ht="14.95" customHeight="1" x14ac:dyDescent="0.15"/>
    <row r="5" ht="14.95" customHeight="1" x14ac:dyDescent="0.15"/>
    <row r="6" ht="14.95" customHeight="1" x14ac:dyDescent="0.15"/>
    <row r="7" ht="14.95" customHeight="1" x14ac:dyDescent="0.15"/>
    <row r="8" ht="14.95" customHeight="1" x14ac:dyDescent="0.15"/>
    <row r="9" ht="14.95" customHeight="1" x14ac:dyDescent="0.15"/>
    <row r="10" ht="14.95" customHeight="1" x14ac:dyDescent="0.15"/>
    <row r="11" ht="14.95" customHeight="1" x14ac:dyDescent="0.15"/>
    <row r="12" ht="14.95" customHeight="1" x14ac:dyDescent="0.15"/>
    <row r="13" ht="14.95" customHeight="1" x14ac:dyDescent="0.15"/>
    <row r="14" ht="14.95" customHeight="1" x14ac:dyDescent="0.15"/>
    <row r="15" ht="14.95" customHeight="1" x14ac:dyDescent="0.15"/>
    <row r="16" ht="14.95" customHeight="1" x14ac:dyDescent="0.15"/>
    <row r="17" ht="14.95" customHeight="1" x14ac:dyDescent="0.15"/>
    <row r="18" ht="14.95" customHeight="1" x14ac:dyDescent="0.15"/>
    <row r="19" ht="14.95" customHeight="1" x14ac:dyDescent="0.15"/>
    <row r="20" ht="14.95" customHeight="1" x14ac:dyDescent="0.15"/>
    <row r="21" ht="14.95" customHeight="1" x14ac:dyDescent="0.15"/>
    <row r="22" ht="14.95" customHeight="1" x14ac:dyDescent="0.15"/>
    <row r="23" ht="14.95" customHeight="1" x14ac:dyDescent="0.15"/>
    <row r="24" ht="14.95" customHeight="1" x14ac:dyDescent="0.15"/>
    <row r="25" ht="14.95" customHeight="1" x14ac:dyDescent="0.15"/>
    <row r="26" ht="14.95" customHeight="1" x14ac:dyDescent="0.15"/>
    <row r="27" ht="14.95" customHeight="1" x14ac:dyDescent="0.15"/>
    <row r="28" ht="14.95" customHeight="1" x14ac:dyDescent="0.15"/>
    <row r="29" ht="14.95" customHeight="1" x14ac:dyDescent="0.15"/>
    <row r="30" ht="14.95" customHeight="1" x14ac:dyDescent="0.15"/>
    <row r="31" ht="14.95" customHeight="1" x14ac:dyDescent="0.15"/>
    <row r="32" ht="14.95" customHeight="1" x14ac:dyDescent="0.15"/>
    <row r="33" spans="2:13" ht="14.95" customHeight="1" x14ac:dyDescent="0.15"/>
    <row r="34" spans="2:13" ht="14.95" customHeight="1" x14ac:dyDescent="0.15"/>
    <row r="35" spans="2:13" ht="14.95" customHeight="1" x14ac:dyDescent="0.15"/>
    <row r="36" spans="2:13" ht="14.95" customHeight="1" x14ac:dyDescent="0.15"/>
    <row r="37" spans="2:13" ht="14.95" customHeight="1" x14ac:dyDescent="0.15"/>
    <row r="38" spans="2:13" ht="14.95" customHeight="1" x14ac:dyDescent="0.15"/>
    <row r="39" spans="2:13" ht="27.7" customHeight="1" thickBot="1" x14ac:dyDescent="0.2">
      <c r="M39" s="95" t="s">
        <v>9</v>
      </c>
    </row>
    <row r="40" spans="2:13" ht="27.7" customHeight="1" thickBot="1" x14ac:dyDescent="0.25">
      <c r="B40" s="96" t="s">
        <v>10</v>
      </c>
      <c r="C40" s="97"/>
      <c r="D40" s="97"/>
      <c r="E40" s="98"/>
      <c r="F40" s="98"/>
      <c r="G40" s="98"/>
      <c r="H40" s="99" t="s">
        <v>2</v>
      </c>
      <c r="I40" s="100" t="s">
        <v>558</v>
      </c>
      <c r="J40" s="101" t="s">
        <v>559</v>
      </c>
      <c r="K40" s="101" t="s">
        <v>560</v>
      </c>
      <c r="L40" s="101" t="s">
        <v>561</v>
      </c>
      <c r="M40" s="102" t="s">
        <v>562</v>
      </c>
    </row>
    <row r="41" spans="2:13" ht="27.7" customHeight="1" x14ac:dyDescent="0.15">
      <c r="B41" s="1169" t="s">
        <v>32</v>
      </c>
      <c r="C41" s="1170"/>
      <c r="D41" s="103"/>
      <c r="E41" s="1175" t="s">
        <v>33</v>
      </c>
      <c r="F41" s="1175"/>
      <c r="G41" s="1175"/>
      <c r="H41" s="1176"/>
      <c r="I41" s="342">
        <v>10256</v>
      </c>
      <c r="J41" s="343">
        <v>10355</v>
      </c>
      <c r="K41" s="343">
        <v>9555</v>
      </c>
      <c r="L41" s="343">
        <v>9286</v>
      </c>
      <c r="M41" s="344">
        <v>9576</v>
      </c>
    </row>
    <row r="42" spans="2:13" ht="27.7" customHeight="1" x14ac:dyDescent="0.15">
      <c r="B42" s="1171"/>
      <c r="C42" s="1172"/>
      <c r="D42" s="104"/>
      <c r="E42" s="1177" t="s">
        <v>34</v>
      </c>
      <c r="F42" s="1177"/>
      <c r="G42" s="1177"/>
      <c r="H42" s="1178"/>
      <c r="I42" s="345">
        <v>511</v>
      </c>
      <c r="J42" s="346">
        <v>352</v>
      </c>
      <c r="K42" s="346">
        <v>183</v>
      </c>
      <c r="L42" s="346">
        <v>156</v>
      </c>
      <c r="M42" s="347">
        <v>128</v>
      </c>
    </row>
    <row r="43" spans="2:13" ht="27.7" customHeight="1" x14ac:dyDescent="0.15">
      <c r="B43" s="1171"/>
      <c r="C43" s="1172"/>
      <c r="D43" s="104"/>
      <c r="E43" s="1177" t="s">
        <v>35</v>
      </c>
      <c r="F43" s="1177"/>
      <c r="G43" s="1177"/>
      <c r="H43" s="1178"/>
      <c r="I43" s="345">
        <v>2860</v>
      </c>
      <c r="J43" s="346">
        <v>2667</v>
      </c>
      <c r="K43" s="346">
        <v>2337</v>
      </c>
      <c r="L43" s="346">
        <v>2043</v>
      </c>
      <c r="M43" s="347">
        <v>1660</v>
      </c>
    </row>
    <row r="44" spans="2:13" ht="27.7" customHeight="1" x14ac:dyDescent="0.15">
      <c r="B44" s="1171"/>
      <c r="C44" s="1172"/>
      <c r="D44" s="104"/>
      <c r="E44" s="1177" t="s">
        <v>36</v>
      </c>
      <c r="F44" s="1177"/>
      <c r="G44" s="1177"/>
      <c r="H44" s="1178"/>
      <c r="I44" s="345">
        <v>25</v>
      </c>
      <c r="J44" s="346">
        <v>141</v>
      </c>
      <c r="K44" s="346">
        <v>339</v>
      </c>
      <c r="L44" s="346">
        <v>311</v>
      </c>
      <c r="M44" s="347">
        <v>282</v>
      </c>
    </row>
    <row r="45" spans="2:13" ht="27.7" customHeight="1" x14ac:dyDescent="0.15">
      <c r="B45" s="1171"/>
      <c r="C45" s="1172"/>
      <c r="D45" s="104"/>
      <c r="E45" s="1177" t="s">
        <v>37</v>
      </c>
      <c r="F45" s="1177"/>
      <c r="G45" s="1177"/>
      <c r="H45" s="1178"/>
      <c r="I45" s="345">
        <v>1735</v>
      </c>
      <c r="J45" s="346">
        <v>1774</v>
      </c>
      <c r="K45" s="346">
        <v>1718</v>
      </c>
      <c r="L45" s="346">
        <v>1650</v>
      </c>
      <c r="M45" s="347">
        <v>1640</v>
      </c>
    </row>
    <row r="46" spans="2:13" ht="27.7" customHeight="1" x14ac:dyDescent="0.15">
      <c r="B46" s="1171"/>
      <c r="C46" s="1172"/>
      <c r="D46" s="105"/>
      <c r="E46" s="1177" t="s">
        <v>38</v>
      </c>
      <c r="F46" s="1177"/>
      <c r="G46" s="1177"/>
      <c r="H46" s="1178"/>
      <c r="I46" s="345" t="s">
        <v>517</v>
      </c>
      <c r="J46" s="346" t="s">
        <v>517</v>
      </c>
      <c r="K46" s="346" t="s">
        <v>517</v>
      </c>
      <c r="L46" s="346" t="s">
        <v>517</v>
      </c>
      <c r="M46" s="347" t="s">
        <v>517</v>
      </c>
    </row>
    <row r="47" spans="2:13" ht="27.7" customHeight="1" x14ac:dyDescent="0.15">
      <c r="B47" s="1171"/>
      <c r="C47" s="1172"/>
      <c r="D47" s="106"/>
      <c r="E47" s="1179" t="s">
        <v>39</v>
      </c>
      <c r="F47" s="1180"/>
      <c r="G47" s="1180"/>
      <c r="H47" s="1181"/>
      <c r="I47" s="345" t="s">
        <v>517</v>
      </c>
      <c r="J47" s="346" t="s">
        <v>517</v>
      </c>
      <c r="K47" s="346" t="s">
        <v>517</v>
      </c>
      <c r="L47" s="346" t="s">
        <v>517</v>
      </c>
      <c r="M47" s="347" t="s">
        <v>517</v>
      </c>
    </row>
    <row r="48" spans="2:13" ht="27.7" customHeight="1" x14ac:dyDescent="0.15">
      <c r="B48" s="1171"/>
      <c r="C48" s="1172"/>
      <c r="D48" s="104"/>
      <c r="E48" s="1177" t="s">
        <v>40</v>
      </c>
      <c r="F48" s="1177"/>
      <c r="G48" s="1177"/>
      <c r="H48" s="1178"/>
      <c r="I48" s="345" t="s">
        <v>517</v>
      </c>
      <c r="J48" s="346" t="s">
        <v>517</v>
      </c>
      <c r="K48" s="346" t="s">
        <v>517</v>
      </c>
      <c r="L48" s="346" t="s">
        <v>517</v>
      </c>
      <c r="M48" s="347" t="s">
        <v>517</v>
      </c>
    </row>
    <row r="49" spans="2:13" ht="27.7" customHeight="1" x14ac:dyDescent="0.15">
      <c r="B49" s="1173"/>
      <c r="C49" s="1174"/>
      <c r="D49" s="104"/>
      <c r="E49" s="1177" t="s">
        <v>41</v>
      </c>
      <c r="F49" s="1177"/>
      <c r="G49" s="1177"/>
      <c r="H49" s="1178"/>
      <c r="I49" s="345" t="s">
        <v>517</v>
      </c>
      <c r="J49" s="346" t="s">
        <v>517</v>
      </c>
      <c r="K49" s="346" t="s">
        <v>517</v>
      </c>
      <c r="L49" s="346" t="s">
        <v>517</v>
      </c>
      <c r="M49" s="347" t="s">
        <v>517</v>
      </c>
    </row>
    <row r="50" spans="2:13" ht="27.7" customHeight="1" x14ac:dyDescent="0.15">
      <c r="B50" s="1182" t="s">
        <v>42</v>
      </c>
      <c r="C50" s="1183"/>
      <c r="D50" s="107"/>
      <c r="E50" s="1177" t="s">
        <v>43</v>
      </c>
      <c r="F50" s="1177"/>
      <c r="G50" s="1177"/>
      <c r="H50" s="1178"/>
      <c r="I50" s="345">
        <v>3205</v>
      </c>
      <c r="J50" s="346">
        <v>2873</v>
      </c>
      <c r="K50" s="346">
        <v>3375</v>
      </c>
      <c r="L50" s="346">
        <v>4490</v>
      </c>
      <c r="M50" s="347">
        <v>4671</v>
      </c>
    </row>
    <row r="51" spans="2:13" ht="27.7" customHeight="1" x14ac:dyDescent="0.15">
      <c r="B51" s="1171"/>
      <c r="C51" s="1172"/>
      <c r="D51" s="104"/>
      <c r="E51" s="1177" t="s">
        <v>44</v>
      </c>
      <c r="F51" s="1177"/>
      <c r="G51" s="1177"/>
      <c r="H51" s="1178"/>
      <c r="I51" s="345">
        <v>521</v>
      </c>
      <c r="J51" s="346">
        <v>394</v>
      </c>
      <c r="K51" s="346">
        <v>290</v>
      </c>
      <c r="L51" s="346">
        <v>208</v>
      </c>
      <c r="M51" s="347">
        <v>171</v>
      </c>
    </row>
    <row r="52" spans="2:13" ht="27.7" customHeight="1" x14ac:dyDescent="0.15">
      <c r="B52" s="1173"/>
      <c r="C52" s="1174"/>
      <c r="D52" s="104"/>
      <c r="E52" s="1177" t="s">
        <v>45</v>
      </c>
      <c r="F52" s="1177"/>
      <c r="G52" s="1177"/>
      <c r="H52" s="1178"/>
      <c r="I52" s="345">
        <v>9340</v>
      </c>
      <c r="J52" s="346">
        <v>9499</v>
      </c>
      <c r="K52" s="346">
        <v>8911</v>
      </c>
      <c r="L52" s="346">
        <v>8750</v>
      </c>
      <c r="M52" s="347">
        <v>8798</v>
      </c>
    </row>
    <row r="53" spans="2:13" ht="27.7" customHeight="1" thickBot="1" x14ac:dyDescent="0.2">
      <c r="B53" s="1184" t="s">
        <v>46</v>
      </c>
      <c r="C53" s="1185"/>
      <c r="D53" s="108"/>
      <c r="E53" s="1186" t="s">
        <v>47</v>
      </c>
      <c r="F53" s="1186"/>
      <c r="G53" s="1186"/>
      <c r="H53" s="1187"/>
      <c r="I53" s="348">
        <v>2321</v>
      </c>
      <c r="J53" s="349">
        <v>2523</v>
      </c>
      <c r="K53" s="349">
        <v>1557</v>
      </c>
      <c r="L53" s="349">
        <v>-2</v>
      </c>
      <c r="M53" s="350">
        <v>-355</v>
      </c>
    </row>
    <row r="54" spans="2:13" ht="27.7" customHeight="1" x14ac:dyDescent="0.2">
      <c r="B54" s="109" t="s">
        <v>48</v>
      </c>
      <c r="C54" s="110"/>
      <c r="D54" s="110"/>
      <c r="E54" s="111"/>
      <c r="F54" s="111"/>
      <c r="G54" s="111"/>
      <c r="H54" s="111"/>
      <c r="I54" s="112"/>
      <c r="J54" s="112"/>
      <c r="K54" s="112"/>
      <c r="L54" s="112"/>
      <c r="M54" s="112"/>
    </row>
    <row r="55" spans="2:13" ht="12.9" x14ac:dyDescent="0.15"/>
  </sheetData>
  <sheetProtection algorithmName="SHA-512" hashValue="SDWe7ybfVOIxeUKzl9irWKUOy4bfPHYV8v13MzZEBU7KE7g2RD9k1juT6AQjFwyqFX0Kk9x8OKaySnbbERBNAA==" saltValue="wY5AMo0KpvKStsLAqJdL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40" zoomScaleNormal="40" zoomScaleSheetLayoutView="100" workbookViewId="0"/>
  </sheetViews>
  <sheetFormatPr defaultColWidth="0" defaultRowHeight="13.6"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560</v>
      </c>
      <c r="G54" s="117" t="s">
        <v>561</v>
      </c>
      <c r="H54" s="118" t="s">
        <v>562</v>
      </c>
    </row>
    <row r="55" spans="2:8" ht="52.5" customHeight="1" x14ac:dyDescent="0.15">
      <c r="B55" s="119"/>
      <c r="C55" s="1196" t="s">
        <v>50</v>
      </c>
      <c r="D55" s="1196"/>
      <c r="E55" s="1197"/>
      <c r="F55" s="120">
        <v>1480</v>
      </c>
      <c r="G55" s="120">
        <v>1615</v>
      </c>
      <c r="H55" s="121">
        <v>1616</v>
      </c>
    </row>
    <row r="56" spans="2:8" ht="52.5" customHeight="1" x14ac:dyDescent="0.15">
      <c r="B56" s="122"/>
      <c r="C56" s="1198" t="s">
        <v>51</v>
      </c>
      <c r="D56" s="1198"/>
      <c r="E56" s="1199"/>
      <c r="F56" s="123">
        <v>0</v>
      </c>
      <c r="G56" s="123">
        <v>66</v>
      </c>
      <c r="H56" s="124">
        <v>66</v>
      </c>
    </row>
    <row r="57" spans="2:8" ht="53.35" customHeight="1" x14ac:dyDescent="0.15">
      <c r="B57" s="122"/>
      <c r="C57" s="1200" t="s">
        <v>52</v>
      </c>
      <c r="D57" s="1200"/>
      <c r="E57" s="1201"/>
      <c r="F57" s="125">
        <v>2054</v>
      </c>
      <c r="G57" s="125">
        <v>2935</v>
      </c>
      <c r="H57" s="126">
        <v>2931</v>
      </c>
    </row>
    <row r="58" spans="2:8" ht="45.7" customHeight="1" x14ac:dyDescent="0.15">
      <c r="B58" s="127"/>
      <c r="C58" s="1188" t="s">
        <v>584</v>
      </c>
      <c r="D58" s="1189"/>
      <c r="E58" s="1190"/>
      <c r="F58" s="128">
        <v>1625</v>
      </c>
      <c r="G58" s="128">
        <v>2268</v>
      </c>
      <c r="H58" s="129">
        <v>2155</v>
      </c>
    </row>
    <row r="59" spans="2:8" ht="45.7" customHeight="1" x14ac:dyDescent="0.15">
      <c r="B59" s="127"/>
      <c r="C59" s="1188" t="s">
        <v>585</v>
      </c>
      <c r="D59" s="1189"/>
      <c r="E59" s="1190"/>
      <c r="F59" s="128" t="s">
        <v>517</v>
      </c>
      <c r="G59" s="128">
        <v>200</v>
      </c>
      <c r="H59" s="129">
        <v>380</v>
      </c>
    </row>
    <row r="60" spans="2:8" ht="45.7" customHeight="1" x14ac:dyDescent="0.15">
      <c r="B60" s="127"/>
      <c r="C60" s="1188" t="s">
        <v>586</v>
      </c>
      <c r="D60" s="1189"/>
      <c r="E60" s="1190"/>
      <c r="F60" s="128">
        <v>236</v>
      </c>
      <c r="G60" s="128">
        <v>236</v>
      </c>
      <c r="H60" s="129">
        <v>148</v>
      </c>
    </row>
    <row r="61" spans="2:8" ht="45.7" customHeight="1" x14ac:dyDescent="0.15">
      <c r="B61" s="127"/>
      <c r="C61" s="1188" t="s">
        <v>587</v>
      </c>
      <c r="D61" s="1189"/>
      <c r="E61" s="1190"/>
      <c r="F61" s="128">
        <v>52</v>
      </c>
      <c r="G61" s="128">
        <v>67</v>
      </c>
      <c r="H61" s="129">
        <v>83</v>
      </c>
    </row>
    <row r="62" spans="2:8" ht="45.7" customHeight="1" thickBot="1" x14ac:dyDescent="0.2">
      <c r="B62" s="130"/>
      <c r="C62" s="1191" t="s">
        <v>588</v>
      </c>
      <c r="D62" s="1192"/>
      <c r="E62" s="1193"/>
      <c r="F62" s="131">
        <v>67</v>
      </c>
      <c r="G62" s="131">
        <v>68</v>
      </c>
      <c r="H62" s="132">
        <v>68</v>
      </c>
    </row>
    <row r="63" spans="2:8" ht="52.5" customHeight="1" thickBot="1" x14ac:dyDescent="0.2">
      <c r="B63" s="133"/>
      <c r="C63" s="1194" t="s">
        <v>53</v>
      </c>
      <c r="D63" s="1194"/>
      <c r="E63" s="1195"/>
      <c r="F63" s="134">
        <v>3534</v>
      </c>
      <c r="G63" s="134">
        <v>4617</v>
      </c>
      <c r="H63" s="135">
        <v>4612</v>
      </c>
    </row>
    <row r="64" spans="2:8" ht="12.9" x14ac:dyDescent="0.15"/>
    <row r="65" s="1" customFormat="1" ht="13.6" hidden="1" customHeight="1" x14ac:dyDescent="0.15"/>
    <row r="66" s="1" customFormat="1" ht="13.6" hidden="1" customHeight="1" x14ac:dyDescent="0.15"/>
    <row r="67" s="1" customFormat="1" ht="13.6" hidden="1" customHeight="1" x14ac:dyDescent="0.15"/>
    <row r="68" s="1" customFormat="1" ht="13.6" hidden="1" customHeight="1" x14ac:dyDescent="0.15"/>
    <row r="69" s="1" customFormat="1" ht="13.6" hidden="1" customHeight="1" x14ac:dyDescent="0.15"/>
    <row r="70" s="1" customFormat="1" ht="13.6" hidden="1" customHeight="1" x14ac:dyDescent="0.15"/>
  </sheetData>
  <sheetProtection algorithmName="SHA-512" hashValue="BcQr/GLhCB9XGL90TUgRBpGVqUP8Lkr3xiZE9wHYm4N2mnvPE7mIUNGEOYjF9rzoEfWL8NZ77Rm60PFQ1dvRog==" saltValue="Nf+msOG/khN7/XYe0yH2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2.9"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555</v>
      </c>
      <c r="G2" s="149"/>
      <c r="H2" s="150"/>
    </row>
    <row r="3" spans="1:8" x14ac:dyDescent="0.15">
      <c r="A3" s="146" t="s">
        <v>548</v>
      </c>
      <c r="B3" s="151"/>
      <c r="C3" s="152"/>
      <c r="D3" s="153">
        <v>36833</v>
      </c>
      <c r="E3" s="154"/>
      <c r="F3" s="155">
        <v>98507</v>
      </c>
      <c r="G3" s="156"/>
      <c r="H3" s="157"/>
    </row>
    <row r="4" spans="1:8" x14ac:dyDescent="0.15">
      <c r="A4" s="158"/>
      <c r="B4" s="159"/>
      <c r="C4" s="160"/>
      <c r="D4" s="161">
        <v>21809</v>
      </c>
      <c r="E4" s="162"/>
      <c r="F4" s="163">
        <v>47567</v>
      </c>
      <c r="G4" s="164"/>
      <c r="H4" s="165"/>
    </row>
    <row r="5" spans="1:8" x14ac:dyDescent="0.15">
      <c r="A5" s="146" t="s">
        <v>550</v>
      </c>
      <c r="B5" s="151"/>
      <c r="C5" s="152"/>
      <c r="D5" s="153">
        <v>111891</v>
      </c>
      <c r="E5" s="154"/>
      <c r="F5" s="155">
        <v>113347</v>
      </c>
      <c r="G5" s="156"/>
      <c r="H5" s="157"/>
    </row>
    <row r="6" spans="1:8" x14ac:dyDescent="0.15">
      <c r="A6" s="158"/>
      <c r="B6" s="159"/>
      <c r="C6" s="160"/>
      <c r="D6" s="161">
        <v>19771</v>
      </c>
      <c r="E6" s="162"/>
      <c r="F6" s="163">
        <v>58728</v>
      </c>
      <c r="G6" s="164"/>
      <c r="H6" s="165"/>
    </row>
    <row r="7" spans="1:8" x14ac:dyDescent="0.15">
      <c r="A7" s="146" t="s">
        <v>551</v>
      </c>
      <c r="B7" s="151"/>
      <c r="C7" s="152"/>
      <c r="D7" s="153">
        <v>26611</v>
      </c>
      <c r="E7" s="154"/>
      <c r="F7" s="155">
        <v>120302</v>
      </c>
      <c r="G7" s="156"/>
      <c r="H7" s="157"/>
    </row>
    <row r="8" spans="1:8" x14ac:dyDescent="0.15">
      <c r="A8" s="158"/>
      <c r="B8" s="159"/>
      <c r="C8" s="160"/>
      <c r="D8" s="161">
        <v>10647</v>
      </c>
      <c r="E8" s="162"/>
      <c r="F8" s="163">
        <v>59328</v>
      </c>
      <c r="G8" s="164"/>
      <c r="H8" s="165"/>
    </row>
    <row r="9" spans="1:8" x14ac:dyDescent="0.15">
      <c r="A9" s="146" t="s">
        <v>552</v>
      </c>
      <c r="B9" s="151"/>
      <c r="C9" s="152"/>
      <c r="D9" s="153">
        <v>103476</v>
      </c>
      <c r="E9" s="154"/>
      <c r="F9" s="155">
        <v>114841</v>
      </c>
      <c r="G9" s="156"/>
      <c r="H9" s="157"/>
    </row>
    <row r="10" spans="1:8" x14ac:dyDescent="0.15">
      <c r="A10" s="158"/>
      <c r="B10" s="159"/>
      <c r="C10" s="160"/>
      <c r="D10" s="161">
        <v>20119</v>
      </c>
      <c r="E10" s="162"/>
      <c r="F10" s="163">
        <v>51589</v>
      </c>
      <c r="G10" s="164"/>
      <c r="H10" s="165"/>
    </row>
    <row r="11" spans="1:8" x14ac:dyDescent="0.15">
      <c r="A11" s="146" t="s">
        <v>553</v>
      </c>
      <c r="B11" s="151"/>
      <c r="C11" s="152"/>
      <c r="D11" s="153">
        <v>175444</v>
      </c>
      <c r="E11" s="154"/>
      <c r="F11" s="155">
        <v>124145</v>
      </c>
      <c r="G11" s="156"/>
      <c r="H11" s="157"/>
    </row>
    <row r="12" spans="1:8" x14ac:dyDescent="0.15">
      <c r="A12" s="158"/>
      <c r="B12" s="159"/>
      <c r="C12" s="166"/>
      <c r="D12" s="161">
        <v>27979</v>
      </c>
      <c r="E12" s="162"/>
      <c r="F12" s="163">
        <v>54761</v>
      </c>
      <c r="G12" s="164"/>
      <c r="H12" s="165"/>
    </row>
    <row r="13" spans="1:8" x14ac:dyDescent="0.15">
      <c r="A13" s="146"/>
      <c r="B13" s="151"/>
      <c r="C13" s="152"/>
      <c r="D13" s="153">
        <v>90851</v>
      </c>
      <c r="E13" s="154"/>
      <c r="F13" s="155">
        <v>114228</v>
      </c>
      <c r="G13" s="167"/>
      <c r="H13" s="157"/>
    </row>
    <row r="14" spans="1:8" x14ac:dyDescent="0.15">
      <c r="A14" s="158"/>
      <c r="B14" s="159"/>
      <c r="C14" s="160"/>
      <c r="D14" s="161">
        <v>20065</v>
      </c>
      <c r="E14" s="162"/>
      <c r="F14" s="163">
        <v>54395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1.31</v>
      </c>
      <c r="C19" s="168">
        <f>ROUND(VALUE(SUBSTITUTE(実質収支比率等に係る経年分析!G$48,"▲","-")),2)</f>
        <v>1.34</v>
      </c>
      <c r="D19" s="168">
        <f>ROUND(VALUE(SUBSTITUTE(実質収支比率等に係る経年分析!H$48,"▲","-")),2)</f>
        <v>1.28</v>
      </c>
      <c r="E19" s="168">
        <f>ROUND(VALUE(SUBSTITUTE(実質収支比率等に係る経年分析!I$48,"▲","-")),2)</f>
        <v>1.28</v>
      </c>
      <c r="F19" s="168">
        <f>ROUND(VALUE(SUBSTITUTE(実質収支比率等に係る経年分析!J$48,"▲","-")),2)</f>
        <v>1.72</v>
      </c>
    </row>
    <row r="20" spans="1:11" x14ac:dyDescent="0.15">
      <c r="A20" s="168" t="s">
        <v>57</v>
      </c>
      <c r="B20" s="168">
        <f>ROUND(VALUE(SUBSTITUTE(実質収支比率等に係る経年分析!F$47,"▲","-")),2)</f>
        <v>23.5</v>
      </c>
      <c r="C20" s="168">
        <f>ROUND(VALUE(SUBSTITUTE(実質収支比率等に係る経年分析!G$47,"▲","-")),2)</f>
        <v>24.02</v>
      </c>
      <c r="D20" s="168">
        <f>ROUND(VALUE(SUBSTITUTE(実質収支比率等に係る経年分析!H$47,"▲","-")),2)</f>
        <v>23.4</v>
      </c>
      <c r="E20" s="168">
        <f>ROUND(VALUE(SUBSTITUTE(実質収支比率等に係る経年分析!I$47,"▲","-")),2)</f>
        <v>25.16</v>
      </c>
      <c r="F20" s="168">
        <f>ROUND(VALUE(SUBSTITUTE(実質収支比率等に係る経年分析!J$47,"▲","-")),2)</f>
        <v>26.4</v>
      </c>
    </row>
    <row r="21" spans="1:11" x14ac:dyDescent="0.15">
      <c r="A21" s="168" t="s">
        <v>58</v>
      </c>
      <c r="B21" s="168">
        <f>IF(ISNUMBER(VALUE(SUBSTITUTE(実質収支比率等に係る経年分析!F$49,"▲","-"))),ROUND(VALUE(SUBSTITUTE(実質収支比率等に係る経年分析!F$49,"▲","-")),2),NA())</f>
        <v>-0.02</v>
      </c>
      <c r="C21" s="168">
        <f>IF(ISNUMBER(VALUE(SUBSTITUTE(実質収支比率等に係る経年分析!G$49,"▲","-"))),ROUND(VALUE(SUBSTITUTE(実質収支比率等に係る経年分析!G$49,"▲","-")),2),NA())</f>
        <v>0.01</v>
      </c>
      <c r="D21" s="168">
        <f>IF(ISNUMBER(VALUE(SUBSTITUTE(実質収支比率等に係る経年分析!H$49,"▲","-"))),ROUND(VALUE(SUBSTITUTE(実質収支比率等に係る経年分析!H$49,"▲","-")),2),NA())</f>
        <v>-0.01</v>
      </c>
      <c r="E21" s="168">
        <f>IF(ISNUMBER(VALUE(SUBSTITUTE(実質収支比率等に係る経年分析!I$49,"▲","-"))),ROUND(VALUE(SUBSTITUTE(実質収支比率等に係る経年分析!I$49,"▲","-")),2),NA())</f>
        <v>2.12</v>
      </c>
      <c r="F21" s="168">
        <f>IF(ISNUMBER(VALUE(SUBSTITUTE(実質収支比率等に係る経年分析!J$49,"▲","-"))),ROUND(VALUE(SUBSTITUTE(実質収支比率等に係る経年分析!J$49,"▲","-")),2),NA())</f>
        <v>0.38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森町後期高齢者医療特別会計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森町介護保険事業特別会計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森町介護サービス事業特別会計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森町国民健康保険特別会計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7.0000000000000007E-2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0.11</v>
      </c>
    </row>
    <row r="33" spans="1:16" x14ac:dyDescent="0.15">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1.33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1.72</v>
      </c>
    </row>
    <row r="34" spans="1:16" x14ac:dyDescent="0.15">
      <c r="A34" s="169" t="str">
        <f>IF(連結実質赤字比率に係る赤字・黒字の構成分析!C$36="",NA(),連結実質赤字比率に係る赤字・黒字の構成分析!C$36)</f>
        <v>森町公共下水道事業会計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3.39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2.72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2.99</v>
      </c>
    </row>
    <row r="35" spans="1:16" x14ac:dyDescent="0.15">
      <c r="A35" s="169" t="str">
        <f>IF(連結実質赤字比率に係る赤字・黒字の構成分析!C$35="",NA(),連結実質赤字比率に係る赤字・黒字の構成分析!C$35)</f>
        <v>森町国民健康保険病院事業会計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4.1500000000000004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4.5199999999999996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4.88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5.01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5.73</v>
      </c>
    </row>
    <row r="36" spans="1:16" x14ac:dyDescent="0.15">
      <c r="A36" s="169" t="str">
        <f>IF(連結実質赤字比率に係る赤字・黒字の構成分析!C$34="",NA(),連結実質赤字比率に係る赤字・黒字の構成分析!C$34)</f>
        <v>森町水道事業会計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5.92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5.78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5.94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5.85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1258</v>
      </c>
      <c r="E42" s="170"/>
      <c r="F42" s="170"/>
      <c r="G42" s="170">
        <f>'実質公債費比率（分子）の構造'!L$52</f>
        <v>1188</v>
      </c>
      <c r="H42" s="170"/>
      <c r="I42" s="170"/>
      <c r="J42" s="170">
        <f>'実質公債費比率（分子）の構造'!M$52</f>
        <v>1131</v>
      </c>
      <c r="K42" s="170"/>
      <c r="L42" s="170"/>
      <c r="M42" s="170">
        <f>'実質公債費比率（分子）の構造'!N$52</f>
        <v>1041</v>
      </c>
      <c r="N42" s="170"/>
      <c r="O42" s="170"/>
      <c r="P42" s="170">
        <f>'実質公債費比率（分子）の構造'!O$52</f>
        <v>923</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114</v>
      </c>
      <c r="C44" s="170"/>
      <c r="D44" s="170"/>
      <c r="E44" s="170">
        <f>'実質公債費比率（分子）の構造'!L$50</f>
        <v>115</v>
      </c>
      <c r="F44" s="170"/>
      <c r="G44" s="170"/>
      <c r="H44" s="170">
        <f>'実質公債費比率（分子）の構造'!M$50</f>
        <v>111</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f>'実質公債費比率（分子）の構造'!L$49</f>
        <v>0</v>
      </c>
      <c r="F45" s="170"/>
      <c r="G45" s="170"/>
      <c r="H45" s="170">
        <f>'実質公債費比率（分子）の構造'!M$49</f>
        <v>11</v>
      </c>
      <c r="I45" s="170"/>
      <c r="J45" s="170"/>
      <c r="K45" s="170">
        <f>'実質公債費比率（分子）の構造'!N$49</f>
        <v>29</v>
      </c>
      <c r="L45" s="170"/>
      <c r="M45" s="170"/>
      <c r="N45" s="170">
        <f>'実質公債費比率（分子）の構造'!O$49</f>
        <v>29</v>
      </c>
      <c r="O45" s="170"/>
      <c r="P45" s="170"/>
    </row>
    <row r="46" spans="1:16" x14ac:dyDescent="0.15">
      <c r="A46" s="170" t="s">
        <v>69</v>
      </c>
      <c r="B46" s="170">
        <f>'実質公債費比率（分子）の構造'!K$48</f>
        <v>328</v>
      </c>
      <c r="C46" s="170"/>
      <c r="D46" s="170"/>
      <c r="E46" s="170">
        <f>'実質公債費比率（分子）の構造'!L$48</f>
        <v>337</v>
      </c>
      <c r="F46" s="170"/>
      <c r="G46" s="170"/>
      <c r="H46" s="170">
        <f>'実質公債費比率（分子）の構造'!M$48</f>
        <v>340</v>
      </c>
      <c r="I46" s="170"/>
      <c r="J46" s="170"/>
      <c r="K46" s="170">
        <f>'実質公債費比率（分子）の構造'!N$48</f>
        <v>324</v>
      </c>
      <c r="L46" s="170"/>
      <c r="M46" s="170"/>
      <c r="N46" s="170">
        <f>'実質公債費比率（分子）の構造'!O$48</f>
        <v>343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1577</v>
      </c>
      <c r="C49" s="170"/>
      <c r="D49" s="170"/>
      <c r="E49" s="170">
        <f>'実質公債費比率（分子）の構造'!L$45</f>
        <v>1437</v>
      </c>
      <c r="F49" s="170"/>
      <c r="G49" s="170"/>
      <c r="H49" s="170">
        <f>'実質公債費比率（分子）の構造'!M$45</f>
        <v>1343</v>
      </c>
      <c r="I49" s="170"/>
      <c r="J49" s="170"/>
      <c r="K49" s="170">
        <f>'実質公債費比率（分子）の構造'!N$45</f>
        <v>1237</v>
      </c>
      <c r="L49" s="170"/>
      <c r="M49" s="170"/>
      <c r="N49" s="170">
        <f>'実質公債費比率（分子）の構造'!O$45</f>
        <v>1021</v>
      </c>
      <c r="O49" s="170"/>
      <c r="P49" s="170"/>
    </row>
    <row r="50" spans="1:16" x14ac:dyDescent="0.15">
      <c r="A50" s="170" t="s">
        <v>73</v>
      </c>
      <c r="B50" s="170" t="e">
        <f>NA()</f>
        <v>#N/A</v>
      </c>
      <c r="C50" s="170">
        <f>IF(ISNUMBER('実質公債費比率（分子）の構造'!K$53),'実質公債費比率（分子）の構造'!K$53,NA())</f>
        <v>761</v>
      </c>
      <c r="D50" s="170" t="e">
        <f>NA()</f>
        <v>#N/A</v>
      </c>
      <c r="E50" s="170" t="e">
        <f>NA()</f>
        <v>#N/A</v>
      </c>
      <c r="F50" s="170">
        <f>IF(ISNUMBER('実質公債費比率（分子）の構造'!L$53),'実質公債費比率（分子）の構造'!L$53,NA())</f>
        <v>701</v>
      </c>
      <c r="G50" s="170" t="e">
        <f>NA()</f>
        <v>#N/A</v>
      </c>
      <c r="H50" s="170" t="e">
        <f>NA()</f>
        <v>#N/A</v>
      </c>
      <c r="I50" s="170">
        <f>IF(ISNUMBER('実質公債費比率（分子）の構造'!M$53),'実質公債費比率（分子）の構造'!M$53,NA())</f>
        <v>674</v>
      </c>
      <c r="J50" s="170" t="e">
        <f>NA()</f>
        <v>#N/A</v>
      </c>
      <c r="K50" s="170" t="e">
        <f>NA()</f>
        <v>#N/A</v>
      </c>
      <c r="L50" s="170">
        <f>IF(ISNUMBER('実質公債費比率（分子）の構造'!N$53),'実質公債費比率（分子）の構造'!N$53,NA())</f>
        <v>549</v>
      </c>
      <c r="M50" s="170" t="e">
        <f>NA()</f>
        <v>#N/A</v>
      </c>
      <c r="N50" s="170" t="e">
        <f>NA()</f>
        <v>#N/A</v>
      </c>
      <c r="O50" s="170">
        <f>IF(ISNUMBER('実質公債費比率（分子）の構造'!O$53),'実質公債費比率（分子）の構造'!O$53,NA())</f>
        <v>470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9340</v>
      </c>
      <c r="E56" s="169"/>
      <c r="F56" s="169"/>
      <c r="G56" s="169">
        <f>'将来負担比率（分子）の構造'!J$52</f>
        <v>9499</v>
      </c>
      <c r="H56" s="169"/>
      <c r="I56" s="169"/>
      <c r="J56" s="169">
        <f>'将来負担比率（分子）の構造'!K$52</f>
        <v>8911</v>
      </c>
      <c r="K56" s="169"/>
      <c r="L56" s="169"/>
      <c r="M56" s="169">
        <f>'将来負担比率（分子）の構造'!L$52</f>
        <v>8750</v>
      </c>
      <c r="N56" s="169"/>
      <c r="O56" s="169"/>
      <c r="P56" s="169">
        <f>'将来負担比率（分子）の構造'!M$52</f>
        <v>8798</v>
      </c>
    </row>
    <row r="57" spans="1:16" x14ac:dyDescent="0.15">
      <c r="A57" s="169" t="s">
        <v>44</v>
      </c>
      <c r="B57" s="169"/>
      <c r="C57" s="169"/>
      <c r="D57" s="169">
        <f>'将来負担比率（分子）の構造'!I$51</f>
        <v>521</v>
      </c>
      <c r="E57" s="169"/>
      <c r="F57" s="169"/>
      <c r="G57" s="169">
        <f>'将来負担比率（分子）の構造'!J$51</f>
        <v>394</v>
      </c>
      <c r="H57" s="169"/>
      <c r="I57" s="169"/>
      <c r="J57" s="169">
        <f>'将来負担比率（分子）の構造'!K$51</f>
        <v>290</v>
      </c>
      <c r="K57" s="169"/>
      <c r="L57" s="169"/>
      <c r="M57" s="169">
        <f>'将来負担比率（分子）の構造'!L$51</f>
        <v>208</v>
      </c>
      <c r="N57" s="169"/>
      <c r="O57" s="169"/>
      <c r="P57" s="169">
        <f>'将来負担比率（分子）の構造'!M$51</f>
        <v>171</v>
      </c>
    </row>
    <row r="58" spans="1:16" x14ac:dyDescent="0.15">
      <c r="A58" s="169" t="s">
        <v>43</v>
      </c>
      <c r="B58" s="169"/>
      <c r="C58" s="169"/>
      <c r="D58" s="169">
        <f>'将来負担比率（分子）の構造'!I$50</f>
        <v>3205</v>
      </c>
      <c r="E58" s="169"/>
      <c r="F58" s="169"/>
      <c r="G58" s="169">
        <f>'将来負担比率（分子）の構造'!J$50</f>
        <v>2873</v>
      </c>
      <c r="H58" s="169"/>
      <c r="I58" s="169"/>
      <c r="J58" s="169">
        <f>'将来負担比率（分子）の構造'!K$50</f>
        <v>3375</v>
      </c>
      <c r="K58" s="169"/>
      <c r="L58" s="169"/>
      <c r="M58" s="169">
        <f>'将来負担比率（分子）の構造'!L$50</f>
        <v>4490</v>
      </c>
      <c r="N58" s="169"/>
      <c r="O58" s="169"/>
      <c r="P58" s="169">
        <f>'将来負担比率（分子）の構造'!M$50</f>
        <v>4671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1735</v>
      </c>
      <c r="C62" s="169"/>
      <c r="D62" s="169"/>
      <c r="E62" s="169">
        <f>'将来負担比率（分子）の構造'!J$45</f>
        <v>1774</v>
      </c>
      <c r="F62" s="169"/>
      <c r="G62" s="169"/>
      <c r="H62" s="169">
        <f>'将来負担比率（分子）の構造'!K$45</f>
        <v>1718</v>
      </c>
      <c r="I62" s="169"/>
      <c r="J62" s="169"/>
      <c r="K62" s="169">
        <f>'将来負担比率（分子）の構造'!L$45</f>
        <v>1650</v>
      </c>
      <c r="L62" s="169"/>
      <c r="M62" s="169"/>
      <c r="N62" s="169">
        <f>'将来負担比率（分子）の構造'!M$45</f>
        <v>1640</v>
      </c>
      <c r="O62" s="169"/>
      <c r="P62" s="169"/>
    </row>
    <row r="63" spans="1:16" x14ac:dyDescent="0.15">
      <c r="A63" s="169" t="s">
        <v>36</v>
      </c>
      <c r="B63" s="169">
        <f>'将来負担比率（分子）の構造'!I$44</f>
        <v>25</v>
      </c>
      <c r="C63" s="169"/>
      <c r="D63" s="169"/>
      <c r="E63" s="169">
        <f>'将来負担比率（分子）の構造'!J$44</f>
        <v>141</v>
      </c>
      <c r="F63" s="169"/>
      <c r="G63" s="169"/>
      <c r="H63" s="169">
        <f>'将来負担比率（分子）の構造'!K$44</f>
        <v>339</v>
      </c>
      <c r="I63" s="169"/>
      <c r="J63" s="169"/>
      <c r="K63" s="169">
        <f>'将来負担比率（分子）の構造'!L$44</f>
        <v>311</v>
      </c>
      <c r="L63" s="169"/>
      <c r="M63" s="169"/>
      <c r="N63" s="169">
        <f>'将来負担比率（分子）の構造'!M$44</f>
        <v>282</v>
      </c>
      <c r="O63" s="169"/>
      <c r="P63" s="169"/>
    </row>
    <row r="64" spans="1:16" x14ac:dyDescent="0.15">
      <c r="A64" s="169" t="s">
        <v>35</v>
      </c>
      <c r="B64" s="169">
        <f>'将来負担比率（分子）の構造'!I$43</f>
        <v>2860</v>
      </c>
      <c r="C64" s="169"/>
      <c r="D64" s="169"/>
      <c r="E64" s="169">
        <f>'将来負担比率（分子）の構造'!J$43</f>
        <v>2667</v>
      </c>
      <c r="F64" s="169"/>
      <c r="G64" s="169"/>
      <c r="H64" s="169">
        <f>'将来負担比率（分子）の構造'!K$43</f>
        <v>2337</v>
      </c>
      <c r="I64" s="169"/>
      <c r="J64" s="169"/>
      <c r="K64" s="169">
        <f>'将来負担比率（分子）の構造'!L$43</f>
        <v>2043</v>
      </c>
      <c r="L64" s="169"/>
      <c r="M64" s="169"/>
      <c r="N64" s="169">
        <f>'将来負担比率（分子）の構造'!M$43</f>
        <v>1660</v>
      </c>
      <c r="O64" s="169"/>
      <c r="P64" s="169"/>
    </row>
    <row r="65" spans="1:16" x14ac:dyDescent="0.15">
      <c r="A65" s="169" t="s">
        <v>34</v>
      </c>
      <c r="B65" s="169">
        <f>'将来負担比率（分子）の構造'!I$42</f>
        <v>511</v>
      </c>
      <c r="C65" s="169"/>
      <c r="D65" s="169"/>
      <c r="E65" s="169">
        <f>'将来負担比率（分子）の構造'!J$42</f>
        <v>352</v>
      </c>
      <c r="F65" s="169"/>
      <c r="G65" s="169"/>
      <c r="H65" s="169">
        <f>'将来負担比率（分子）の構造'!K$42</f>
        <v>183</v>
      </c>
      <c r="I65" s="169"/>
      <c r="J65" s="169"/>
      <c r="K65" s="169">
        <f>'将来負担比率（分子）の構造'!L$42</f>
        <v>156</v>
      </c>
      <c r="L65" s="169"/>
      <c r="M65" s="169"/>
      <c r="N65" s="169">
        <f>'将来負担比率（分子）の構造'!M$42</f>
        <v>128</v>
      </c>
      <c r="O65" s="169"/>
      <c r="P65" s="169"/>
    </row>
    <row r="66" spans="1:16" x14ac:dyDescent="0.15">
      <c r="A66" s="169" t="s">
        <v>33</v>
      </c>
      <c r="B66" s="169">
        <f>'将来負担比率（分子）の構造'!I$41</f>
        <v>10256</v>
      </c>
      <c r="C66" s="169"/>
      <c r="D66" s="169"/>
      <c r="E66" s="169">
        <f>'将来負担比率（分子）の構造'!J$41</f>
        <v>10355</v>
      </c>
      <c r="F66" s="169"/>
      <c r="G66" s="169"/>
      <c r="H66" s="169">
        <f>'将来負担比率（分子）の構造'!K$41</f>
        <v>9555</v>
      </c>
      <c r="I66" s="169"/>
      <c r="J66" s="169"/>
      <c r="K66" s="169">
        <f>'将来負担比率（分子）の構造'!L$41</f>
        <v>9286</v>
      </c>
      <c r="L66" s="169"/>
      <c r="M66" s="169"/>
      <c r="N66" s="169">
        <f>'将来負担比率（分子）の構造'!M$41</f>
        <v>9576</v>
      </c>
      <c r="O66" s="169"/>
      <c r="P66" s="169"/>
    </row>
    <row r="67" spans="1:16" x14ac:dyDescent="0.15">
      <c r="A67" s="169" t="s">
        <v>77</v>
      </c>
      <c r="B67" s="169" t="e">
        <f>NA()</f>
        <v>#N/A</v>
      </c>
      <c r="C67" s="169">
        <f>IF(ISNUMBER('将来負担比率（分子）の構造'!I$53), IF('将来負担比率（分子）の構造'!I$53 &lt; 0, 0, '将来負担比率（分子）の構造'!I$53), NA())</f>
        <v>2321</v>
      </c>
      <c r="D67" s="169" t="e">
        <f>NA()</f>
        <v>#N/A</v>
      </c>
      <c r="E67" s="169" t="e">
        <f>NA()</f>
        <v>#N/A</v>
      </c>
      <c r="F67" s="169">
        <f>IF(ISNUMBER('将来負担比率（分子）の構造'!J$53), IF('将来負担比率（分子）の構造'!J$53 &lt; 0, 0, '将来負担比率（分子）の構造'!J$53), NA())</f>
        <v>2523</v>
      </c>
      <c r="G67" s="169" t="e">
        <f>NA()</f>
        <v>#N/A</v>
      </c>
      <c r="H67" s="169" t="e">
        <f>NA()</f>
        <v>#N/A</v>
      </c>
      <c r="I67" s="169">
        <f>IF(ISNUMBER('将来負担比率（分子）の構造'!K$53), IF('将来負担比率（分子）の構造'!K$53 &lt; 0, 0, '将来負担比率（分子）の構造'!K$53), NA())</f>
        <v>1557</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1480</v>
      </c>
      <c r="C72" s="173">
        <f>基金残高に係る経年分析!G55</f>
        <v>1615</v>
      </c>
      <c r="D72" s="173">
        <f>基金残高に係る経年分析!H55</f>
        <v>1616</v>
      </c>
    </row>
    <row r="73" spans="1:16" x14ac:dyDescent="0.15">
      <c r="A73" s="172" t="s">
        <v>80</v>
      </c>
      <c r="B73" s="173">
        <f>基金残高に係る経年分析!F56</f>
        <v>0</v>
      </c>
      <c r="C73" s="173">
        <f>基金残高に係る経年分析!G56</f>
        <v>66</v>
      </c>
      <c r="D73" s="173">
        <f>基金残高に係る経年分析!H56</f>
        <v>66</v>
      </c>
    </row>
    <row r="74" spans="1:16" x14ac:dyDescent="0.15">
      <c r="A74" s="172" t="s">
        <v>81</v>
      </c>
      <c r="B74" s="173">
        <f>基金残高に係る経年分析!F57</f>
        <v>2054</v>
      </c>
      <c r="C74" s="173">
        <f>基金残高に係る経年分析!G57</f>
        <v>2935</v>
      </c>
      <c r="D74" s="173">
        <f>基金残高に係る経年分析!H57</f>
        <v>2931</v>
      </c>
    </row>
  </sheetData>
  <sheetProtection algorithmName="SHA-512" hashValue="aKHeGXSWOgW7xnO77GtJkbUG5HZMjraUB6Ogbi+0NAsUMzdOJ5K3PYuUodQ14H5EcUJNdls3HbttXh4KIEaqCQ==" saltValue="9Q81uKE07M4GXCl9B+il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6"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221</v>
      </c>
      <c r="DI1" s="590"/>
      <c r="DJ1" s="590"/>
      <c r="DK1" s="590"/>
      <c r="DL1" s="590"/>
      <c r="DM1" s="590"/>
      <c r="DN1" s="591"/>
      <c r="DO1" s="208"/>
      <c r="DP1" s="589" t="s">
        <v>222</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6"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226</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227</v>
      </c>
      <c r="S4" s="593"/>
      <c r="T4" s="593"/>
      <c r="U4" s="593"/>
      <c r="V4" s="593"/>
      <c r="W4" s="593"/>
      <c r="X4" s="593"/>
      <c r="Y4" s="594"/>
      <c r="Z4" s="592" t="s">
        <v>228</v>
      </c>
      <c r="AA4" s="593"/>
      <c r="AB4" s="593"/>
      <c r="AC4" s="594"/>
      <c r="AD4" s="592" t="s">
        <v>229</v>
      </c>
      <c r="AE4" s="593"/>
      <c r="AF4" s="593"/>
      <c r="AG4" s="593"/>
      <c r="AH4" s="593"/>
      <c r="AI4" s="593"/>
      <c r="AJ4" s="593"/>
      <c r="AK4" s="594"/>
      <c r="AL4" s="592" t="s">
        <v>228</v>
      </c>
      <c r="AM4" s="593"/>
      <c r="AN4" s="593"/>
      <c r="AO4" s="594"/>
      <c r="AP4" s="595" t="s">
        <v>230</v>
      </c>
      <c r="AQ4" s="595"/>
      <c r="AR4" s="595"/>
      <c r="AS4" s="595"/>
      <c r="AT4" s="595"/>
      <c r="AU4" s="595"/>
      <c r="AV4" s="595"/>
      <c r="AW4" s="595"/>
      <c r="AX4" s="595"/>
      <c r="AY4" s="595"/>
      <c r="AZ4" s="595"/>
      <c r="BA4" s="595"/>
      <c r="BB4" s="595"/>
      <c r="BC4" s="595"/>
      <c r="BD4" s="595"/>
      <c r="BE4" s="595"/>
      <c r="BF4" s="595"/>
      <c r="BG4" s="595" t="s">
        <v>231</v>
      </c>
      <c r="BH4" s="595"/>
      <c r="BI4" s="595"/>
      <c r="BJ4" s="595"/>
      <c r="BK4" s="595"/>
      <c r="BL4" s="595"/>
      <c r="BM4" s="595"/>
      <c r="BN4" s="595"/>
      <c r="BO4" s="595" t="s">
        <v>228</v>
      </c>
      <c r="BP4" s="595"/>
      <c r="BQ4" s="595"/>
      <c r="BR4" s="595"/>
      <c r="BS4" s="595" t="s">
        <v>232</v>
      </c>
      <c r="BT4" s="595"/>
      <c r="BU4" s="595"/>
      <c r="BV4" s="595"/>
      <c r="BW4" s="595"/>
      <c r="BX4" s="595"/>
      <c r="BY4" s="595"/>
      <c r="BZ4" s="595"/>
      <c r="CA4" s="595"/>
      <c r="CB4" s="595"/>
      <c r="CD4" s="592" t="s">
        <v>233</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234</v>
      </c>
      <c r="C5" s="597"/>
      <c r="D5" s="597"/>
      <c r="E5" s="597"/>
      <c r="F5" s="597"/>
      <c r="G5" s="597"/>
      <c r="H5" s="597"/>
      <c r="I5" s="597"/>
      <c r="J5" s="597"/>
      <c r="K5" s="597"/>
      <c r="L5" s="597"/>
      <c r="M5" s="597"/>
      <c r="N5" s="597"/>
      <c r="O5" s="597"/>
      <c r="P5" s="597"/>
      <c r="Q5" s="598"/>
      <c r="R5" s="599">
        <v>1703086</v>
      </c>
      <c r="S5" s="600"/>
      <c r="T5" s="600"/>
      <c r="U5" s="600"/>
      <c r="V5" s="600"/>
      <c r="W5" s="600"/>
      <c r="X5" s="600"/>
      <c r="Y5" s="601"/>
      <c r="Z5" s="602">
        <v>11.7</v>
      </c>
      <c r="AA5" s="602"/>
      <c r="AB5" s="602"/>
      <c r="AC5" s="602"/>
      <c r="AD5" s="603">
        <v>1703086</v>
      </c>
      <c r="AE5" s="603"/>
      <c r="AF5" s="603"/>
      <c r="AG5" s="603"/>
      <c r="AH5" s="603"/>
      <c r="AI5" s="603"/>
      <c r="AJ5" s="603"/>
      <c r="AK5" s="603"/>
      <c r="AL5" s="604">
        <v>27.7</v>
      </c>
      <c r="AM5" s="605"/>
      <c r="AN5" s="605"/>
      <c r="AO5" s="606"/>
      <c r="AP5" s="596" t="s">
        <v>235</v>
      </c>
      <c r="AQ5" s="597"/>
      <c r="AR5" s="597"/>
      <c r="AS5" s="597"/>
      <c r="AT5" s="597"/>
      <c r="AU5" s="597"/>
      <c r="AV5" s="597"/>
      <c r="AW5" s="597"/>
      <c r="AX5" s="597"/>
      <c r="AY5" s="597"/>
      <c r="AZ5" s="597"/>
      <c r="BA5" s="597"/>
      <c r="BB5" s="597"/>
      <c r="BC5" s="597"/>
      <c r="BD5" s="597"/>
      <c r="BE5" s="597"/>
      <c r="BF5" s="598"/>
      <c r="BG5" s="610">
        <v>1696971</v>
      </c>
      <c r="BH5" s="611"/>
      <c r="BI5" s="611"/>
      <c r="BJ5" s="611"/>
      <c r="BK5" s="611"/>
      <c r="BL5" s="611"/>
      <c r="BM5" s="611"/>
      <c r="BN5" s="612"/>
      <c r="BO5" s="613">
        <v>99.6</v>
      </c>
      <c r="BP5" s="613"/>
      <c r="BQ5" s="613"/>
      <c r="BR5" s="613"/>
      <c r="BS5" s="614">
        <v>38299</v>
      </c>
      <c r="BT5" s="614"/>
      <c r="BU5" s="614"/>
      <c r="BV5" s="614"/>
      <c r="BW5" s="614"/>
      <c r="BX5" s="614"/>
      <c r="BY5" s="614"/>
      <c r="BZ5" s="614"/>
      <c r="CA5" s="614"/>
      <c r="CB5" s="618"/>
      <c r="CD5" s="592" t="s">
        <v>230</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228</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15">
      <c r="B6" s="607" t="s">
        <v>239</v>
      </c>
      <c r="C6" s="608"/>
      <c r="D6" s="608"/>
      <c r="E6" s="608"/>
      <c r="F6" s="608"/>
      <c r="G6" s="608"/>
      <c r="H6" s="608"/>
      <c r="I6" s="608"/>
      <c r="J6" s="608"/>
      <c r="K6" s="608"/>
      <c r="L6" s="608"/>
      <c r="M6" s="608"/>
      <c r="N6" s="608"/>
      <c r="O6" s="608"/>
      <c r="P6" s="608"/>
      <c r="Q6" s="609"/>
      <c r="R6" s="610">
        <v>99003</v>
      </c>
      <c r="S6" s="611"/>
      <c r="T6" s="611"/>
      <c r="U6" s="611"/>
      <c r="V6" s="611"/>
      <c r="W6" s="611"/>
      <c r="X6" s="611"/>
      <c r="Y6" s="612"/>
      <c r="Z6" s="613">
        <v>0.7</v>
      </c>
      <c r="AA6" s="613"/>
      <c r="AB6" s="613"/>
      <c r="AC6" s="613"/>
      <c r="AD6" s="614">
        <v>99003</v>
      </c>
      <c r="AE6" s="614"/>
      <c r="AF6" s="614"/>
      <c r="AG6" s="614"/>
      <c r="AH6" s="614"/>
      <c r="AI6" s="614"/>
      <c r="AJ6" s="614"/>
      <c r="AK6" s="614"/>
      <c r="AL6" s="615">
        <v>1.6</v>
      </c>
      <c r="AM6" s="616"/>
      <c r="AN6" s="616"/>
      <c r="AO6" s="617"/>
      <c r="AP6" s="607" t="s">
        <v>240</v>
      </c>
      <c r="AQ6" s="608"/>
      <c r="AR6" s="608"/>
      <c r="AS6" s="608"/>
      <c r="AT6" s="608"/>
      <c r="AU6" s="608"/>
      <c r="AV6" s="608"/>
      <c r="AW6" s="608"/>
      <c r="AX6" s="608"/>
      <c r="AY6" s="608"/>
      <c r="AZ6" s="608"/>
      <c r="BA6" s="608"/>
      <c r="BB6" s="608"/>
      <c r="BC6" s="608"/>
      <c r="BD6" s="608"/>
      <c r="BE6" s="608"/>
      <c r="BF6" s="609"/>
      <c r="BG6" s="610">
        <v>1696971</v>
      </c>
      <c r="BH6" s="611"/>
      <c r="BI6" s="611"/>
      <c r="BJ6" s="611"/>
      <c r="BK6" s="611"/>
      <c r="BL6" s="611"/>
      <c r="BM6" s="611"/>
      <c r="BN6" s="612"/>
      <c r="BO6" s="613">
        <v>99.6</v>
      </c>
      <c r="BP6" s="613"/>
      <c r="BQ6" s="613"/>
      <c r="BR6" s="613"/>
      <c r="BS6" s="614">
        <v>38299</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99821</v>
      </c>
      <c r="CS6" s="611"/>
      <c r="CT6" s="611"/>
      <c r="CU6" s="611"/>
      <c r="CV6" s="611"/>
      <c r="CW6" s="611"/>
      <c r="CX6" s="611"/>
      <c r="CY6" s="612"/>
      <c r="CZ6" s="604">
        <v>0.7</v>
      </c>
      <c r="DA6" s="605"/>
      <c r="DB6" s="605"/>
      <c r="DC6" s="621"/>
      <c r="DD6" s="619" t="s">
        <v>149</v>
      </c>
      <c r="DE6" s="611"/>
      <c r="DF6" s="611"/>
      <c r="DG6" s="611"/>
      <c r="DH6" s="611"/>
      <c r="DI6" s="611"/>
      <c r="DJ6" s="611"/>
      <c r="DK6" s="611"/>
      <c r="DL6" s="611"/>
      <c r="DM6" s="611"/>
      <c r="DN6" s="611"/>
      <c r="DO6" s="611"/>
      <c r="DP6" s="612"/>
      <c r="DQ6" s="619">
        <v>99821</v>
      </c>
      <c r="DR6" s="611"/>
      <c r="DS6" s="611"/>
      <c r="DT6" s="611"/>
      <c r="DU6" s="611"/>
      <c r="DV6" s="611"/>
      <c r="DW6" s="611"/>
      <c r="DX6" s="611"/>
      <c r="DY6" s="611"/>
      <c r="DZ6" s="611"/>
      <c r="EA6" s="611"/>
      <c r="EB6" s="611"/>
      <c r="EC6" s="620"/>
    </row>
    <row r="7" spans="2:143" ht="11.25" customHeight="1" x14ac:dyDescent="0.15">
      <c r="B7" s="607" t="s">
        <v>242</v>
      </c>
      <c r="C7" s="608"/>
      <c r="D7" s="608"/>
      <c r="E7" s="608"/>
      <c r="F7" s="608"/>
      <c r="G7" s="608"/>
      <c r="H7" s="608"/>
      <c r="I7" s="608"/>
      <c r="J7" s="608"/>
      <c r="K7" s="608"/>
      <c r="L7" s="608"/>
      <c r="M7" s="608"/>
      <c r="N7" s="608"/>
      <c r="O7" s="608"/>
      <c r="P7" s="608"/>
      <c r="Q7" s="609"/>
      <c r="R7" s="610">
        <v>537</v>
      </c>
      <c r="S7" s="611"/>
      <c r="T7" s="611"/>
      <c r="U7" s="611"/>
      <c r="V7" s="611"/>
      <c r="W7" s="611"/>
      <c r="X7" s="611"/>
      <c r="Y7" s="612"/>
      <c r="Z7" s="613">
        <v>0</v>
      </c>
      <c r="AA7" s="613"/>
      <c r="AB7" s="613"/>
      <c r="AC7" s="613"/>
      <c r="AD7" s="614">
        <v>537</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698587</v>
      </c>
      <c r="BH7" s="611"/>
      <c r="BI7" s="611"/>
      <c r="BJ7" s="611"/>
      <c r="BK7" s="611"/>
      <c r="BL7" s="611"/>
      <c r="BM7" s="611"/>
      <c r="BN7" s="612"/>
      <c r="BO7" s="613">
        <v>41</v>
      </c>
      <c r="BP7" s="613"/>
      <c r="BQ7" s="613"/>
      <c r="BR7" s="613"/>
      <c r="BS7" s="614">
        <v>38299</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1159383</v>
      </c>
      <c r="CS7" s="611"/>
      <c r="CT7" s="611"/>
      <c r="CU7" s="611"/>
      <c r="CV7" s="611"/>
      <c r="CW7" s="611"/>
      <c r="CX7" s="611"/>
      <c r="CY7" s="612"/>
      <c r="CZ7" s="613">
        <v>8.1</v>
      </c>
      <c r="DA7" s="613"/>
      <c r="DB7" s="613"/>
      <c r="DC7" s="613"/>
      <c r="DD7" s="619">
        <v>22970</v>
      </c>
      <c r="DE7" s="611"/>
      <c r="DF7" s="611"/>
      <c r="DG7" s="611"/>
      <c r="DH7" s="611"/>
      <c r="DI7" s="611"/>
      <c r="DJ7" s="611"/>
      <c r="DK7" s="611"/>
      <c r="DL7" s="611"/>
      <c r="DM7" s="611"/>
      <c r="DN7" s="611"/>
      <c r="DO7" s="611"/>
      <c r="DP7" s="612"/>
      <c r="DQ7" s="619">
        <v>983870</v>
      </c>
      <c r="DR7" s="611"/>
      <c r="DS7" s="611"/>
      <c r="DT7" s="611"/>
      <c r="DU7" s="611"/>
      <c r="DV7" s="611"/>
      <c r="DW7" s="611"/>
      <c r="DX7" s="611"/>
      <c r="DY7" s="611"/>
      <c r="DZ7" s="611"/>
      <c r="EA7" s="611"/>
      <c r="EB7" s="611"/>
      <c r="EC7" s="620"/>
    </row>
    <row r="8" spans="2:143" ht="11.25" customHeight="1" x14ac:dyDescent="0.15">
      <c r="B8" s="607" t="s">
        <v>245</v>
      </c>
      <c r="C8" s="608"/>
      <c r="D8" s="608"/>
      <c r="E8" s="608"/>
      <c r="F8" s="608"/>
      <c r="G8" s="608"/>
      <c r="H8" s="608"/>
      <c r="I8" s="608"/>
      <c r="J8" s="608"/>
      <c r="K8" s="608"/>
      <c r="L8" s="608"/>
      <c r="M8" s="608"/>
      <c r="N8" s="608"/>
      <c r="O8" s="608"/>
      <c r="P8" s="608"/>
      <c r="Q8" s="609"/>
      <c r="R8" s="610">
        <v>3929</v>
      </c>
      <c r="S8" s="611"/>
      <c r="T8" s="611"/>
      <c r="U8" s="611"/>
      <c r="V8" s="611"/>
      <c r="W8" s="611"/>
      <c r="X8" s="611"/>
      <c r="Y8" s="612"/>
      <c r="Z8" s="613">
        <v>0</v>
      </c>
      <c r="AA8" s="613"/>
      <c r="AB8" s="613"/>
      <c r="AC8" s="613"/>
      <c r="AD8" s="614">
        <v>3929</v>
      </c>
      <c r="AE8" s="614"/>
      <c r="AF8" s="614"/>
      <c r="AG8" s="614"/>
      <c r="AH8" s="614"/>
      <c r="AI8" s="614"/>
      <c r="AJ8" s="614"/>
      <c r="AK8" s="614"/>
      <c r="AL8" s="615">
        <v>0.1</v>
      </c>
      <c r="AM8" s="616"/>
      <c r="AN8" s="616"/>
      <c r="AO8" s="617"/>
      <c r="AP8" s="607" t="s">
        <v>246</v>
      </c>
      <c r="AQ8" s="608"/>
      <c r="AR8" s="608"/>
      <c r="AS8" s="608"/>
      <c r="AT8" s="608"/>
      <c r="AU8" s="608"/>
      <c r="AV8" s="608"/>
      <c r="AW8" s="608"/>
      <c r="AX8" s="608"/>
      <c r="AY8" s="608"/>
      <c r="AZ8" s="608"/>
      <c r="BA8" s="608"/>
      <c r="BB8" s="608"/>
      <c r="BC8" s="608"/>
      <c r="BD8" s="608"/>
      <c r="BE8" s="608"/>
      <c r="BF8" s="609"/>
      <c r="BG8" s="610">
        <v>23532</v>
      </c>
      <c r="BH8" s="611"/>
      <c r="BI8" s="611"/>
      <c r="BJ8" s="611"/>
      <c r="BK8" s="611"/>
      <c r="BL8" s="611"/>
      <c r="BM8" s="611"/>
      <c r="BN8" s="612"/>
      <c r="BO8" s="613">
        <v>1.4</v>
      </c>
      <c r="BP8" s="613"/>
      <c r="BQ8" s="613"/>
      <c r="BR8" s="613"/>
      <c r="BS8" s="614" t="s">
        <v>149</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3077768</v>
      </c>
      <c r="CS8" s="611"/>
      <c r="CT8" s="611"/>
      <c r="CU8" s="611"/>
      <c r="CV8" s="611"/>
      <c r="CW8" s="611"/>
      <c r="CX8" s="611"/>
      <c r="CY8" s="612"/>
      <c r="CZ8" s="613">
        <v>21.5</v>
      </c>
      <c r="DA8" s="613"/>
      <c r="DB8" s="613"/>
      <c r="DC8" s="613"/>
      <c r="DD8" s="619">
        <v>37883</v>
      </c>
      <c r="DE8" s="611"/>
      <c r="DF8" s="611"/>
      <c r="DG8" s="611"/>
      <c r="DH8" s="611"/>
      <c r="DI8" s="611"/>
      <c r="DJ8" s="611"/>
      <c r="DK8" s="611"/>
      <c r="DL8" s="611"/>
      <c r="DM8" s="611"/>
      <c r="DN8" s="611"/>
      <c r="DO8" s="611"/>
      <c r="DP8" s="612"/>
      <c r="DQ8" s="619">
        <v>1519636</v>
      </c>
      <c r="DR8" s="611"/>
      <c r="DS8" s="611"/>
      <c r="DT8" s="611"/>
      <c r="DU8" s="611"/>
      <c r="DV8" s="611"/>
      <c r="DW8" s="611"/>
      <c r="DX8" s="611"/>
      <c r="DY8" s="611"/>
      <c r="DZ8" s="611"/>
      <c r="EA8" s="611"/>
      <c r="EB8" s="611"/>
      <c r="EC8" s="620"/>
    </row>
    <row r="9" spans="2:143" ht="11.25" customHeight="1" x14ac:dyDescent="0.15">
      <c r="B9" s="607" t="s">
        <v>248</v>
      </c>
      <c r="C9" s="608"/>
      <c r="D9" s="608"/>
      <c r="E9" s="608"/>
      <c r="F9" s="608"/>
      <c r="G9" s="608"/>
      <c r="H9" s="608"/>
      <c r="I9" s="608"/>
      <c r="J9" s="608"/>
      <c r="K9" s="608"/>
      <c r="L9" s="608"/>
      <c r="M9" s="608"/>
      <c r="N9" s="608"/>
      <c r="O9" s="608"/>
      <c r="P9" s="608"/>
      <c r="Q9" s="609"/>
      <c r="R9" s="610">
        <v>3168</v>
      </c>
      <c r="S9" s="611"/>
      <c r="T9" s="611"/>
      <c r="U9" s="611"/>
      <c r="V9" s="611"/>
      <c r="W9" s="611"/>
      <c r="X9" s="611"/>
      <c r="Y9" s="612"/>
      <c r="Z9" s="613">
        <v>0</v>
      </c>
      <c r="AA9" s="613"/>
      <c r="AB9" s="613"/>
      <c r="AC9" s="613"/>
      <c r="AD9" s="614">
        <v>3168</v>
      </c>
      <c r="AE9" s="614"/>
      <c r="AF9" s="614"/>
      <c r="AG9" s="614"/>
      <c r="AH9" s="614"/>
      <c r="AI9" s="614"/>
      <c r="AJ9" s="614"/>
      <c r="AK9" s="614"/>
      <c r="AL9" s="615">
        <v>0.1</v>
      </c>
      <c r="AM9" s="616"/>
      <c r="AN9" s="616"/>
      <c r="AO9" s="617"/>
      <c r="AP9" s="607" t="s">
        <v>249</v>
      </c>
      <c r="AQ9" s="608"/>
      <c r="AR9" s="608"/>
      <c r="AS9" s="608"/>
      <c r="AT9" s="608"/>
      <c r="AU9" s="608"/>
      <c r="AV9" s="608"/>
      <c r="AW9" s="608"/>
      <c r="AX9" s="608"/>
      <c r="AY9" s="608"/>
      <c r="AZ9" s="608"/>
      <c r="BA9" s="608"/>
      <c r="BB9" s="608"/>
      <c r="BC9" s="608"/>
      <c r="BD9" s="608"/>
      <c r="BE9" s="608"/>
      <c r="BF9" s="609"/>
      <c r="BG9" s="610">
        <v>517772</v>
      </c>
      <c r="BH9" s="611"/>
      <c r="BI9" s="611"/>
      <c r="BJ9" s="611"/>
      <c r="BK9" s="611"/>
      <c r="BL9" s="611"/>
      <c r="BM9" s="611"/>
      <c r="BN9" s="612"/>
      <c r="BO9" s="613">
        <v>30.4</v>
      </c>
      <c r="BP9" s="613"/>
      <c r="BQ9" s="613"/>
      <c r="BR9" s="613"/>
      <c r="BS9" s="614" t="s">
        <v>149</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2546258</v>
      </c>
      <c r="CS9" s="611"/>
      <c r="CT9" s="611"/>
      <c r="CU9" s="611"/>
      <c r="CV9" s="611"/>
      <c r="CW9" s="611"/>
      <c r="CX9" s="611"/>
      <c r="CY9" s="612"/>
      <c r="CZ9" s="613">
        <v>17.8</v>
      </c>
      <c r="DA9" s="613"/>
      <c r="DB9" s="613"/>
      <c r="DC9" s="613"/>
      <c r="DD9" s="619">
        <v>1384156</v>
      </c>
      <c r="DE9" s="611"/>
      <c r="DF9" s="611"/>
      <c r="DG9" s="611"/>
      <c r="DH9" s="611"/>
      <c r="DI9" s="611"/>
      <c r="DJ9" s="611"/>
      <c r="DK9" s="611"/>
      <c r="DL9" s="611"/>
      <c r="DM9" s="611"/>
      <c r="DN9" s="611"/>
      <c r="DO9" s="611"/>
      <c r="DP9" s="612"/>
      <c r="DQ9" s="619">
        <v>896990</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252</v>
      </c>
      <c r="S10" s="611"/>
      <c r="T10" s="611"/>
      <c r="U10" s="611"/>
      <c r="V10" s="611"/>
      <c r="W10" s="611"/>
      <c r="X10" s="611"/>
      <c r="Y10" s="612"/>
      <c r="Z10" s="613" t="s">
        <v>149</v>
      </c>
      <c r="AA10" s="613"/>
      <c r="AB10" s="613"/>
      <c r="AC10" s="613"/>
      <c r="AD10" s="614" t="s">
        <v>149</v>
      </c>
      <c r="AE10" s="614"/>
      <c r="AF10" s="614"/>
      <c r="AG10" s="614"/>
      <c r="AH10" s="614"/>
      <c r="AI10" s="614"/>
      <c r="AJ10" s="614"/>
      <c r="AK10" s="614"/>
      <c r="AL10" s="615" t="s">
        <v>149</v>
      </c>
      <c r="AM10" s="616"/>
      <c r="AN10" s="616"/>
      <c r="AO10" s="617"/>
      <c r="AP10" s="607" t="s">
        <v>253</v>
      </c>
      <c r="AQ10" s="608"/>
      <c r="AR10" s="608"/>
      <c r="AS10" s="608"/>
      <c r="AT10" s="608"/>
      <c r="AU10" s="608"/>
      <c r="AV10" s="608"/>
      <c r="AW10" s="608"/>
      <c r="AX10" s="608"/>
      <c r="AY10" s="608"/>
      <c r="AZ10" s="608"/>
      <c r="BA10" s="608"/>
      <c r="BB10" s="608"/>
      <c r="BC10" s="608"/>
      <c r="BD10" s="608"/>
      <c r="BE10" s="608"/>
      <c r="BF10" s="609"/>
      <c r="BG10" s="610">
        <v>55721</v>
      </c>
      <c r="BH10" s="611"/>
      <c r="BI10" s="611"/>
      <c r="BJ10" s="611"/>
      <c r="BK10" s="611"/>
      <c r="BL10" s="611"/>
      <c r="BM10" s="611"/>
      <c r="BN10" s="612"/>
      <c r="BO10" s="613">
        <v>3.3</v>
      </c>
      <c r="BP10" s="613"/>
      <c r="BQ10" s="613"/>
      <c r="BR10" s="613"/>
      <c r="BS10" s="614">
        <v>9286</v>
      </c>
      <c r="BT10" s="614"/>
      <c r="BU10" s="614"/>
      <c r="BV10" s="614"/>
      <c r="BW10" s="614"/>
      <c r="BX10" s="614"/>
      <c r="BY10" s="614"/>
      <c r="BZ10" s="614"/>
      <c r="CA10" s="614"/>
      <c r="CB10" s="618"/>
      <c r="CD10" s="607" t="s">
        <v>254</v>
      </c>
      <c r="CE10" s="608"/>
      <c r="CF10" s="608"/>
      <c r="CG10" s="608"/>
      <c r="CH10" s="608"/>
      <c r="CI10" s="608"/>
      <c r="CJ10" s="608"/>
      <c r="CK10" s="608"/>
      <c r="CL10" s="608"/>
      <c r="CM10" s="608"/>
      <c r="CN10" s="608"/>
      <c r="CO10" s="608"/>
      <c r="CP10" s="608"/>
      <c r="CQ10" s="609"/>
      <c r="CR10" s="610">
        <v>12907</v>
      </c>
      <c r="CS10" s="611"/>
      <c r="CT10" s="611"/>
      <c r="CU10" s="611"/>
      <c r="CV10" s="611"/>
      <c r="CW10" s="611"/>
      <c r="CX10" s="611"/>
      <c r="CY10" s="612"/>
      <c r="CZ10" s="613">
        <v>0.1</v>
      </c>
      <c r="DA10" s="613"/>
      <c r="DB10" s="613"/>
      <c r="DC10" s="613"/>
      <c r="DD10" s="619" t="s">
        <v>149</v>
      </c>
      <c r="DE10" s="611"/>
      <c r="DF10" s="611"/>
      <c r="DG10" s="611"/>
      <c r="DH10" s="611"/>
      <c r="DI10" s="611"/>
      <c r="DJ10" s="611"/>
      <c r="DK10" s="611"/>
      <c r="DL10" s="611"/>
      <c r="DM10" s="611"/>
      <c r="DN10" s="611"/>
      <c r="DO10" s="611"/>
      <c r="DP10" s="612"/>
      <c r="DQ10" s="619">
        <v>12907</v>
      </c>
      <c r="DR10" s="611"/>
      <c r="DS10" s="611"/>
      <c r="DT10" s="611"/>
      <c r="DU10" s="611"/>
      <c r="DV10" s="611"/>
      <c r="DW10" s="611"/>
      <c r="DX10" s="611"/>
      <c r="DY10" s="611"/>
      <c r="DZ10" s="611"/>
      <c r="EA10" s="611"/>
      <c r="EB10" s="611"/>
      <c r="EC10" s="620"/>
    </row>
    <row r="11" spans="2:143" ht="11.25" customHeight="1" x14ac:dyDescent="0.15">
      <c r="B11" s="607" t="s">
        <v>255</v>
      </c>
      <c r="C11" s="608"/>
      <c r="D11" s="608"/>
      <c r="E11" s="608"/>
      <c r="F11" s="608"/>
      <c r="G11" s="608"/>
      <c r="H11" s="608"/>
      <c r="I11" s="608"/>
      <c r="J11" s="608"/>
      <c r="K11" s="608"/>
      <c r="L11" s="608"/>
      <c r="M11" s="608"/>
      <c r="N11" s="608"/>
      <c r="O11" s="608"/>
      <c r="P11" s="608"/>
      <c r="Q11" s="609"/>
      <c r="R11" s="610">
        <v>387794</v>
      </c>
      <c r="S11" s="611"/>
      <c r="T11" s="611"/>
      <c r="U11" s="611"/>
      <c r="V11" s="611"/>
      <c r="W11" s="611"/>
      <c r="X11" s="611"/>
      <c r="Y11" s="612"/>
      <c r="Z11" s="615">
        <v>2.7</v>
      </c>
      <c r="AA11" s="616"/>
      <c r="AB11" s="616"/>
      <c r="AC11" s="622"/>
      <c r="AD11" s="619">
        <v>387794</v>
      </c>
      <c r="AE11" s="611"/>
      <c r="AF11" s="611"/>
      <c r="AG11" s="611"/>
      <c r="AH11" s="611"/>
      <c r="AI11" s="611"/>
      <c r="AJ11" s="611"/>
      <c r="AK11" s="612"/>
      <c r="AL11" s="615">
        <v>6.3</v>
      </c>
      <c r="AM11" s="616"/>
      <c r="AN11" s="616"/>
      <c r="AO11" s="617"/>
      <c r="AP11" s="607" t="s">
        <v>256</v>
      </c>
      <c r="AQ11" s="608"/>
      <c r="AR11" s="608"/>
      <c r="AS11" s="608"/>
      <c r="AT11" s="608"/>
      <c r="AU11" s="608"/>
      <c r="AV11" s="608"/>
      <c r="AW11" s="608"/>
      <c r="AX11" s="608"/>
      <c r="AY11" s="608"/>
      <c r="AZ11" s="608"/>
      <c r="BA11" s="608"/>
      <c r="BB11" s="608"/>
      <c r="BC11" s="608"/>
      <c r="BD11" s="608"/>
      <c r="BE11" s="608"/>
      <c r="BF11" s="609"/>
      <c r="BG11" s="610">
        <v>101562</v>
      </c>
      <c r="BH11" s="611"/>
      <c r="BI11" s="611"/>
      <c r="BJ11" s="611"/>
      <c r="BK11" s="611"/>
      <c r="BL11" s="611"/>
      <c r="BM11" s="611"/>
      <c r="BN11" s="612"/>
      <c r="BO11" s="613">
        <v>6</v>
      </c>
      <c r="BP11" s="613"/>
      <c r="BQ11" s="613"/>
      <c r="BR11" s="613"/>
      <c r="BS11" s="614">
        <v>29013</v>
      </c>
      <c r="BT11" s="614"/>
      <c r="BU11" s="614"/>
      <c r="BV11" s="614"/>
      <c r="BW11" s="614"/>
      <c r="BX11" s="614"/>
      <c r="BY11" s="614"/>
      <c r="BZ11" s="614"/>
      <c r="CA11" s="614"/>
      <c r="CB11" s="618"/>
      <c r="CD11" s="607" t="s">
        <v>257</v>
      </c>
      <c r="CE11" s="608"/>
      <c r="CF11" s="608"/>
      <c r="CG11" s="608"/>
      <c r="CH11" s="608"/>
      <c r="CI11" s="608"/>
      <c r="CJ11" s="608"/>
      <c r="CK11" s="608"/>
      <c r="CL11" s="608"/>
      <c r="CM11" s="608"/>
      <c r="CN11" s="608"/>
      <c r="CO11" s="608"/>
      <c r="CP11" s="608"/>
      <c r="CQ11" s="609"/>
      <c r="CR11" s="610">
        <v>1191811</v>
      </c>
      <c r="CS11" s="611"/>
      <c r="CT11" s="611"/>
      <c r="CU11" s="611"/>
      <c r="CV11" s="611"/>
      <c r="CW11" s="611"/>
      <c r="CX11" s="611"/>
      <c r="CY11" s="612"/>
      <c r="CZ11" s="613">
        <v>8.3000000000000007</v>
      </c>
      <c r="DA11" s="613"/>
      <c r="DB11" s="613"/>
      <c r="DC11" s="613"/>
      <c r="DD11" s="619">
        <v>614335</v>
      </c>
      <c r="DE11" s="611"/>
      <c r="DF11" s="611"/>
      <c r="DG11" s="611"/>
      <c r="DH11" s="611"/>
      <c r="DI11" s="611"/>
      <c r="DJ11" s="611"/>
      <c r="DK11" s="611"/>
      <c r="DL11" s="611"/>
      <c r="DM11" s="611"/>
      <c r="DN11" s="611"/>
      <c r="DO11" s="611"/>
      <c r="DP11" s="612"/>
      <c r="DQ11" s="619">
        <v>366104</v>
      </c>
      <c r="DR11" s="611"/>
      <c r="DS11" s="611"/>
      <c r="DT11" s="611"/>
      <c r="DU11" s="611"/>
      <c r="DV11" s="611"/>
      <c r="DW11" s="611"/>
      <c r="DX11" s="611"/>
      <c r="DY11" s="611"/>
      <c r="DZ11" s="611"/>
      <c r="EA11" s="611"/>
      <c r="EB11" s="611"/>
      <c r="EC11" s="620"/>
    </row>
    <row r="12" spans="2:143" ht="11.25" customHeight="1" x14ac:dyDescent="0.15">
      <c r="B12" s="607" t="s">
        <v>258</v>
      </c>
      <c r="C12" s="608"/>
      <c r="D12" s="608"/>
      <c r="E12" s="608"/>
      <c r="F12" s="608"/>
      <c r="G12" s="608"/>
      <c r="H12" s="608"/>
      <c r="I12" s="608"/>
      <c r="J12" s="608"/>
      <c r="K12" s="608"/>
      <c r="L12" s="608"/>
      <c r="M12" s="608"/>
      <c r="N12" s="608"/>
      <c r="O12" s="608"/>
      <c r="P12" s="608"/>
      <c r="Q12" s="609"/>
      <c r="R12" s="610">
        <v>8948</v>
      </c>
      <c r="S12" s="611"/>
      <c r="T12" s="611"/>
      <c r="U12" s="611"/>
      <c r="V12" s="611"/>
      <c r="W12" s="611"/>
      <c r="X12" s="611"/>
      <c r="Y12" s="612"/>
      <c r="Z12" s="613">
        <v>0.1</v>
      </c>
      <c r="AA12" s="613"/>
      <c r="AB12" s="613"/>
      <c r="AC12" s="613"/>
      <c r="AD12" s="614">
        <v>8948</v>
      </c>
      <c r="AE12" s="614"/>
      <c r="AF12" s="614"/>
      <c r="AG12" s="614"/>
      <c r="AH12" s="614"/>
      <c r="AI12" s="614"/>
      <c r="AJ12" s="614"/>
      <c r="AK12" s="614"/>
      <c r="AL12" s="615">
        <v>0.1</v>
      </c>
      <c r="AM12" s="616"/>
      <c r="AN12" s="616"/>
      <c r="AO12" s="617"/>
      <c r="AP12" s="607" t="s">
        <v>259</v>
      </c>
      <c r="AQ12" s="608"/>
      <c r="AR12" s="608"/>
      <c r="AS12" s="608"/>
      <c r="AT12" s="608"/>
      <c r="AU12" s="608"/>
      <c r="AV12" s="608"/>
      <c r="AW12" s="608"/>
      <c r="AX12" s="608"/>
      <c r="AY12" s="608"/>
      <c r="AZ12" s="608"/>
      <c r="BA12" s="608"/>
      <c r="BB12" s="608"/>
      <c r="BC12" s="608"/>
      <c r="BD12" s="608"/>
      <c r="BE12" s="608"/>
      <c r="BF12" s="609"/>
      <c r="BG12" s="610">
        <v>765849</v>
      </c>
      <c r="BH12" s="611"/>
      <c r="BI12" s="611"/>
      <c r="BJ12" s="611"/>
      <c r="BK12" s="611"/>
      <c r="BL12" s="611"/>
      <c r="BM12" s="611"/>
      <c r="BN12" s="612"/>
      <c r="BO12" s="613">
        <v>45</v>
      </c>
      <c r="BP12" s="613"/>
      <c r="BQ12" s="613"/>
      <c r="BR12" s="613"/>
      <c r="BS12" s="614" t="s">
        <v>252</v>
      </c>
      <c r="BT12" s="614"/>
      <c r="BU12" s="614"/>
      <c r="BV12" s="614"/>
      <c r="BW12" s="614"/>
      <c r="BX12" s="614"/>
      <c r="BY12" s="614"/>
      <c r="BZ12" s="614"/>
      <c r="CA12" s="614"/>
      <c r="CB12" s="618"/>
      <c r="CD12" s="607" t="s">
        <v>260</v>
      </c>
      <c r="CE12" s="608"/>
      <c r="CF12" s="608"/>
      <c r="CG12" s="608"/>
      <c r="CH12" s="608"/>
      <c r="CI12" s="608"/>
      <c r="CJ12" s="608"/>
      <c r="CK12" s="608"/>
      <c r="CL12" s="608"/>
      <c r="CM12" s="608"/>
      <c r="CN12" s="608"/>
      <c r="CO12" s="608"/>
      <c r="CP12" s="608"/>
      <c r="CQ12" s="609"/>
      <c r="CR12" s="610">
        <v>2570738</v>
      </c>
      <c r="CS12" s="611"/>
      <c r="CT12" s="611"/>
      <c r="CU12" s="611"/>
      <c r="CV12" s="611"/>
      <c r="CW12" s="611"/>
      <c r="CX12" s="611"/>
      <c r="CY12" s="612"/>
      <c r="CZ12" s="613">
        <v>18</v>
      </c>
      <c r="DA12" s="613"/>
      <c r="DB12" s="613"/>
      <c r="DC12" s="613"/>
      <c r="DD12" s="619" t="s">
        <v>149</v>
      </c>
      <c r="DE12" s="611"/>
      <c r="DF12" s="611"/>
      <c r="DG12" s="611"/>
      <c r="DH12" s="611"/>
      <c r="DI12" s="611"/>
      <c r="DJ12" s="611"/>
      <c r="DK12" s="611"/>
      <c r="DL12" s="611"/>
      <c r="DM12" s="611"/>
      <c r="DN12" s="611"/>
      <c r="DO12" s="611"/>
      <c r="DP12" s="612"/>
      <c r="DQ12" s="619">
        <v>199109</v>
      </c>
      <c r="DR12" s="611"/>
      <c r="DS12" s="611"/>
      <c r="DT12" s="611"/>
      <c r="DU12" s="611"/>
      <c r="DV12" s="611"/>
      <c r="DW12" s="611"/>
      <c r="DX12" s="611"/>
      <c r="DY12" s="611"/>
      <c r="DZ12" s="611"/>
      <c r="EA12" s="611"/>
      <c r="EB12" s="611"/>
      <c r="EC12" s="620"/>
    </row>
    <row r="13" spans="2:143" ht="11.25" customHeight="1" x14ac:dyDescent="0.15">
      <c r="B13" s="607" t="s">
        <v>261</v>
      </c>
      <c r="C13" s="608"/>
      <c r="D13" s="608"/>
      <c r="E13" s="608"/>
      <c r="F13" s="608"/>
      <c r="G13" s="608"/>
      <c r="H13" s="608"/>
      <c r="I13" s="608"/>
      <c r="J13" s="608"/>
      <c r="K13" s="608"/>
      <c r="L13" s="608"/>
      <c r="M13" s="608"/>
      <c r="N13" s="608"/>
      <c r="O13" s="608"/>
      <c r="P13" s="608"/>
      <c r="Q13" s="609"/>
      <c r="R13" s="610" t="s">
        <v>149</v>
      </c>
      <c r="S13" s="611"/>
      <c r="T13" s="611"/>
      <c r="U13" s="611"/>
      <c r="V13" s="611"/>
      <c r="W13" s="611"/>
      <c r="X13" s="611"/>
      <c r="Y13" s="612"/>
      <c r="Z13" s="613" t="s">
        <v>149</v>
      </c>
      <c r="AA13" s="613"/>
      <c r="AB13" s="613"/>
      <c r="AC13" s="613"/>
      <c r="AD13" s="614" t="s">
        <v>149</v>
      </c>
      <c r="AE13" s="614"/>
      <c r="AF13" s="614"/>
      <c r="AG13" s="614"/>
      <c r="AH13" s="614"/>
      <c r="AI13" s="614"/>
      <c r="AJ13" s="614"/>
      <c r="AK13" s="614"/>
      <c r="AL13" s="615" t="s">
        <v>149</v>
      </c>
      <c r="AM13" s="616"/>
      <c r="AN13" s="616"/>
      <c r="AO13" s="617"/>
      <c r="AP13" s="607" t="s">
        <v>262</v>
      </c>
      <c r="AQ13" s="608"/>
      <c r="AR13" s="608"/>
      <c r="AS13" s="608"/>
      <c r="AT13" s="608"/>
      <c r="AU13" s="608"/>
      <c r="AV13" s="608"/>
      <c r="AW13" s="608"/>
      <c r="AX13" s="608"/>
      <c r="AY13" s="608"/>
      <c r="AZ13" s="608"/>
      <c r="BA13" s="608"/>
      <c r="BB13" s="608"/>
      <c r="BC13" s="608"/>
      <c r="BD13" s="608"/>
      <c r="BE13" s="608"/>
      <c r="BF13" s="609"/>
      <c r="BG13" s="610">
        <v>761512</v>
      </c>
      <c r="BH13" s="611"/>
      <c r="BI13" s="611"/>
      <c r="BJ13" s="611"/>
      <c r="BK13" s="611"/>
      <c r="BL13" s="611"/>
      <c r="BM13" s="611"/>
      <c r="BN13" s="612"/>
      <c r="BO13" s="613">
        <v>44.7</v>
      </c>
      <c r="BP13" s="613"/>
      <c r="BQ13" s="613"/>
      <c r="BR13" s="613"/>
      <c r="BS13" s="614" t="s">
        <v>252</v>
      </c>
      <c r="BT13" s="614"/>
      <c r="BU13" s="614"/>
      <c r="BV13" s="614"/>
      <c r="BW13" s="614"/>
      <c r="BX13" s="614"/>
      <c r="BY13" s="614"/>
      <c r="BZ13" s="614"/>
      <c r="CA13" s="614"/>
      <c r="CB13" s="618"/>
      <c r="CD13" s="607" t="s">
        <v>263</v>
      </c>
      <c r="CE13" s="608"/>
      <c r="CF13" s="608"/>
      <c r="CG13" s="608"/>
      <c r="CH13" s="608"/>
      <c r="CI13" s="608"/>
      <c r="CJ13" s="608"/>
      <c r="CK13" s="608"/>
      <c r="CL13" s="608"/>
      <c r="CM13" s="608"/>
      <c r="CN13" s="608"/>
      <c r="CO13" s="608"/>
      <c r="CP13" s="608"/>
      <c r="CQ13" s="609"/>
      <c r="CR13" s="610">
        <v>1008648</v>
      </c>
      <c r="CS13" s="611"/>
      <c r="CT13" s="611"/>
      <c r="CU13" s="611"/>
      <c r="CV13" s="611"/>
      <c r="CW13" s="611"/>
      <c r="CX13" s="611"/>
      <c r="CY13" s="612"/>
      <c r="CZ13" s="613">
        <v>7.1</v>
      </c>
      <c r="DA13" s="613"/>
      <c r="DB13" s="613"/>
      <c r="DC13" s="613"/>
      <c r="DD13" s="619">
        <v>221552</v>
      </c>
      <c r="DE13" s="611"/>
      <c r="DF13" s="611"/>
      <c r="DG13" s="611"/>
      <c r="DH13" s="611"/>
      <c r="DI13" s="611"/>
      <c r="DJ13" s="611"/>
      <c r="DK13" s="611"/>
      <c r="DL13" s="611"/>
      <c r="DM13" s="611"/>
      <c r="DN13" s="611"/>
      <c r="DO13" s="611"/>
      <c r="DP13" s="612"/>
      <c r="DQ13" s="619">
        <v>710618</v>
      </c>
      <c r="DR13" s="611"/>
      <c r="DS13" s="611"/>
      <c r="DT13" s="611"/>
      <c r="DU13" s="611"/>
      <c r="DV13" s="611"/>
      <c r="DW13" s="611"/>
      <c r="DX13" s="611"/>
      <c r="DY13" s="611"/>
      <c r="DZ13" s="611"/>
      <c r="EA13" s="611"/>
      <c r="EB13" s="611"/>
      <c r="EC13" s="620"/>
    </row>
    <row r="14" spans="2:143" ht="11.25" customHeight="1" x14ac:dyDescent="0.15">
      <c r="B14" s="607" t="s">
        <v>264</v>
      </c>
      <c r="C14" s="608"/>
      <c r="D14" s="608"/>
      <c r="E14" s="608"/>
      <c r="F14" s="608"/>
      <c r="G14" s="608"/>
      <c r="H14" s="608"/>
      <c r="I14" s="608"/>
      <c r="J14" s="608"/>
      <c r="K14" s="608"/>
      <c r="L14" s="608"/>
      <c r="M14" s="608"/>
      <c r="N14" s="608"/>
      <c r="O14" s="608"/>
      <c r="P14" s="608"/>
      <c r="Q14" s="609"/>
      <c r="R14" s="610" t="s">
        <v>149</v>
      </c>
      <c r="S14" s="611"/>
      <c r="T14" s="611"/>
      <c r="U14" s="611"/>
      <c r="V14" s="611"/>
      <c r="W14" s="611"/>
      <c r="X14" s="611"/>
      <c r="Y14" s="612"/>
      <c r="Z14" s="613" t="s">
        <v>149</v>
      </c>
      <c r="AA14" s="613"/>
      <c r="AB14" s="613"/>
      <c r="AC14" s="613"/>
      <c r="AD14" s="614" t="s">
        <v>149</v>
      </c>
      <c r="AE14" s="614"/>
      <c r="AF14" s="614"/>
      <c r="AG14" s="614"/>
      <c r="AH14" s="614"/>
      <c r="AI14" s="614"/>
      <c r="AJ14" s="614"/>
      <c r="AK14" s="614"/>
      <c r="AL14" s="615" t="s">
        <v>149</v>
      </c>
      <c r="AM14" s="616"/>
      <c r="AN14" s="616"/>
      <c r="AO14" s="617"/>
      <c r="AP14" s="607" t="s">
        <v>265</v>
      </c>
      <c r="AQ14" s="608"/>
      <c r="AR14" s="608"/>
      <c r="AS14" s="608"/>
      <c r="AT14" s="608"/>
      <c r="AU14" s="608"/>
      <c r="AV14" s="608"/>
      <c r="AW14" s="608"/>
      <c r="AX14" s="608"/>
      <c r="AY14" s="608"/>
      <c r="AZ14" s="608"/>
      <c r="BA14" s="608"/>
      <c r="BB14" s="608"/>
      <c r="BC14" s="608"/>
      <c r="BD14" s="608"/>
      <c r="BE14" s="608"/>
      <c r="BF14" s="609"/>
      <c r="BG14" s="610">
        <v>51397</v>
      </c>
      <c r="BH14" s="611"/>
      <c r="BI14" s="611"/>
      <c r="BJ14" s="611"/>
      <c r="BK14" s="611"/>
      <c r="BL14" s="611"/>
      <c r="BM14" s="611"/>
      <c r="BN14" s="612"/>
      <c r="BO14" s="613">
        <v>3</v>
      </c>
      <c r="BP14" s="613"/>
      <c r="BQ14" s="613"/>
      <c r="BR14" s="613"/>
      <c r="BS14" s="614" t="s">
        <v>252</v>
      </c>
      <c r="BT14" s="614"/>
      <c r="BU14" s="614"/>
      <c r="BV14" s="614"/>
      <c r="BW14" s="614"/>
      <c r="BX14" s="614"/>
      <c r="BY14" s="614"/>
      <c r="BZ14" s="614"/>
      <c r="CA14" s="614"/>
      <c r="CB14" s="618"/>
      <c r="CD14" s="607" t="s">
        <v>266</v>
      </c>
      <c r="CE14" s="608"/>
      <c r="CF14" s="608"/>
      <c r="CG14" s="608"/>
      <c r="CH14" s="608"/>
      <c r="CI14" s="608"/>
      <c r="CJ14" s="608"/>
      <c r="CK14" s="608"/>
      <c r="CL14" s="608"/>
      <c r="CM14" s="608"/>
      <c r="CN14" s="608"/>
      <c r="CO14" s="608"/>
      <c r="CP14" s="608"/>
      <c r="CQ14" s="609"/>
      <c r="CR14" s="610">
        <v>472678</v>
      </c>
      <c r="CS14" s="611"/>
      <c r="CT14" s="611"/>
      <c r="CU14" s="611"/>
      <c r="CV14" s="611"/>
      <c r="CW14" s="611"/>
      <c r="CX14" s="611"/>
      <c r="CY14" s="612"/>
      <c r="CZ14" s="613">
        <v>3.3</v>
      </c>
      <c r="DA14" s="613"/>
      <c r="DB14" s="613"/>
      <c r="DC14" s="613"/>
      <c r="DD14" s="619">
        <v>24629</v>
      </c>
      <c r="DE14" s="611"/>
      <c r="DF14" s="611"/>
      <c r="DG14" s="611"/>
      <c r="DH14" s="611"/>
      <c r="DI14" s="611"/>
      <c r="DJ14" s="611"/>
      <c r="DK14" s="611"/>
      <c r="DL14" s="611"/>
      <c r="DM14" s="611"/>
      <c r="DN14" s="611"/>
      <c r="DO14" s="611"/>
      <c r="DP14" s="612"/>
      <c r="DQ14" s="619">
        <v>443435</v>
      </c>
      <c r="DR14" s="611"/>
      <c r="DS14" s="611"/>
      <c r="DT14" s="611"/>
      <c r="DU14" s="611"/>
      <c r="DV14" s="611"/>
      <c r="DW14" s="611"/>
      <c r="DX14" s="611"/>
      <c r="DY14" s="611"/>
      <c r="DZ14" s="611"/>
      <c r="EA14" s="611"/>
      <c r="EB14" s="611"/>
      <c r="EC14" s="620"/>
    </row>
    <row r="15" spans="2:143" ht="11.25" customHeight="1" x14ac:dyDescent="0.15">
      <c r="B15" s="607" t="s">
        <v>267</v>
      </c>
      <c r="C15" s="608"/>
      <c r="D15" s="608"/>
      <c r="E15" s="608"/>
      <c r="F15" s="608"/>
      <c r="G15" s="608"/>
      <c r="H15" s="608"/>
      <c r="I15" s="608"/>
      <c r="J15" s="608"/>
      <c r="K15" s="608"/>
      <c r="L15" s="608"/>
      <c r="M15" s="608"/>
      <c r="N15" s="608"/>
      <c r="O15" s="608"/>
      <c r="P15" s="608"/>
      <c r="Q15" s="609"/>
      <c r="R15" s="610" t="s">
        <v>149</v>
      </c>
      <c r="S15" s="611"/>
      <c r="T15" s="611"/>
      <c r="U15" s="611"/>
      <c r="V15" s="611"/>
      <c r="W15" s="611"/>
      <c r="X15" s="611"/>
      <c r="Y15" s="612"/>
      <c r="Z15" s="613" t="s">
        <v>149</v>
      </c>
      <c r="AA15" s="613"/>
      <c r="AB15" s="613"/>
      <c r="AC15" s="613"/>
      <c r="AD15" s="614" t="s">
        <v>149</v>
      </c>
      <c r="AE15" s="614"/>
      <c r="AF15" s="614"/>
      <c r="AG15" s="614"/>
      <c r="AH15" s="614"/>
      <c r="AI15" s="614"/>
      <c r="AJ15" s="614"/>
      <c r="AK15" s="614"/>
      <c r="AL15" s="615" t="s">
        <v>149</v>
      </c>
      <c r="AM15" s="616"/>
      <c r="AN15" s="616"/>
      <c r="AO15" s="617"/>
      <c r="AP15" s="607" t="s">
        <v>268</v>
      </c>
      <c r="AQ15" s="608"/>
      <c r="AR15" s="608"/>
      <c r="AS15" s="608"/>
      <c r="AT15" s="608"/>
      <c r="AU15" s="608"/>
      <c r="AV15" s="608"/>
      <c r="AW15" s="608"/>
      <c r="AX15" s="608"/>
      <c r="AY15" s="608"/>
      <c r="AZ15" s="608"/>
      <c r="BA15" s="608"/>
      <c r="BB15" s="608"/>
      <c r="BC15" s="608"/>
      <c r="BD15" s="608"/>
      <c r="BE15" s="608"/>
      <c r="BF15" s="609"/>
      <c r="BG15" s="610">
        <v>181138</v>
      </c>
      <c r="BH15" s="611"/>
      <c r="BI15" s="611"/>
      <c r="BJ15" s="611"/>
      <c r="BK15" s="611"/>
      <c r="BL15" s="611"/>
      <c r="BM15" s="611"/>
      <c r="BN15" s="612"/>
      <c r="BO15" s="613">
        <v>10.6</v>
      </c>
      <c r="BP15" s="613"/>
      <c r="BQ15" s="613"/>
      <c r="BR15" s="613"/>
      <c r="BS15" s="614" t="s">
        <v>149</v>
      </c>
      <c r="BT15" s="614"/>
      <c r="BU15" s="614"/>
      <c r="BV15" s="614"/>
      <c r="BW15" s="614"/>
      <c r="BX15" s="614"/>
      <c r="BY15" s="614"/>
      <c r="BZ15" s="614"/>
      <c r="CA15" s="614"/>
      <c r="CB15" s="618"/>
      <c r="CD15" s="607" t="s">
        <v>269</v>
      </c>
      <c r="CE15" s="608"/>
      <c r="CF15" s="608"/>
      <c r="CG15" s="608"/>
      <c r="CH15" s="608"/>
      <c r="CI15" s="608"/>
      <c r="CJ15" s="608"/>
      <c r="CK15" s="608"/>
      <c r="CL15" s="608"/>
      <c r="CM15" s="608"/>
      <c r="CN15" s="608"/>
      <c r="CO15" s="608"/>
      <c r="CP15" s="608"/>
      <c r="CQ15" s="609"/>
      <c r="CR15" s="610">
        <v>1140863</v>
      </c>
      <c r="CS15" s="611"/>
      <c r="CT15" s="611"/>
      <c r="CU15" s="611"/>
      <c r="CV15" s="611"/>
      <c r="CW15" s="611"/>
      <c r="CX15" s="611"/>
      <c r="CY15" s="612"/>
      <c r="CZ15" s="613">
        <v>8</v>
      </c>
      <c r="DA15" s="613"/>
      <c r="DB15" s="613"/>
      <c r="DC15" s="613"/>
      <c r="DD15" s="619">
        <v>177885</v>
      </c>
      <c r="DE15" s="611"/>
      <c r="DF15" s="611"/>
      <c r="DG15" s="611"/>
      <c r="DH15" s="611"/>
      <c r="DI15" s="611"/>
      <c r="DJ15" s="611"/>
      <c r="DK15" s="611"/>
      <c r="DL15" s="611"/>
      <c r="DM15" s="611"/>
      <c r="DN15" s="611"/>
      <c r="DO15" s="611"/>
      <c r="DP15" s="612"/>
      <c r="DQ15" s="619">
        <v>769579</v>
      </c>
      <c r="DR15" s="611"/>
      <c r="DS15" s="611"/>
      <c r="DT15" s="611"/>
      <c r="DU15" s="611"/>
      <c r="DV15" s="611"/>
      <c r="DW15" s="611"/>
      <c r="DX15" s="611"/>
      <c r="DY15" s="611"/>
      <c r="DZ15" s="611"/>
      <c r="EA15" s="611"/>
      <c r="EB15" s="611"/>
      <c r="EC15" s="620"/>
    </row>
    <row r="16" spans="2:143" ht="11.25" customHeight="1" x14ac:dyDescent="0.15">
      <c r="B16" s="607" t="s">
        <v>270</v>
      </c>
      <c r="C16" s="608"/>
      <c r="D16" s="608"/>
      <c r="E16" s="608"/>
      <c r="F16" s="608"/>
      <c r="G16" s="608"/>
      <c r="H16" s="608"/>
      <c r="I16" s="608"/>
      <c r="J16" s="608"/>
      <c r="K16" s="608"/>
      <c r="L16" s="608"/>
      <c r="M16" s="608"/>
      <c r="N16" s="608"/>
      <c r="O16" s="608"/>
      <c r="P16" s="608"/>
      <c r="Q16" s="609"/>
      <c r="R16" s="610">
        <v>7564</v>
      </c>
      <c r="S16" s="611"/>
      <c r="T16" s="611"/>
      <c r="U16" s="611"/>
      <c r="V16" s="611"/>
      <c r="W16" s="611"/>
      <c r="X16" s="611"/>
      <c r="Y16" s="612"/>
      <c r="Z16" s="613">
        <v>0.1</v>
      </c>
      <c r="AA16" s="613"/>
      <c r="AB16" s="613"/>
      <c r="AC16" s="613"/>
      <c r="AD16" s="614">
        <v>7564</v>
      </c>
      <c r="AE16" s="614"/>
      <c r="AF16" s="614"/>
      <c r="AG16" s="614"/>
      <c r="AH16" s="614"/>
      <c r="AI16" s="614"/>
      <c r="AJ16" s="614"/>
      <c r="AK16" s="614"/>
      <c r="AL16" s="615">
        <v>0.1</v>
      </c>
      <c r="AM16" s="616"/>
      <c r="AN16" s="616"/>
      <c r="AO16" s="617"/>
      <c r="AP16" s="607" t="s">
        <v>271</v>
      </c>
      <c r="AQ16" s="608"/>
      <c r="AR16" s="608"/>
      <c r="AS16" s="608"/>
      <c r="AT16" s="608"/>
      <c r="AU16" s="608"/>
      <c r="AV16" s="608"/>
      <c r="AW16" s="608"/>
      <c r="AX16" s="608"/>
      <c r="AY16" s="608"/>
      <c r="AZ16" s="608"/>
      <c r="BA16" s="608"/>
      <c r="BB16" s="608"/>
      <c r="BC16" s="608"/>
      <c r="BD16" s="608"/>
      <c r="BE16" s="608"/>
      <c r="BF16" s="609"/>
      <c r="BG16" s="610" t="s">
        <v>149</v>
      </c>
      <c r="BH16" s="611"/>
      <c r="BI16" s="611"/>
      <c r="BJ16" s="611"/>
      <c r="BK16" s="611"/>
      <c r="BL16" s="611"/>
      <c r="BM16" s="611"/>
      <c r="BN16" s="612"/>
      <c r="BO16" s="613" t="s">
        <v>252</v>
      </c>
      <c r="BP16" s="613"/>
      <c r="BQ16" s="613"/>
      <c r="BR16" s="613"/>
      <c r="BS16" s="614" t="s">
        <v>149</v>
      </c>
      <c r="BT16" s="614"/>
      <c r="BU16" s="614"/>
      <c r="BV16" s="614"/>
      <c r="BW16" s="614"/>
      <c r="BX16" s="614"/>
      <c r="BY16" s="614"/>
      <c r="BZ16" s="614"/>
      <c r="CA16" s="614"/>
      <c r="CB16" s="618"/>
      <c r="CD16" s="607" t="s">
        <v>272</v>
      </c>
      <c r="CE16" s="608"/>
      <c r="CF16" s="608"/>
      <c r="CG16" s="608"/>
      <c r="CH16" s="608"/>
      <c r="CI16" s="608"/>
      <c r="CJ16" s="608"/>
      <c r="CK16" s="608"/>
      <c r="CL16" s="608"/>
      <c r="CM16" s="608"/>
      <c r="CN16" s="608"/>
      <c r="CO16" s="608"/>
      <c r="CP16" s="608"/>
      <c r="CQ16" s="609"/>
      <c r="CR16" s="610" t="s">
        <v>252</v>
      </c>
      <c r="CS16" s="611"/>
      <c r="CT16" s="611"/>
      <c r="CU16" s="611"/>
      <c r="CV16" s="611"/>
      <c r="CW16" s="611"/>
      <c r="CX16" s="611"/>
      <c r="CY16" s="612"/>
      <c r="CZ16" s="613" t="s">
        <v>252</v>
      </c>
      <c r="DA16" s="613"/>
      <c r="DB16" s="613"/>
      <c r="DC16" s="613"/>
      <c r="DD16" s="619" t="s">
        <v>149</v>
      </c>
      <c r="DE16" s="611"/>
      <c r="DF16" s="611"/>
      <c r="DG16" s="611"/>
      <c r="DH16" s="611"/>
      <c r="DI16" s="611"/>
      <c r="DJ16" s="611"/>
      <c r="DK16" s="611"/>
      <c r="DL16" s="611"/>
      <c r="DM16" s="611"/>
      <c r="DN16" s="611"/>
      <c r="DO16" s="611"/>
      <c r="DP16" s="612"/>
      <c r="DQ16" s="619" t="s">
        <v>149</v>
      </c>
      <c r="DR16" s="611"/>
      <c r="DS16" s="611"/>
      <c r="DT16" s="611"/>
      <c r="DU16" s="611"/>
      <c r="DV16" s="611"/>
      <c r="DW16" s="611"/>
      <c r="DX16" s="611"/>
      <c r="DY16" s="611"/>
      <c r="DZ16" s="611"/>
      <c r="EA16" s="611"/>
      <c r="EB16" s="611"/>
      <c r="EC16" s="620"/>
    </row>
    <row r="17" spans="2:133" ht="11.25" customHeight="1" x14ac:dyDescent="0.15">
      <c r="B17" s="607" t="s">
        <v>273</v>
      </c>
      <c r="C17" s="608"/>
      <c r="D17" s="608"/>
      <c r="E17" s="608"/>
      <c r="F17" s="608"/>
      <c r="G17" s="608"/>
      <c r="H17" s="608"/>
      <c r="I17" s="608"/>
      <c r="J17" s="608"/>
      <c r="K17" s="608"/>
      <c r="L17" s="608"/>
      <c r="M17" s="608"/>
      <c r="N17" s="608"/>
      <c r="O17" s="608"/>
      <c r="P17" s="608"/>
      <c r="Q17" s="609"/>
      <c r="R17" s="610">
        <v>27508</v>
      </c>
      <c r="S17" s="611"/>
      <c r="T17" s="611"/>
      <c r="U17" s="611"/>
      <c r="V17" s="611"/>
      <c r="W17" s="611"/>
      <c r="X17" s="611"/>
      <c r="Y17" s="612"/>
      <c r="Z17" s="613">
        <v>0.2</v>
      </c>
      <c r="AA17" s="613"/>
      <c r="AB17" s="613"/>
      <c r="AC17" s="613"/>
      <c r="AD17" s="614">
        <v>27508</v>
      </c>
      <c r="AE17" s="614"/>
      <c r="AF17" s="614"/>
      <c r="AG17" s="614"/>
      <c r="AH17" s="614"/>
      <c r="AI17" s="614"/>
      <c r="AJ17" s="614"/>
      <c r="AK17" s="614"/>
      <c r="AL17" s="615">
        <v>0.4</v>
      </c>
      <c r="AM17" s="616"/>
      <c r="AN17" s="616"/>
      <c r="AO17" s="617"/>
      <c r="AP17" s="607" t="s">
        <v>274</v>
      </c>
      <c r="AQ17" s="608"/>
      <c r="AR17" s="608"/>
      <c r="AS17" s="608"/>
      <c r="AT17" s="608"/>
      <c r="AU17" s="608"/>
      <c r="AV17" s="608"/>
      <c r="AW17" s="608"/>
      <c r="AX17" s="608"/>
      <c r="AY17" s="608"/>
      <c r="AZ17" s="608"/>
      <c r="BA17" s="608"/>
      <c r="BB17" s="608"/>
      <c r="BC17" s="608"/>
      <c r="BD17" s="608"/>
      <c r="BE17" s="608"/>
      <c r="BF17" s="609"/>
      <c r="BG17" s="610" t="s">
        <v>149</v>
      </c>
      <c r="BH17" s="611"/>
      <c r="BI17" s="611"/>
      <c r="BJ17" s="611"/>
      <c r="BK17" s="611"/>
      <c r="BL17" s="611"/>
      <c r="BM17" s="611"/>
      <c r="BN17" s="612"/>
      <c r="BO17" s="613" t="s">
        <v>149</v>
      </c>
      <c r="BP17" s="613"/>
      <c r="BQ17" s="613"/>
      <c r="BR17" s="613"/>
      <c r="BS17" s="614" t="s">
        <v>252</v>
      </c>
      <c r="BT17" s="614"/>
      <c r="BU17" s="614"/>
      <c r="BV17" s="614"/>
      <c r="BW17" s="614"/>
      <c r="BX17" s="614"/>
      <c r="BY17" s="614"/>
      <c r="BZ17" s="614"/>
      <c r="CA17" s="614"/>
      <c r="CB17" s="618"/>
      <c r="CD17" s="607" t="s">
        <v>275</v>
      </c>
      <c r="CE17" s="608"/>
      <c r="CF17" s="608"/>
      <c r="CG17" s="608"/>
      <c r="CH17" s="608"/>
      <c r="CI17" s="608"/>
      <c r="CJ17" s="608"/>
      <c r="CK17" s="608"/>
      <c r="CL17" s="608"/>
      <c r="CM17" s="608"/>
      <c r="CN17" s="608"/>
      <c r="CO17" s="608"/>
      <c r="CP17" s="608"/>
      <c r="CQ17" s="609"/>
      <c r="CR17" s="610">
        <v>1021129</v>
      </c>
      <c r="CS17" s="611"/>
      <c r="CT17" s="611"/>
      <c r="CU17" s="611"/>
      <c r="CV17" s="611"/>
      <c r="CW17" s="611"/>
      <c r="CX17" s="611"/>
      <c r="CY17" s="612"/>
      <c r="CZ17" s="613">
        <v>7.1</v>
      </c>
      <c r="DA17" s="613"/>
      <c r="DB17" s="613"/>
      <c r="DC17" s="613"/>
      <c r="DD17" s="619" t="s">
        <v>149</v>
      </c>
      <c r="DE17" s="611"/>
      <c r="DF17" s="611"/>
      <c r="DG17" s="611"/>
      <c r="DH17" s="611"/>
      <c r="DI17" s="611"/>
      <c r="DJ17" s="611"/>
      <c r="DK17" s="611"/>
      <c r="DL17" s="611"/>
      <c r="DM17" s="611"/>
      <c r="DN17" s="611"/>
      <c r="DO17" s="611"/>
      <c r="DP17" s="612"/>
      <c r="DQ17" s="619">
        <v>963075</v>
      </c>
      <c r="DR17" s="611"/>
      <c r="DS17" s="611"/>
      <c r="DT17" s="611"/>
      <c r="DU17" s="611"/>
      <c r="DV17" s="611"/>
      <c r="DW17" s="611"/>
      <c r="DX17" s="611"/>
      <c r="DY17" s="611"/>
      <c r="DZ17" s="611"/>
      <c r="EA17" s="611"/>
      <c r="EB17" s="611"/>
      <c r="EC17" s="620"/>
    </row>
    <row r="18" spans="2:133" ht="11.25" customHeight="1" x14ac:dyDescent="0.15">
      <c r="B18" s="607" t="s">
        <v>276</v>
      </c>
      <c r="C18" s="608"/>
      <c r="D18" s="608"/>
      <c r="E18" s="608"/>
      <c r="F18" s="608"/>
      <c r="G18" s="608"/>
      <c r="H18" s="608"/>
      <c r="I18" s="608"/>
      <c r="J18" s="608"/>
      <c r="K18" s="608"/>
      <c r="L18" s="608"/>
      <c r="M18" s="608"/>
      <c r="N18" s="608"/>
      <c r="O18" s="608"/>
      <c r="P18" s="608"/>
      <c r="Q18" s="609"/>
      <c r="R18" s="610">
        <v>8947</v>
      </c>
      <c r="S18" s="611"/>
      <c r="T18" s="611"/>
      <c r="U18" s="611"/>
      <c r="V18" s="611"/>
      <c r="W18" s="611"/>
      <c r="X18" s="611"/>
      <c r="Y18" s="612"/>
      <c r="Z18" s="613">
        <v>0.1</v>
      </c>
      <c r="AA18" s="613"/>
      <c r="AB18" s="613"/>
      <c r="AC18" s="613"/>
      <c r="AD18" s="614">
        <v>8947</v>
      </c>
      <c r="AE18" s="614"/>
      <c r="AF18" s="614"/>
      <c r="AG18" s="614"/>
      <c r="AH18" s="614"/>
      <c r="AI18" s="614"/>
      <c r="AJ18" s="614"/>
      <c r="AK18" s="614"/>
      <c r="AL18" s="615">
        <v>0.1</v>
      </c>
      <c r="AM18" s="616"/>
      <c r="AN18" s="616"/>
      <c r="AO18" s="617"/>
      <c r="AP18" s="607" t="s">
        <v>277</v>
      </c>
      <c r="AQ18" s="608"/>
      <c r="AR18" s="608"/>
      <c r="AS18" s="608"/>
      <c r="AT18" s="608"/>
      <c r="AU18" s="608"/>
      <c r="AV18" s="608"/>
      <c r="AW18" s="608"/>
      <c r="AX18" s="608"/>
      <c r="AY18" s="608"/>
      <c r="AZ18" s="608"/>
      <c r="BA18" s="608"/>
      <c r="BB18" s="608"/>
      <c r="BC18" s="608"/>
      <c r="BD18" s="608"/>
      <c r="BE18" s="608"/>
      <c r="BF18" s="609"/>
      <c r="BG18" s="610" t="s">
        <v>149</v>
      </c>
      <c r="BH18" s="611"/>
      <c r="BI18" s="611"/>
      <c r="BJ18" s="611"/>
      <c r="BK18" s="611"/>
      <c r="BL18" s="611"/>
      <c r="BM18" s="611"/>
      <c r="BN18" s="612"/>
      <c r="BO18" s="613" t="s">
        <v>149</v>
      </c>
      <c r="BP18" s="613"/>
      <c r="BQ18" s="613"/>
      <c r="BR18" s="613"/>
      <c r="BS18" s="614" t="s">
        <v>149</v>
      </c>
      <c r="BT18" s="614"/>
      <c r="BU18" s="614"/>
      <c r="BV18" s="614"/>
      <c r="BW18" s="614"/>
      <c r="BX18" s="614"/>
      <c r="BY18" s="614"/>
      <c r="BZ18" s="614"/>
      <c r="CA18" s="614"/>
      <c r="CB18" s="618"/>
      <c r="CD18" s="607" t="s">
        <v>278</v>
      </c>
      <c r="CE18" s="608"/>
      <c r="CF18" s="608"/>
      <c r="CG18" s="608"/>
      <c r="CH18" s="608"/>
      <c r="CI18" s="608"/>
      <c r="CJ18" s="608"/>
      <c r="CK18" s="608"/>
      <c r="CL18" s="608"/>
      <c r="CM18" s="608"/>
      <c r="CN18" s="608"/>
      <c r="CO18" s="608"/>
      <c r="CP18" s="608"/>
      <c r="CQ18" s="609"/>
      <c r="CR18" s="610" t="s">
        <v>149</v>
      </c>
      <c r="CS18" s="611"/>
      <c r="CT18" s="611"/>
      <c r="CU18" s="611"/>
      <c r="CV18" s="611"/>
      <c r="CW18" s="611"/>
      <c r="CX18" s="611"/>
      <c r="CY18" s="612"/>
      <c r="CZ18" s="613" t="s">
        <v>149</v>
      </c>
      <c r="DA18" s="613"/>
      <c r="DB18" s="613"/>
      <c r="DC18" s="613"/>
      <c r="DD18" s="619" t="s">
        <v>252</v>
      </c>
      <c r="DE18" s="611"/>
      <c r="DF18" s="611"/>
      <c r="DG18" s="611"/>
      <c r="DH18" s="611"/>
      <c r="DI18" s="611"/>
      <c r="DJ18" s="611"/>
      <c r="DK18" s="611"/>
      <c r="DL18" s="611"/>
      <c r="DM18" s="611"/>
      <c r="DN18" s="611"/>
      <c r="DO18" s="611"/>
      <c r="DP18" s="612"/>
      <c r="DQ18" s="619" t="s">
        <v>149</v>
      </c>
      <c r="DR18" s="611"/>
      <c r="DS18" s="611"/>
      <c r="DT18" s="611"/>
      <c r="DU18" s="611"/>
      <c r="DV18" s="611"/>
      <c r="DW18" s="611"/>
      <c r="DX18" s="611"/>
      <c r="DY18" s="611"/>
      <c r="DZ18" s="611"/>
      <c r="EA18" s="611"/>
      <c r="EB18" s="611"/>
      <c r="EC18" s="620"/>
    </row>
    <row r="19" spans="2:133" ht="11.25" customHeight="1" x14ac:dyDescent="0.15">
      <c r="B19" s="607" t="s">
        <v>279</v>
      </c>
      <c r="C19" s="608"/>
      <c r="D19" s="608"/>
      <c r="E19" s="608"/>
      <c r="F19" s="608"/>
      <c r="G19" s="608"/>
      <c r="H19" s="608"/>
      <c r="I19" s="608"/>
      <c r="J19" s="608"/>
      <c r="K19" s="608"/>
      <c r="L19" s="608"/>
      <c r="M19" s="608"/>
      <c r="N19" s="608"/>
      <c r="O19" s="608"/>
      <c r="P19" s="608"/>
      <c r="Q19" s="609"/>
      <c r="R19" s="610">
        <v>7124</v>
      </c>
      <c r="S19" s="611"/>
      <c r="T19" s="611"/>
      <c r="U19" s="611"/>
      <c r="V19" s="611"/>
      <c r="W19" s="611"/>
      <c r="X19" s="611"/>
      <c r="Y19" s="612"/>
      <c r="Z19" s="613">
        <v>0</v>
      </c>
      <c r="AA19" s="613"/>
      <c r="AB19" s="613"/>
      <c r="AC19" s="613"/>
      <c r="AD19" s="614">
        <v>7124</v>
      </c>
      <c r="AE19" s="614"/>
      <c r="AF19" s="614"/>
      <c r="AG19" s="614"/>
      <c r="AH19" s="614"/>
      <c r="AI19" s="614"/>
      <c r="AJ19" s="614"/>
      <c r="AK19" s="614"/>
      <c r="AL19" s="615">
        <v>0.1</v>
      </c>
      <c r="AM19" s="616"/>
      <c r="AN19" s="616"/>
      <c r="AO19" s="617"/>
      <c r="AP19" s="607" t="s">
        <v>280</v>
      </c>
      <c r="AQ19" s="608"/>
      <c r="AR19" s="608"/>
      <c r="AS19" s="608"/>
      <c r="AT19" s="608"/>
      <c r="AU19" s="608"/>
      <c r="AV19" s="608"/>
      <c r="AW19" s="608"/>
      <c r="AX19" s="608"/>
      <c r="AY19" s="608"/>
      <c r="AZ19" s="608"/>
      <c r="BA19" s="608"/>
      <c r="BB19" s="608"/>
      <c r="BC19" s="608"/>
      <c r="BD19" s="608"/>
      <c r="BE19" s="608"/>
      <c r="BF19" s="609"/>
      <c r="BG19" s="610">
        <v>6115</v>
      </c>
      <c r="BH19" s="611"/>
      <c r="BI19" s="611"/>
      <c r="BJ19" s="611"/>
      <c r="BK19" s="611"/>
      <c r="BL19" s="611"/>
      <c r="BM19" s="611"/>
      <c r="BN19" s="612"/>
      <c r="BO19" s="613">
        <v>0.4</v>
      </c>
      <c r="BP19" s="613"/>
      <c r="BQ19" s="613"/>
      <c r="BR19" s="613"/>
      <c r="BS19" s="614" t="s">
        <v>149</v>
      </c>
      <c r="BT19" s="614"/>
      <c r="BU19" s="614"/>
      <c r="BV19" s="614"/>
      <c r="BW19" s="614"/>
      <c r="BX19" s="614"/>
      <c r="BY19" s="614"/>
      <c r="BZ19" s="614"/>
      <c r="CA19" s="614"/>
      <c r="CB19" s="618"/>
      <c r="CD19" s="607" t="s">
        <v>281</v>
      </c>
      <c r="CE19" s="608"/>
      <c r="CF19" s="608"/>
      <c r="CG19" s="608"/>
      <c r="CH19" s="608"/>
      <c r="CI19" s="608"/>
      <c r="CJ19" s="608"/>
      <c r="CK19" s="608"/>
      <c r="CL19" s="608"/>
      <c r="CM19" s="608"/>
      <c r="CN19" s="608"/>
      <c r="CO19" s="608"/>
      <c r="CP19" s="608"/>
      <c r="CQ19" s="609"/>
      <c r="CR19" s="610" t="s">
        <v>149</v>
      </c>
      <c r="CS19" s="611"/>
      <c r="CT19" s="611"/>
      <c r="CU19" s="611"/>
      <c r="CV19" s="611"/>
      <c r="CW19" s="611"/>
      <c r="CX19" s="611"/>
      <c r="CY19" s="612"/>
      <c r="CZ19" s="613" t="s">
        <v>252</v>
      </c>
      <c r="DA19" s="613"/>
      <c r="DB19" s="613"/>
      <c r="DC19" s="613"/>
      <c r="DD19" s="619" t="s">
        <v>252</v>
      </c>
      <c r="DE19" s="611"/>
      <c r="DF19" s="611"/>
      <c r="DG19" s="611"/>
      <c r="DH19" s="611"/>
      <c r="DI19" s="611"/>
      <c r="DJ19" s="611"/>
      <c r="DK19" s="611"/>
      <c r="DL19" s="611"/>
      <c r="DM19" s="611"/>
      <c r="DN19" s="611"/>
      <c r="DO19" s="611"/>
      <c r="DP19" s="612"/>
      <c r="DQ19" s="619" t="s">
        <v>149</v>
      </c>
      <c r="DR19" s="611"/>
      <c r="DS19" s="611"/>
      <c r="DT19" s="611"/>
      <c r="DU19" s="611"/>
      <c r="DV19" s="611"/>
      <c r="DW19" s="611"/>
      <c r="DX19" s="611"/>
      <c r="DY19" s="611"/>
      <c r="DZ19" s="611"/>
      <c r="EA19" s="611"/>
      <c r="EB19" s="611"/>
      <c r="EC19" s="620"/>
    </row>
    <row r="20" spans="2:133" ht="11.25" customHeight="1" x14ac:dyDescent="0.15">
      <c r="B20" s="623" t="s">
        <v>282</v>
      </c>
      <c r="C20" s="624"/>
      <c r="D20" s="624"/>
      <c r="E20" s="624"/>
      <c r="F20" s="624"/>
      <c r="G20" s="624"/>
      <c r="H20" s="624"/>
      <c r="I20" s="624"/>
      <c r="J20" s="624"/>
      <c r="K20" s="624"/>
      <c r="L20" s="624"/>
      <c r="M20" s="624"/>
      <c r="N20" s="624"/>
      <c r="O20" s="624"/>
      <c r="P20" s="624"/>
      <c r="Q20" s="625"/>
      <c r="R20" s="610">
        <v>1823</v>
      </c>
      <c r="S20" s="611"/>
      <c r="T20" s="611"/>
      <c r="U20" s="611"/>
      <c r="V20" s="611"/>
      <c r="W20" s="611"/>
      <c r="X20" s="611"/>
      <c r="Y20" s="612"/>
      <c r="Z20" s="613">
        <v>0</v>
      </c>
      <c r="AA20" s="613"/>
      <c r="AB20" s="613"/>
      <c r="AC20" s="613"/>
      <c r="AD20" s="614">
        <v>1823</v>
      </c>
      <c r="AE20" s="614"/>
      <c r="AF20" s="614"/>
      <c r="AG20" s="614"/>
      <c r="AH20" s="614"/>
      <c r="AI20" s="614"/>
      <c r="AJ20" s="614"/>
      <c r="AK20" s="614"/>
      <c r="AL20" s="615">
        <v>0</v>
      </c>
      <c r="AM20" s="616"/>
      <c r="AN20" s="616"/>
      <c r="AO20" s="617"/>
      <c r="AP20" s="607" t="s">
        <v>283</v>
      </c>
      <c r="AQ20" s="608"/>
      <c r="AR20" s="608"/>
      <c r="AS20" s="608"/>
      <c r="AT20" s="608"/>
      <c r="AU20" s="608"/>
      <c r="AV20" s="608"/>
      <c r="AW20" s="608"/>
      <c r="AX20" s="608"/>
      <c r="AY20" s="608"/>
      <c r="AZ20" s="608"/>
      <c r="BA20" s="608"/>
      <c r="BB20" s="608"/>
      <c r="BC20" s="608"/>
      <c r="BD20" s="608"/>
      <c r="BE20" s="608"/>
      <c r="BF20" s="609"/>
      <c r="BG20" s="610">
        <v>6115</v>
      </c>
      <c r="BH20" s="611"/>
      <c r="BI20" s="611"/>
      <c r="BJ20" s="611"/>
      <c r="BK20" s="611"/>
      <c r="BL20" s="611"/>
      <c r="BM20" s="611"/>
      <c r="BN20" s="612"/>
      <c r="BO20" s="613">
        <v>0.4</v>
      </c>
      <c r="BP20" s="613"/>
      <c r="BQ20" s="613"/>
      <c r="BR20" s="613"/>
      <c r="BS20" s="614" t="s">
        <v>252</v>
      </c>
      <c r="BT20" s="614"/>
      <c r="BU20" s="614"/>
      <c r="BV20" s="614"/>
      <c r="BW20" s="614"/>
      <c r="BX20" s="614"/>
      <c r="BY20" s="614"/>
      <c r="BZ20" s="614"/>
      <c r="CA20" s="614"/>
      <c r="CB20" s="618"/>
      <c r="CD20" s="607" t="s">
        <v>284</v>
      </c>
      <c r="CE20" s="608"/>
      <c r="CF20" s="608"/>
      <c r="CG20" s="608"/>
      <c r="CH20" s="608"/>
      <c r="CI20" s="608"/>
      <c r="CJ20" s="608"/>
      <c r="CK20" s="608"/>
      <c r="CL20" s="608"/>
      <c r="CM20" s="608"/>
      <c r="CN20" s="608"/>
      <c r="CO20" s="608"/>
      <c r="CP20" s="608"/>
      <c r="CQ20" s="609"/>
      <c r="CR20" s="610">
        <v>14302004</v>
      </c>
      <c r="CS20" s="611"/>
      <c r="CT20" s="611"/>
      <c r="CU20" s="611"/>
      <c r="CV20" s="611"/>
      <c r="CW20" s="611"/>
      <c r="CX20" s="611"/>
      <c r="CY20" s="612"/>
      <c r="CZ20" s="613">
        <v>100</v>
      </c>
      <c r="DA20" s="613"/>
      <c r="DB20" s="613"/>
      <c r="DC20" s="613"/>
      <c r="DD20" s="619">
        <v>2483410</v>
      </c>
      <c r="DE20" s="611"/>
      <c r="DF20" s="611"/>
      <c r="DG20" s="611"/>
      <c r="DH20" s="611"/>
      <c r="DI20" s="611"/>
      <c r="DJ20" s="611"/>
      <c r="DK20" s="611"/>
      <c r="DL20" s="611"/>
      <c r="DM20" s="611"/>
      <c r="DN20" s="611"/>
      <c r="DO20" s="611"/>
      <c r="DP20" s="612"/>
      <c r="DQ20" s="619">
        <v>6965144</v>
      </c>
      <c r="DR20" s="611"/>
      <c r="DS20" s="611"/>
      <c r="DT20" s="611"/>
      <c r="DU20" s="611"/>
      <c r="DV20" s="611"/>
      <c r="DW20" s="611"/>
      <c r="DX20" s="611"/>
      <c r="DY20" s="611"/>
      <c r="DZ20" s="611"/>
      <c r="EA20" s="611"/>
      <c r="EB20" s="611"/>
      <c r="EC20" s="620"/>
    </row>
    <row r="21" spans="2:133" ht="11.25" customHeight="1" x14ac:dyDescent="0.15">
      <c r="B21" s="607" t="s">
        <v>285</v>
      </c>
      <c r="C21" s="608"/>
      <c r="D21" s="608"/>
      <c r="E21" s="608"/>
      <c r="F21" s="608"/>
      <c r="G21" s="608"/>
      <c r="H21" s="608"/>
      <c r="I21" s="608"/>
      <c r="J21" s="608"/>
      <c r="K21" s="608"/>
      <c r="L21" s="608"/>
      <c r="M21" s="608"/>
      <c r="N21" s="608"/>
      <c r="O21" s="608"/>
      <c r="P21" s="608"/>
      <c r="Q21" s="609"/>
      <c r="R21" s="610">
        <v>4219694</v>
      </c>
      <c r="S21" s="611"/>
      <c r="T21" s="611"/>
      <c r="U21" s="611"/>
      <c r="V21" s="611"/>
      <c r="W21" s="611"/>
      <c r="X21" s="611"/>
      <c r="Y21" s="612"/>
      <c r="Z21" s="613">
        <v>28.9</v>
      </c>
      <c r="AA21" s="613"/>
      <c r="AB21" s="613"/>
      <c r="AC21" s="613"/>
      <c r="AD21" s="614">
        <v>3885560</v>
      </c>
      <c r="AE21" s="614"/>
      <c r="AF21" s="614"/>
      <c r="AG21" s="614"/>
      <c r="AH21" s="614"/>
      <c r="AI21" s="614"/>
      <c r="AJ21" s="614"/>
      <c r="AK21" s="614"/>
      <c r="AL21" s="615">
        <v>63.2</v>
      </c>
      <c r="AM21" s="616"/>
      <c r="AN21" s="616"/>
      <c r="AO21" s="617"/>
      <c r="AP21" s="607" t="s">
        <v>286</v>
      </c>
      <c r="AQ21" s="626"/>
      <c r="AR21" s="626"/>
      <c r="AS21" s="626"/>
      <c r="AT21" s="626"/>
      <c r="AU21" s="626"/>
      <c r="AV21" s="626"/>
      <c r="AW21" s="626"/>
      <c r="AX21" s="626"/>
      <c r="AY21" s="626"/>
      <c r="AZ21" s="626"/>
      <c r="BA21" s="626"/>
      <c r="BB21" s="626"/>
      <c r="BC21" s="626"/>
      <c r="BD21" s="626"/>
      <c r="BE21" s="626"/>
      <c r="BF21" s="627"/>
      <c r="BG21" s="610">
        <v>6115</v>
      </c>
      <c r="BH21" s="611"/>
      <c r="BI21" s="611"/>
      <c r="BJ21" s="611"/>
      <c r="BK21" s="611"/>
      <c r="BL21" s="611"/>
      <c r="BM21" s="611"/>
      <c r="BN21" s="612"/>
      <c r="BO21" s="613">
        <v>0.4</v>
      </c>
      <c r="BP21" s="613"/>
      <c r="BQ21" s="613"/>
      <c r="BR21" s="613"/>
      <c r="BS21" s="614" t="s">
        <v>149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287</v>
      </c>
      <c r="C22" s="608"/>
      <c r="D22" s="608"/>
      <c r="E22" s="608"/>
      <c r="F22" s="608"/>
      <c r="G22" s="608"/>
      <c r="H22" s="608"/>
      <c r="I22" s="608"/>
      <c r="J22" s="608"/>
      <c r="K22" s="608"/>
      <c r="L22" s="608"/>
      <c r="M22" s="608"/>
      <c r="N22" s="608"/>
      <c r="O22" s="608"/>
      <c r="P22" s="608"/>
      <c r="Q22" s="609"/>
      <c r="R22" s="610">
        <v>3885560</v>
      </c>
      <c r="S22" s="611"/>
      <c r="T22" s="611"/>
      <c r="U22" s="611"/>
      <c r="V22" s="611"/>
      <c r="W22" s="611"/>
      <c r="X22" s="611"/>
      <c r="Y22" s="612"/>
      <c r="Z22" s="613">
        <v>26.6</v>
      </c>
      <c r="AA22" s="613"/>
      <c r="AB22" s="613"/>
      <c r="AC22" s="613"/>
      <c r="AD22" s="614">
        <v>3885560</v>
      </c>
      <c r="AE22" s="614"/>
      <c r="AF22" s="614"/>
      <c r="AG22" s="614"/>
      <c r="AH22" s="614"/>
      <c r="AI22" s="614"/>
      <c r="AJ22" s="614"/>
      <c r="AK22" s="614"/>
      <c r="AL22" s="615">
        <v>63.2</v>
      </c>
      <c r="AM22" s="616"/>
      <c r="AN22" s="616"/>
      <c r="AO22" s="617"/>
      <c r="AP22" s="607" t="s">
        <v>288</v>
      </c>
      <c r="AQ22" s="626"/>
      <c r="AR22" s="626"/>
      <c r="AS22" s="626"/>
      <c r="AT22" s="626"/>
      <c r="AU22" s="626"/>
      <c r="AV22" s="626"/>
      <c r="AW22" s="626"/>
      <c r="AX22" s="626"/>
      <c r="AY22" s="626"/>
      <c r="AZ22" s="626"/>
      <c r="BA22" s="626"/>
      <c r="BB22" s="626"/>
      <c r="BC22" s="626"/>
      <c r="BD22" s="626"/>
      <c r="BE22" s="626"/>
      <c r="BF22" s="627"/>
      <c r="BG22" s="610" t="s">
        <v>252</v>
      </c>
      <c r="BH22" s="611"/>
      <c r="BI22" s="611"/>
      <c r="BJ22" s="611"/>
      <c r="BK22" s="611"/>
      <c r="BL22" s="611"/>
      <c r="BM22" s="611"/>
      <c r="BN22" s="612"/>
      <c r="BO22" s="613" t="s">
        <v>252</v>
      </c>
      <c r="BP22" s="613"/>
      <c r="BQ22" s="613"/>
      <c r="BR22" s="613"/>
      <c r="BS22" s="614" t="s">
        <v>149</v>
      </c>
      <c r="BT22" s="614"/>
      <c r="BU22" s="614"/>
      <c r="BV22" s="614"/>
      <c r="BW22" s="614"/>
      <c r="BX22" s="614"/>
      <c r="BY22" s="614"/>
      <c r="BZ22" s="614"/>
      <c r="CA22" s="614"/>
      <c r="CB22" s="618"/>
      <c r="CD22" s="592" t="s">
        <v>289</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290</v>
      </c>
      <c r="C23" s="608"/>
      <c r="D23" s="608"/>
      <c r="E23" s="608"/>
      <c r="F23" s="608"/>
      <c r="G23" s="608"/>
      <c r="H23" s="608"/>
      <c r="I23" s="608"/>
      <c r="J23" s="608"/>
      <c r="K23" s="608"/>
      <c r="L23" s="608"/>
      <c r="M23" s="608"/>
      <c r="N23" s="608"/>
      <c r="O23" s="608"/>
      <c r="P23" s="608"/>
      <c r="Q23" s="609"/>
      <c r="R23" s="610">
        <v>334134</v>
      </c>
      <c r="S23" s="611"/>
      <c r="T23" s="611"/>
      <c r="U23" s="611"/>
      <c r="V23" s="611"/>
      <c r="W23" s="611"/>
      <c r="X23" s="611"/>
      <c r="Y23" s="612"/>
      <c r="Z23" s="613">
        <v>2.2999999999999998</v>
      </c>
      <c r="AA23" s="613"/>
      <c r="AB23" s="613"/>
      <c r="AC23" s="613"/>
      <c r="AD23" s="614" t="s">
        <v>149</v>
      </c>
      <c r="AE23" s="614"/>
      <c r="AF23" s="614"/>
      <c r="AG23" s="614"/>
      <c r="AH23" s="614"/>
      <c r="AI23" s="614"/>
      <c r="AJ23" s="614"/>
      <c r="AK23" s="614"/>
      <c r="AL23" s="615" t="s">
        <v>149</v>
      </c>
      <c r="AM23" s="616"/>
      <c r="AN23" s="616"/>
      <c r="AO23" s="617"/>
      <c r="AP23" s="607" t="s">
        <v>291</v>
      </c>
      <c r="AQ23" s="626"/>
      <c r="AR23" s="626"/>
      <c r="AS23" s="626"/>
      <c r="AT23" s="626"/>
      <c r="AU23" s="626"/>
      <c r="AV23" s="626"/>
      <c r="AW23" s="626"/>
      <c r="AX23" s="626"/>
      <c r="AY23" s="626"/>
      <c r="AZ23" s="626"/>
      <c r="BA23" s="626"/>
      <c r="BB23" s="626"/>
      <c r="BC23" s="626"/>
      <c r="BD23" s="626"/>
      <c r="BE23" s="626"/>
      <c r="BF23" s="627"/>
      <c r="BG23" s="610" t="s">
        <v>149</v>
      </c>
      <c r="BH23" s="611"/>
      <c r="BI23" s="611"/>
      <c r="BJ23" s="611"/>
      <c r="BK23" s="611"/>
      <c r="BL23" s="611"/>
      <c r="BM23" s="611"/>
      <c r="BN23" s="612"/>
      <c r="BO23" s="613" t="s">
        <v>149</v>
      </c>
      <c r="BP23" s="613"/>
      <c r="BQ23" s="613"/>
      <c r="BR23" s="613"/>
      <c r="BS23" s="614" t="s">
        <v>149</v>
      </c>
      <c r="BT23" s="614"/>
      <c r="BU23" s="614"/>
      <c r="BV23" s="614"/>
      <c r="BW23" s="614"/>
      <c r="BX23" s="614"/>
      <c r="BY23" s="614"/>
      <c r="BZ23" s="614"/>
      <c r="CA23" s="614"/>
      <c r="CB23" s="618"/>
      <c r="CD23" s="592" t="s">
        <v>230</v>
      </c>
      <c r="CE23" s="593"/>
      <c r="CF23" s="593"/>
      <c r="CG23" s="593"/>
      <c r="CH23" s="593"/>
      <c r="CI23" s="593"/>
      <c r="CJ23" s="593"/>
      <c r="CK23" s="593"/>
      <c r="CL23" s="593"/>
      <c r="CM23" s="593"/>
      <c r="CN23" s="593"/>
      <c r="CO23" s="593"/>
      <c r="CP23" s="593"/>
      <c r="CQ23" s="594"/>
      <c r="CR23" s="592" t="s">
        <v>292</v>
      </c>
      <c r="CS23" s="593"/>
      <c r="CT23" s="593"/>
      <c r="CU23" s="593"/>
      <c r="CV23" s="593"/>
      <c r="CW23" s="593"/>
      <c r="CX23" s="593"/>
      <c r="CY23" s="594"/>
      <c r="CZ23" s="592" t="s">
        <v>293</v>
      </c>
      <c r="DA23" s="593"/>
      <c r="DB23" s="593"/>
      <c r="DC23" s="594"/>
      <c r="DD23" s="592" t="s">
        <v>294</v>
      </c>
      <c r="DE23" s="593"/>
      <c r="DF23" s="593"/>
      <c r="DG23" s="593"/>
      <c r="DH23" s="593"/>
      <c r="DI23" s="593"/>
      <c r="DJ23" s="593"/>
      <c r="DK23" s="594"/>
      <c r="DL23" s="637" t="s">
        <v>295</v>
      </c>
      <c r="DM23" s="638"/>
      <c r="DN23" s="638"/>
      <c r="DO23" s="638"/>
      <c r="DP23" s="638"/>
      <c r="DQ23" s="638"/>
      <c r="DR23" s="638"/>
      <c r="DS23" s="638"/>
      <c r="DT23" s="638"/>
      <c r="DU23" s="638"/>
      <c r="DV23" s="639"/>
      <c r="DW23" s="592" t="s">
        <v>296</v>
      </c>
      <c r="DX23" s="593"/>
      <c r="DY23" s="593"/>
      <c r="DZ23" s="593"/>
      <c r="EA23" s="593"/>
      <c r="EB23" s="593"/>
      <c r="EC23" s="594"/>
    </row>
    <row r="24" spans="2:133" ht="11.25" customHeight="1" x14ac:dyDescent="0.15">
      <c r="B24" s="607" t="s">
        <v>297</v>
      </c>
      <c r="C24" s="608"/>
      <c r="D24" s="608"/>
      <c r="E24" s="608"/>
      <c r="F24" s="608"/>
      <c r="G24" s="608"/>
      <c r="H24" s="608"/>
      <c r="I24" s="608"/>
      <c r="J24" s="608"/>
      <c r="K24" s="608"/>
      <c r="L24" s="608"/>
      <c r="M24" s="608"/>
      <c r="N24" s="608"/>
      <c r="O24" s="608"/>
      <c r="P24" s="608"/>
      <c r="Q24" s="609"/>
      <c r="R24" s="610" t="s">
        <v>252</v>
      </c>
      <c r="S24" s="611"/>
      <c r="T24" s="611"/>
      <c r="U24" s="611"/>
      <c r="V24" s="611"/>
      <c r="W24" s="611"/>
      <c r="X24" s="611"/>
      <c r="Y24" s="612"/>
      <c r="Z24" s="613" t="s">
        <v>252</v>
      </c>
      <c r="AA24" s="613"/>
      <c r="AB24" s="613"/>
      <c r="AC24" s="613"/>
      <c r="AD24" s="614" t="s">
        <v>149</v>
      </c>
      <c r="AE24" s="614"/>
      <c r="AF24" s="614"/>
      <c r="AG24" s="614"/>
      <c r="AH24" s="614"/>
      <c r="AI24" s="614"/>
      <c r="AJ24" s="614"/>
      <c r="AK24" s="614"/>
      <c r="AL24" s="615" t="s">
        <v>149</v>
      </c>
      <c r="AM24" s="616"/>
      <c r="AN24" s="616"/>
      <c r="AO24" s="617"/>
      <c r="AP24" s="607" t="s">
        <v>298</v>
      </c>
      <c r="AQ24" s="626"/>
      <c r="AR24" s="626"/>
      <c r="AS24" s="626"/>
      <c r="AT24" s="626"/>
      <c r="AU24" s="626"/>
      <c r="AV24" s="626"/>
      <c r="AW24" s="626"/>
      <c r="AX24" s="626"/>
      <c r="AY24" s="626"/>
      <c r="AZ24" s="626"/>
      <c r="BA24" s="626"/>
      <c r="BB24" s="626"/>
      <c r="BC24" s="626"/>
      <c r="BD24" s="626"/>
      <c r="BE24" s="626"/>
      <c r="BF24" s="627"/>
      <c r="BG24" s="610" t="s">
        <v>149</v>
      </c>
      <c r="BH24" s="611"/>
      <c r="BI24" s="611"/>
      <c r="BJ24" s="611"/>
      <c r="BK24" s="611"/>
      <c r="BL24" s="611"/>
      <c r="BM24" s="611"/>
      <c r="BN24" s="612"/>
      <c r="BO24" s="613" t="s">
        <v>149</v>
      </c>
      <c r="BP24" s="613"/>
      <c r="BQ24" s="613"/>
      <c r="BR24" s="613"/>
      <c r="BS24" s="614" t="s">
        <v>149</v>
      </c>
      <c r="BT24" s="614"/>
      <c r="BU24" s="614"/>
      <c r="BV24" s="614"/>
      <c r="BW24" s="614"/>
      <c r="BX24" s="614"/>
      <c r="BY24" s="614"/>
      <c r="BZ24" s="614"/>
      <c r="CA24" s="614"/>
      <c r="CB24" s="618"/>
      <c r="CD24" s="596" t="s">
        <v>299</v>
      </c>
      <c r="CE24" s="597"/>
      <c r="CF24" s="597"/>
      <c r="CG24" s="597"/>
      <c r="CH24" s="597"/>
      <c r="CI24" s="597"/>
      <c r="CJ24" s="597"/>
      <c r="CK24" s="597"/>
      <c r="CL24" s="597"/>
      <c r="CM24" s="597"/>
      <c r="CN24" s="597"/>
      <c r="CO24" s="597"/>
      <c r="CP24" s="597"/>
      <c r="CQ24" s="598"/>
      <c r="CR24" s="599">
        <v>4513644</v>
      </c>
      <c r="CS24" s="600"/>
      <c r="CT24" s="600"/>
      <c r="CU24" s="600"/>
      <c r="CV24" s="600"/>
      <c r="CW24" s="600"/>
      <c r="CX24" s="600"/>
      <c r="CY24" s="601"/>
      <c r="CZ24" s="604">
        <v>31.6</v>
      </c>
      <c r="DA24" s="605"/>
      <c r="DB24" s="605"/>
      <c r="DC24" s="621"/>
      <c r="DD24" s="645">
        <v>3445986</v>
      </c>
      <c r="DE24" s="600"/>
      <c r="DF24" s="600"/>
      <c r="DG24" s="600"/>
      <c r="DH24" s="600"/>
      <c r="DI24" s="600"/>
      <c r="DJ24" s="600"/>
      <c r="DK24" s="601"/>
      <c r="DL24" s="645">
        <v>3424517</v>
      </c>
      <c r="DM24" s="600"/>
      <c r="DN24" s="600"/>
      <c r="DO24" s="600"/>
      <c r="DP24" s="600"/>
      <c r="DQ24" s="600"/>
      <c r="DR24" s="600"/>
      <c r="DS24" s="600"/>
      <c r="DT24" s="600"/>
      <c r="DU24" s="600"/>
      <c r="DV24" s="601"/>
      <c r="DW24" s="604">
        <v>55.1</v>
      </c>
      <c r="DX24" s="605"/>
      <c r="DY24" s="605"/>
      <c r="DZ24" s="605"/>
      <c r="EA24" s="605"/>
      <c r="EB24" s="605"/>
      <c r="EC24" s="606"/>
    </row>
    <row r="25" spans="2:133" ht="11.25" customHeight="1" x14ac:dyDescent="0.15">
      <c r="B25" s="607" t="s">
        <v>300</v>
      </c>
      <c r="C25" s="608"/>
      <c r="D25" s="608"/>
      <c r="E25" s="608"/>
      <c r="F25" s="608"/>
      <c r="G25" s="608"/>
      <c r="H25" s="608"/>
      <c r="I25" s="608"/>
      <c r="J25" s="608"/>
      <c r="K25" s="608"/>
      <c r="L25" s="608"/>
      <c r="M25" s="608"/>
      <c r="N25" s="608"/>
      <c r="O25" s="608"/>
      <c r="P25" s="608"/>
      <c r="Q25" s="609"/>
      <c r="R25" s="610">
        <v>6470178</v>
      </c>
      <c r="S25" s="611"/>
      <c r="T25" s="611"/>
      <c r="U25" s="611"/>
      <c r="V25" s="611"/>
      <c r="W25" s="611"/>
      <c r="X25" s="611"/>
      <c r="Y25" s="612"/>
      <c r="Z25" s="613">
        <v>44.3</v>
      </c>
      <c r="AA25" s="613"/>
      <c r="AB25" s="613"/>
      <c r="AC25" s="613"/>
      <c r="AD25" s="614">
        <v>6136044</v>
      </c>
      <c r="AE25" s="614"/>
      <c r="AF25" s="614"/>
      <c r="AG25" s="614"/>
      <c r="AH25" s="614"/>
      <c r="AI25" s="614"/>
      <c r="AJ25" s="614"/>
      <c r="AK25" s="614"/>
      <c r="AL25" s="615">
        <v>99.7</v>
      </c>
      <c r="AM25" s="616"/>
      <c r="AN25" s="616"/>
      <c r="AO25" s="617"/>
      <c r="AP25" s="607" t="s">
        <v>301</v>
      </c>
      <c r="AQ25" s="626"/>
      <c r="AR25" s="626"/>
      <c r="AS25" s="626"/>
      <c r="AT25" s="626"/>
      <c r="AU25" s="626"/>
      <c r="AV25" s="626"/>
      <c r="AW25" s="626"/>
      <c r="AX25" s="626"/>
      <c r="AY25" s="626"/>
      <c r="AZ25" s="626"/>
      <c r="BA25" s="626"/>
      <c r="BB25" s="626"/>
      <c r="BC25" s="626"/>
      <c r="BD25" s="626"/>
      <c r="BE25" s="626"/>
      <c r="BF25" s="627"/>
      <c r="BG25" s="610" t="s">
        <v>149</v>
      </c>
      <c r="BH25" s="611"/>
      <c r="BI25" s="611"/>
      <c r="BJ25" s="611"/>
      <c r="BK25" s="611"/>
      <c r="BL25" s="611"/>
      <c r="BM25" s="611"/>
      <c r="BN25" s="612"/>
      <c r="BO25" s="613" t="s">
        <v>149</v>
      </c>
      <c r="BP25" s="613"/>
      <c r="BQ25" s="613"/>
      <c r="BR25" s="613"/>
      <c r="BS25" s="614" t="s">
        <v>149</v>
      </c>
      <c r="BT25" s="614"/>
      <c r="BU25" s="614"/>
      <c r="BV25" s="614"/>
      <c r="BW25" s="614"/>
      <c r="BX25" s="614"/>
      <c r="BY25" s="614"/>
      <c r="BZ25" s="614"/>
      <c r="CA25" s="614"/>
      <c r="CB25" s="618"/>
      <c r="CD25" s="607" t="s">
        <v>302</v>
      </c>
      <c r="CE25" s="608"/>
      <c r="CF25" s="608"/>
      <c r="CG25" s="608"/>
      <c r="CH25" s="608"/>
      <c r="CI25" s="608"/>
      <c r="CJ25" s="608"/>
      <c r="CK25" s="608"/>
      <c r="CL25" s="608"/>
      <c r="CM25" s="608"/>
      <c r="CN25" s="608"/>
      <c r="CO25" s="608"/>
      <c r="CP25" s="608"/>
      <c r="CQ25" s="609"/>
      <c r="CR25" s="610">
        <v>2318820</v>
      </c>
      <c r="CS25" s="642"/>
      <c r="CT25" s="642"/>
      <c r="CU25" s="642"/>
      <c r="CV25" s="642"/>
      <c r="CW25" s="642"/>
      <c r="CX25" s="642"/>
      <c r="CY25" s="643"/>
      <c r="CZ25" s="615">
        <v>16.2</v>
      </c>
      <c r="DA25" s="640"/>
      <c r="DB25" s="640"/>
      <c r="DC25" s="644"/>
      <c r="DD25" s="619">
        <v>2215025</v>
      </c>
      <c r="DE25" s="642"/>
      <c r="DF25" s="642"/>
      <c r="DG25" s="642"/>
      <c r="DH25" s="642"/>
      <c r="DI25" s="642"/>
      <c r="DJ25" s="642"/>
      <c r="DK25" s="643"/>
      <c r="DL25" s="619">
        <v>2205632</v>
      </c>
      <c r="DM25" s="642"/>
      <c r="DN25" s="642"/>
      <c r="DO25" s="642"/>
      <c r="DP25" s="642"/>
      <c r="DQ25" s="642"/>
      <c r="DR25" s="642"/>
      <c r="DS25" s="642"/>
      <c r="DT25" s="642"/>
      <c r="DU25" s="642"/>
      <c r="DV25" s="643"/>
      <c r="DW25" s="615">
        <v>35.5</v>
      </c>
      <c r="DX25" s="640"/>
      <c r="DY25" s="640"/>
      <c r="DZ25" s="640"/>
      <c r="EA25" s="640"/>
      <c r="EB25" s="640"/>
      <c r="EC25" s="641"/>
    </row>
    <row r="26" spans="2:133" ht="11.25" customHeight="1" x14ac:dyDescent="0.15">
      <c r="B26" s="607" t="s">
        <v>303</v>
      </c>
      <c r="C26" s="608"/>
      <c r="D26" s="608"/>
      <c r="E26" s="608"/>
      <c r="F26" s="608"/>
      <c r="G26" s="608"/>
      <c r="H26" s="608"/>
      <c r="I26" s="608"/>
      <c r="J26" s="608"/>
      <c r="K26" s="608"/>
      <c r="L26" s="608"/>
      <c r="M26" s="608"/>
      <c r="N26" s="608"/>
      <c r="O26" s="608"/>
      <c r="P26" s="608"/>
      <c r="Q26" s="609"/>
      <c r="R26" s="610">
        <v>1329</v>
      </c>
      <c r="S26" s="611"/>
      <c r="T26" s="611"/>
      <c r="U26" s="611"/>
      <c r="V26" s="611"/>
      <c r="W26" s="611"/>
      <c r="X26" s="611"/>
      <c r="Y26" s="612"/>
      <c r="Z26" s="613">
        <v>0</v>
      </c>
      <c r="AA26" s="613"/>
      <c r="AB26" s="613"/>
      <c r="AC26" s="613"/>
      <c r="AD26" s="614">
        <v>1329</v>
      </c>
      <c r="AE26" s="614"/>
      <c r="AF26" s="614"/>
      <c r="AG26" s="614"/>
      <c r="AH26" s="614"/>
      <c r="AI26" s="614"/>
      <c r="AJ26" s="614"/>
      <c r="AK26" s="614"/>
      <c r="AL26" s="615">
        <v>0</v>
      </c>
      <c r="AM26" s="616"/>
      <c r="AN26" s="616"/>
      <c r="AO26" s="617"/>
      <c r="AP26" s="607" t="s">
        <v>304</v>
      </c>
      <c r="AQ26" s="626"/>
      <c r="AR26" s="626"/>
      <c r="AS26" s="626"/>
      <c r="AT26" s="626"/>
      <c r="AU26" s="626"/>
      <c r="AV26" s="626"/>
      <c r="AW26" s="626"/>
      <c r="AX26" s="626"/>
      <c r="AY26" s="626"/>
      <c r="AZ26" s="626"/>
      <c r="BA26" s="626"/>
      <c r="BB26" s="626"/>
      <c r="BC26" s="626"/>
      <c r="BD26" s="626"/>
      <c r="BE26" s="626"/>
      <c r="BF26" s="627"/>
      <c r="BG26" s="610" t="s">
        <v>149</v>
      </c>
      <c r="BH26" s="611"/>
      <c r="BI26" s="611"/>
      <c r="BJ26" s="611"/>
      <c r="BK26" s="611"/>
      <c r="BL26" s="611"/>
      <c r="BM26" s="611"/>
      <c r="BN26" s="612"/>
      <c r="BO26" s="613" t="s">
        <v>149</v>
      </c>
      <c r="BP26" s="613"/>
      <c r="BQ26" s="613"/>
      <c r="BR26" s="613"/>
      <c r="BS26" s="614" t="s">
        <v>149</v>
      </c>
      <c r="BT26" s="614"/>
      <c r="BU26" s="614"/>
      <c r="BV26" s="614"/>
      <c r="BW26" s="614"/>
      <c r="BX26" s="614"/>
      <c r="BY26" s="614"/>
      <c r="BZ26" s="614"/>
      <c r="CA26" s="614"/>
      <c r="CB26" s="618"/>
      <c r="CD26" s="607" t="s">
        <v>305</v>
      </c>
      <c r="CE26" s="608"/>
      <c r="CF26" s="608"/>
      <c r="CG26" s="608"/>
      <c r="CH26" s="608"/>
      <c r="CI26" s="608"/>
      <c r="CJ26" s="608"/>
      <c r="CK26" s="608"/>
      <c r="CL26" s="608"/>
      <c r="CM26" s="608"/>
      <c r="CN26" s="608"/>
      <c r="CO26" s="608"/>
      <c r="CP26" s="608"/>
      <c r="CQ26" s="609"/>
      <c r="CR26" s="610">
        <v>1550621</v>
      </c>
      <c r="CS26" s="611"/>
      <c r="CT26" s="611"/>
      <c r="CU26" s="611"/>
      <c r="CV26" s="611"/>
      <c r="CW26" s="611"/>
      <c r="CX26" s="611"/>
      <c r="CY26" s="612"/>
      <c r="CZ26" s="615">
        <v>10.8</v>
      </c>
      <c r="DA26" s="640"/>
      <c r="DB26" s="640"/>
      <c r="DC26" s="644"/>
      <c r="DD26" s="619">
        <v>1481212</v>
      </c>
      <c r="DE26" s="611"/>
      <c r="DF26" s="611"/>
      <c r="DG26" s="611"/>
      <c r="DH26" s="611"/>
      <c r="DI26" s="611"/>
      <c r="DJ26" s="611"/>
      <c r="DK26" s="612"/>
      <c r="DL26" s="619" t="s">
        <v>149</v>
      </c>
      <c r="DM26" s="611"/>
      <c r="DN26" s="611"/>
      <c r="DO26" s="611"/>
      <c r="DP26" s="611"/>
      <c r="DQ26" s="611"/>
      <c r="DR26" s="611"/>
      <c r="DS26" s="611"/>
      <c r="DT26" s="611"/>
      <c r="DU26" s="611"/>
      <c r="DV26" s="612"/>
      <c r="DW26" s="615" t="s">
        <v>252</v>
      </c>
      <c r="DX26" s="640"/>
      <c r="DY26" s="640"/>
      <c r="DZ26" s="640"/>
      <c r="EA26" s="640"/>
      <c r="EB26" s="640"/>
      <c r="EC26" s="641"/>
    </row>
    <row r="27" spans="2:133" ht="11.25" customHeight="1" x14ac:dyDescent="0.15">
      <c r="B27" s="607" t="s">
        <v>306</v>
      </c>
      <c r="C27" s="608"/>
      <c r="D27" s="608"/>
      <c r="E27" s="608"/>
      <c r="F27" s="608"/>
      <c r="G27" s="608"/>
      <c r="H27" s="608"/>
      <c r="I27" s="608"/>
      <c r="J27" s="608"/>
      <c r="K27" s="608"/>
      <c r="L27" s="608"/>
      <c r="M27" s="608"/>
      <c r="N27" s="608"/>
      <c r="O27" s="608"/>
      <c r="P27" s="608"/>
      <c r="Q27" s="609"/>
      <c r="R27" s="610">
        <v>412073</v>
      </c>
      <c r="S27" s="611"/>
      <c r="T27" s="611"/>
      <c r="U27" s="611"/>
      <c r="V27" s="611"/>
      <c r="W27" s="611"/>
      <c r="X27" s="611"/>
      <c r="Y27" s="612"/>
      <c r="Z27" s="613">
        <v>2.8</v>
      </c>
      <c r="AA27" s="613"/>
      <c r="AB27" s="613"/>
      <c r="AC27" s="613"/>
      <c r="AD27" s="614" t="s">
        <v>252</v>
      </c>
      <c r="AE27" s="614"/>
      <c r="AF27" s="614"/>
      <c r="AG27" s="614"/>
      <c r="AH27" s="614"/>
      <c r="AI27" s="614"/>
      <c r="AJ27" s="614"/>
      <c r="AK27" s="614"/>
      <c r="AL27" s="615" t="s">
        <v>252</v>
      </c>
      <c r="AM27" s="616"/>
      <c r="AN27" s="616"/>
      <c r="AO27" s="617"/>
      <c r="AP27" s="607" t="s">
        <v>307</v>
      </c>
      <c r="AQ27" s="608"/>
      <c r="AR27" s="608"/>
      <c r="AS27" s="608"/>
      <c r="AT27" s="608"/>
      <c r="AU27" s="608"/>
      <c r="AV27" s="608"/>
      <c r="AW27" s="608"/>
      <c r="AX27" s="608"/>
      <c r="AY27" s="608"/>
      <c r="AZ27" s="608"/>
      <c r="BA27" s="608"/>
      <c r="BB27" s="608"/>
      <c r="BC27" s="608"/>
      <c r="BD27" s="608"/>
      <c r="BE27" s="608"/>
      <c r="BF27" s="609"/>
      <c r="BG27" s="610">
        <v>1703086</v>
      </c>
      <c r="BH27" s="611"/>
      <c r="BI27" s="611"/>
      <c r="BJ27" s="611"/>
      <c r="BK27" s="611"/>
      <c r="BL27" s="611"/>
      <c r="BM27" s="611"/>
      <c r="BN27" s="612"/>
      <c r="BO27" s="613">
        <v>100</v>
      </c>
      <c r="BP27" s="613"/>
      <c r="BQ27" s="613"/>
      <c r="BR27" s="613"/>
      <c r="BS27" s="614">
        <v>38299</v>
      </c>
      <c r="BT27" s="614"/>
      <c r="BU27" s="614"/>
      <c r="BV27" s="614"/>
      <c r="BW27" s="614"/>
      <c r="BX27" s="614"/>
      <c r="BY27" s="614"/>
      <c r="BZ27" s="614"/>
      <c r="CA27" s="614"/>
      <c r="CB27" s="618"/>
      <c r="CD27" s="607" t="s">
        <v>308</v>
      </c>
      <c r="CE27" s="608"/>
      <c r="CF27" s="608"/>
      <c r="CG27" s="608"/>
      <c r="CH27" s="608"/>
      <c r="CI27" s="608"/>
      <c r="CJ27" s="608"/>
      <c r="CK27" s="608"/>
      <c r="CL27" s="608"/>
      <c r="CM27" s="608"/>
      <c r="CN27" s="608"/>
      <c r="CO27" s="608"/>
      <c r="CP27" s="608"/>
      <c r="CQ27" s="609"/>
      <c r="CR27" s="610">
        <v>1173695</v>
      </c>
      <c r="CS27" s="642"/>
      <c r="CT27" s="642"/>
      <c r="CU27" s="642"/>
      <c r="CV27" s="642"/>
      <c r="CW27" s="642"/>
      <c r="CX27" s="642"/>
      <c r="CY27" s="643"/>
      <c r="CZ27" s="615">
        <v>8.1999999999999993</v>
      </c>
      <c r="DA27" s="640"/>
      <c r="DB27" s="640"/>
      <c r="DC27" s="644"/>
      <c r="DD27" s="619">
        <v>267886</v>
      </c>
      <c r="DE27" s="642"/>
      <c r="DF27" s="642"/>
      <c r="DG27" s="642"/>
      <c r="DH27" s="642"/>
      <c r="DI27" s="642"/>
      <c r="DJ27" s="642"/>
      <c r="DK27" s="643"/>
      <c r="DL27" s="619">
        <v>255810</v>
      </c>
      <c r="DM27" s="642"/>
      <c r="DN27" s="642"/>
      <c r="DO27" s="642"/>
      <c r="DP27" s="642"/>
      <c r="DQ27" s="642"/>
      <c r="DR27" s="642"/>
      <c r="DS27" s="642"/>
      <c r="DT27" s="642"/>
      <c r="DU27" s="642"/>
      <c r="DV27" s="643"/>
      <c r="DW27" s="615">
        <v>4.0999999999999996</v>
      </c>
      <c r="DX27" s="640"/>
      <c r="DY27" s="640"/>
      <c r="DZ27" s="640"/>
      <c r="EA27" s="640"/>
      <c r="EB27" s="640"/>
      <c r="EC27" s="641"/>
    </row>
    <row r="28" spans="2:133" ht="11.25" customHeight="1" x14ac:dyDescent="0.15">
      <c r="B28" s="607" t="s">
        <v>309</v>
      </c>
      <c r="C28" s="608"/>
      <c r="D28" s="608"/>
      <c r="E28" s="608"/>
      <c r="F28" s="608"/>
      <c r="G28" s="608"/>
      <c r="H28" s="608"/>
      <c r="I28" s="608"/>
      <c r="J28" s="608"/>
      <c r="K28" s="608"/>
      <c r="L28" s="608"/>
      <c r="M28" s="608"/>
      <c r="N28" s="608"/>
      <c r="O28" s="608"/>
      <c r="P28" s="608"/>
      <c r="Q28" s="609"/>
      <c r="R28" s="610">
        <v>202156</v>
      </c>
      <c r="S28" s="611"/>
      <c r="T28" s="611"/>
      <c r="U28" s="611"/>
      <c r="V28" s="611"/>
      <c r="W28" s="611"/>
      <c r="X28" s="611"/>
      <c r="Y28" s="612"/>
      <c r="Z28" s="613">
        <v>1.4</v>
      </c>
      <c r="AA28" s="613"/>
      <c r="AB28" s="613"/>
      <c r="AC28" s="613"/>
      <c r="AD28" s="614">
        <v>80</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310</v>
      </c>
      <c r="CE28" s="608"/>
      <c r="CF28" s="608"/>
      <c r="CG28" s="608"/>
      <c r="CH28" s="608"/>
      <c r="CI28" s="608"/>
      <c r="CJ28" s="608"/>
      <c r="CK28" s="608"/>
      <c r="CL28" s="608"/>
      <c r="CM28" s="608"/>
      <c r="CN28" s="608"/>
      <c r="CO28" s="608"/>
      <c r="CP28" s="608"/>
      <c r="CQ28" s="609"/>
      <c r="CR28" s="610">
        <v>1021129</v>
      </c>
      <c r="CS28" s="611"/>
      <c r="CT28" s="611"/>
      <c r="CU28" s="611"/>
      <c r="CV28" s="611"/>
      <c r="CW28" s="611"/>
      <c r="CX28" s="611"/>
      <c r="CY28" s="612"/>
      <c r="CZ28" s="615">
        <v>7.1</v>
      </c>
      <c r="DA28" s="640"/>
      <c r="DB28" s="640"/>
      <c r="DC28" s="644"/>
      <c r="DD28" s="619">
        <v>963075</v>
      </c>
      <c r="DE28" s="611"/>
      <c r="DF28" s="611"/>
      <c r="DG28" s="611"/>
      <c r="DH28" s="611"/>
      <c r="DI28" s="611"/>
      <c r="DJ28" s="611"/>
      <c r="DK28" s="612"/>
      <c r="DL28" s="619">
        <v>963075</v>
      </c>
      <c r="DM28" s="611"/>
      <c r="DN28" s="611"/>
      <c r="DO28" s="611"/>
      <c r="DP28" s="611"/>
      <c r="DQ28" s="611"/>
      <c r="DR28" s="611"/>
      <c r="DS28" s="611"/>
      <c r="DT28" s="611"/>
      <c r="DU28" s="611"/>
      <c r="DV28" s="612"/>
      <c r="DW28" s="615">
        <v>15.5</v>
      </c>
      <c r="DX28" s="640"/>
      <c r="DY28" s="640"/>
      <c r="DZ28" s="640"/>
      <c r="EA28" s="640"/>
      <c r="EB28" s="640"/>
      <c r="EC28" s="641"/>
    </row>
    <row r="29" spans="2:133" ht="11.25" customHeight="1" x14ac:dyDescent="0.15">
      <c r="B29" s="607" t="s">
        <v>311</v>
      </c>
      <c r="C29" s="608"/>
      <c r="D29" s="608"/>
      <c r="E29" s="608"/>
      <c r="F29" s="608"/>
      <c r="G29" s="608"/>
      <c r="H29" s="608"/>
      <c r="I29" s="608"/>
      <c r="J29" s="608"/>
      <c r="K29" s="608"/>
      <c r="L29" s="608"/>
      <c r="M29" s="608"/>
      <c r="N29" s="608"/>
      <c r="O29" s="608"/>
      <c r="P29" s="608"/>
      <c r="Q29" s="609"/>
      <c r="R29" s="610">
        <v>183596</v>
      </c>
      <c r="S29" s="611"/>
      <c r="T29" s="611"/>
      <c r="U29" s="611"/>
      <c r="V29" s="611"/>
      <c r="W29" s="611"/>
      <c r="X29" s="611"/>
      <c r="Y29" s="612"/>
      <c r="Z29" s="613">
        <v>1.3</v>
      </c>
      <c r="AA29" s="613"/>
      <c r="AB29" s="613"/>
      <c r="AC29" s="613"/>
      <c r="AD29" s="614">
        <v>106</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312</v>
      </c>
      <c r="CE29" s="647"/>
      <c r="CF29" s="607" t="s">
        <v>313</v>
      </c>
      <c r="CG29" s="608"/>
      <c r="CH29" s="608"/>
      <c r="CI29" s="608"/>
      <c r="CJ29" s="608"/>
      <c r="CK29" s="608"/>
      <c r="CL29" s="608"/>
      <c r="CM29" s="608"/>
      <c r="CN29" s="608"/>
      <c r="CO29" s="608"/>
      <c r="CP29" s="608"/>
      <c r="CQ29" s="609"/>
      <c r="CR29" s="610">
        <v>1021119</v>
      </c>
      <c r="CS29" s="642"/>
      <c r="CT29" s="642"/>
      <c r="CU29" s="642"/>
      <c r="CV29" s="642"/>
      <c r="CW29" s="642"/>
      <c r="CX29" s="642"/>
      <c r="CY29" s="643"/>
      <c r="CZ29" s="615">
        <v>7.1</v>
      </c>
      <c r="DA29" s="640"/>
      <c r="DB29" s="640"/>
      <c r="DC29" s="644"/>
      <c r="DD29" s="619">
        <v>963065</v>
      </c>
      <c r="DE29" s="642"/>
      <c r="DF29" s="642"/>
      <c r="DG29" s="642"/>
      <c r="DH29" s="642"/>
      <c r="DI29" s="642"/>
      <c r="DJ29" s="642"/>
      <c r="DK29" s="643"/>
      <c r="DL29" s="619">
        <v>963065</v>
      </c>
      <c r="DM29" s="642"/>
      <c r="DN29" s="642"/>
      <c r="DO29" s="642"/>
      <c r="DP29" s="642"/>
      <c r="DQ29" s="642"/>
      <c r="DR29" s="642"/>
      <c r="DS29" s="642"/>
      <c r="DT29" s="642"/>
      <c r="DU29" s="642"/>
      <c r="DV29" s="643"/>
      <c r="DW29" s="615">
        <v>15.5</v>
      </c>
      <c r="DX29" s="640"/>
      <c r="DY29" s="640"/>
      <c r="DZ29" s="640"/>
      <c r="EA29" s="640"/>
      <c r="EB29" s="640"/>
      <c r="EC29" s="641"/>
    </row>
    <row r="30" spans="2:133" ht="11.25" customHeight="1" x14ac:dyDescent="0.15">
      <c r="B30" s="607" t="s">
        <v>314</v>
      </c>
      <c r="C30" s="608"/>
      <c r="D30" s="608"/>
      <c r="E30" s="608"/>
      <c r="F30" s="608"/>
      <c r="G30" s="608"/>
      <c r="H30" s="608"/>
      <c r="I30" s="608"/>
      <c r="J30" s="608"/>
      <c r="K30" s="608"/>
      <c r="L30" s="608"/>
      <c r="M30" s="608"/>
      <c r="N30" s="608"/>
      <c r="O30" s="608"/>
      <c r="P30" s="608"/>
      <c r="Q30" s="609"/>
      <c r="R30" s="610">
        <v>1390900</v>
      </c>
      <c r="S30" s="611"/>
      <c r="T30" s="611"/>
      <c r="U30" s="611"/>
      <c r="V30" s="611"/>
      <c r="W30" s="611"/>
      <c r="X30" s="611"/>
      <c r="Y30" s="612"/>
      <c r="Z30" s="613">
        <v>9.5</v>
      </c>
      <c r="AA30" s="613"/>
      <c r="AB30" s="613"/>
      <c r="AC30" s="613"/>
      <c r="AD30" s="614" t="s">
        <v>149</v>
      </c>
      <c r="AE30" s="614"/>
      <c r="AF30" s="614"/>
      <c r="AG30" s="614"/>
      <c r="AH30" s="614"/>
      <c r="AI30" s="614"/>
      <c r="AJ30" s="614"/>
      <c r="AK30" s="614"/>
      <c r="AL30" s="615" t="s">
        <v>252</v>
      </c>
      <c r="AM30" s="616"/>
      <c r="AN30" s="616"/>
      <c r="AO30" s="617"/>
      <c r="AP30" s="592" t="s">
        <v>230</v>
      </c>
      <c r="AQ30" s="593"/>
      <c r="AR30" s="593"/>
      <c r="AS30" s="593"/>
      <c r="AT30" s="593"/>
      <c r="AU30" s="593"/>
      <c r="AV30" s="593"/>
      <c r="AW30" s="593"/>
      <c r="AX30" s="593"/>
      <c r="AY30" s="593"/>
      <c r="AZ30" s="593"/>
      <c r="BA30" s="593"/>
      <c r="BB30" s="593"/>
      <c r="BC30" s="593"/>
      <c r="BD30" s="593"/>
      <c r="BE30" s="593"/>
      <c r="BF30" s="594"/>
      <c r="BG30" s="592" t="s">
        <v>315</v>
      </c>
      <c r="BH30" s="652"/>
      <c r="BI30" s="652"/>
      <c r="BJ30" s="652"/>
      <c r="BK30" s="652"/>
      <c r="BL30" s="652"/>
      <c r="BM30" s="652"/>
      <c r="BN30" s="652"/>
      <c r="BO30" s="652"/>
      <c r="BP30" s="652"/>
      <c r="BQ30" s="653"/>
      <c r="BR30" s="592" t="s">
        <v>316</v>
      </c>
      <c r="BS30" s="652"/>
      <c r="BT30" s="652"/>
      <c r="BU30" s="652"/>
      <c r="BV30" s="652"/>
      <c r="BW30" s="652"/>
      <c r="BX30" s="652"/>
      <c r="BY30" s="652"/>
      <c r="BZ30" s="652"/>
      <c r="CA30" s="652"/>
      <c r="CB30" s="653"/>
      <c r="CD30" s="648"/>
      <c r="CE30" s="649"/>
      <c r="CF30" s="607" t="s">
        <v>317</v>
      </c>
      <c r="CG30" s="608"/>
      <c r="CH30" s="608"/>
      <c r="CI30" s="608"/>
      <c r="CJ30" s="608"/>
      <c r="CK30" s="608"/>
      <c r="CL30" s="608"/>
      <c r="CM30" s="608"/>
      <c r="CN30" s="608"/>
      <c r="CO30" s="608"/>
      <c r="CP30" s="608"/>
      <c r="CQ30" s="609"/>
      <c r="CR30" s="610">
        <v>985882</v>
      </c>
      <c r="CS30" s="611"/>
      <c r="CT30" s="611"/>
      <c r="CU30" s="611"/>
      <c r="CV30" s="611"/>
      <c r="CW30" s="611"/>
      <c r="CX30" s="611"/>
      <c r="CY30" s="612"/>
      <c r="CZ30" s="615">
        <v>6.9</v>
      </c>
      <c r="DA30" s="640"/>
      <c r="DB30" s="640"/>
      <c r="DC30" s="644"/>
      <c r="DD30" s="619">
        <v>931917</v>
      </c>
      <c r="DE30" s="611"/>
      <c r="DF30" s="611"/>
      <c r="DG30" s="611"/>
      <c r="DH30" s="611"/>
      <c r="DI30" s="611"/>
      <c r="DJ30" s="611"/>
      <c r="DK30" s="612"/>
      <c r="DL30" s="619">
        <v>931917</v>
      </c>
      <c r="DM30" s="611"/>
      <c r="DN30" s="611"/>
      <c r="DO30" s="611"/>
      <c r="DP30" s="611"/>
      <c r="DQ30" s="611"/>
      <c r="DR30" s="611"/>
      <c r="DS30" s="611"/>
      <c r="DT30" s="611"/>
      <c r="DU30" s="611"/>
      <c r="DV30" s="612"/>
      <c r="DW30" s="615">
        <v>15</v>
      </c>
      <c r="DX30" s="640"/>
      <c r="DY30" s="640"/>
      <c r="DZ30" s="640"/>
      <c r="EA30" s="640"/>
      <c r="EB30" s="640"/>
      <c r="EC30" s="641"/>
    </row>
    <row r="31" spans="2:133" ht="11.25" customHeight="1" x14ac:dyDescent="0.15">
      <c r="B31" s="623" t="s">
        <v>318</v>
      </c>
      <c r="C31" s="624"/>
      <c r="D31" s="624"/>
      <c r="E31" s="624"/>
      <c r="F31" s="624"/>
      <c r="G31" s="624"/>
      <c r="H31" s="624"/>
      <c r="I31" s="624"/>
      <c r="J31" s="624"/>
      <c r="K31" s="624"/>
      <c r="L31" s="624"/>
      <c r="M31" s="624"/>
      <c r="N31" s="624"/>
      <c r="O31" s="624"/>
      <c r="P31" s="624"/>
      <c r="Q31" s="625"/>
      <c r="R31" s="610" t="s">
        <v>149</v>
      </c>
      <c r="S31" s="611"/>
      <c r="T31" s="611"/>
      <c r="U31" s="611"/>
      <c r="V31" s="611"/>
      <c r="W31" s="611"/>
      <c r="X31" s="611"/>
      <c r="Y31" s="612"/>
      <c r="Z31" s="613" t="s">
        <v>149</v>
      </c>
      <c r="AA31" s="613"/>
      <c r="AB31" s="613"/>
      <c r="AC31" s="613"/>
      <c r="AD31" s="614" t="s">
        <v>149</v>
      </c>
      <c r="AE31" s="614"/>
      <c r="AF31" s="614"/>
      <c r="AG31" s="614"/>
      <c r="AH31" s="614"/>
      <c r="AI31" s="614"/>
      <c r="AJ31" s="614"/>
      <c r="AK31" s="614"/>
      <c r="AL31" s="615" t="s">
        <v>252</v>
      </c>
      <c r="AM31" s="616"/>
      <c r="AN31" s="616"/>
      <c r="AO31" s="617"/>
      <c r="AP31" s="656" t="s">
        <v>319</v>
      </c>
      <c r="AQ31" s="657"/>
      <c r="AR31" s="657"/>
      <c r="AS31" s="657"/>
      <c r="AT31" s="662" t="s">
        <v>320</v>
      </c>
      <c r="AU31" s="212"/>
      <c r="AV31" s="212"/>
      <c r="AW31" s="212"/>
      <c r="AX31" s="596" t="s">
        <v>192</v>
      </c>
      <c r="AY31" s="597"/>
      <c r="AZ31" s="597"/>
      <c r="BA31" s="597"/>
      <c r="BB31" s="597"/>
      <c r="BC31" s="597"/>
      <c r="BD31" s="597"/>
      <c r="BE31" s="597"/>
      <c r="BF31" s="598"/>
      <c r="BG31" s="666">
        <v>97.4</v>
      </c>
      <c r="BH31" s="654"/>
      <c r="BI31" s="654"/>
      <c r="BJ31" s="654"/>
      <c r="BK31" s="654"/>
      <c r="BL31" s="654"/>
      <c r="BM31" s="605">
        <v>89.8</v>
      </c>
      <c r="BN31" s="654"/>
      <c r="BO31" s="654"/>
      <c r="BP31" s="654"/>
      <c r="BQ31" s="655"/>
      <c r="BR31" s="666">
        <v>97.7</v>
      </c>
      <c r="BS31" s="654"/>
      <c r="BT31" s="654"/>
      <c r="BU31" s="654"/>
      <c r="BV31" s="654"/>
      <c r="BW31" s="654"/>
      <c r="BX31" s="605">
        <v>89.8</v>
      </c>
      <c r="BY31" s="654"/>
      <c r="BZ31" s="654"/>
      <c r="CA31" s="654"/>
      <c r="CB31" s="655"/>
      <c r="CD31" s="648"/>
      <c r="CE31" s="649"/>
      <c r="CF31" s="607" t="s">
        <v>321</v>
      </c>
      <c r="CG31" s="608"/>
      <c r="CH31" s="608"/>
      <c r="CI31" s="608"/>
      <c r="CJ31" s="608"/>
      <c r="CK31" s="608"/>
      <c r="CL31" s="608"/>
      <c r="CM31" s="608"/>
      <c r="CN31" s="608"/>
      <c r="CO31" s="608"/>
      <c r="CP31" s="608"/>
      <c r="CQ31" s="609"/>
      <c r="CR31" s="610">
        <v>35237</v>
      </c>
      <c r="CS31" s="642"/>
      <c r="CT31" s="642"/>
      <c r="CU31" s="642"/>
      <c r="CV31" s="642"/>
      <c r="CW31" s="642"/>
      <c r="CX31" s="642"/>
      <c r="CY31" s="643"/>
      <c r="CZ31" s="615">
        <v>0.2</v>
      </c>
      <c r="DA31" s="640"/>
      <c r="DB31" s="640"/>
      <c r="DC31" s="644"/>
      <c r="DD31" s="619">
        <v>31148</v>
      </c>
      <c r="DE31" s="642"/>
      <c r="DF31" s="642"/>
      <c r="DG31" s="642"/>
      <c r="DH31" s="642"/>
      <c r="DI31" s="642"/>
      <c r="DJ31" s="642"/>
      <c r="DK31" s="643"/>
      <c r="DL31" s="619">
        <v>31148</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15">
      <c r="B32" s="607" t="s">
        <v>322</v>
      </c>
      <c r="C32" s="608"/>
      <c r="D32" s="608"/>
      <c r="E32" s="608"/>
      <c r="F32" s="608"/>
      <c r="G32" s="608"/>
      <c r="H32" s="608"/>
      <c r="I32" s="608"/>
      <c r="J32" s="608"/>
      <c r="K32" s="608"/>
      <c r="L32" s="608"/>
      <c r="M32" s="608"/>
      <c r="N32" s="608"/>
      <c r="O32" s="608"/>
      <c r="P32" s="608"/>
      <c r="Q32" s="609"/>
      <c r="R32" s="610">
        <v>850856</v>
      </c>
      <c r="S32" s="611"/>
      <c r="T32" s="611"/>
      <c r="U32" s="611"/>
      <c r="V32" s="611"/>
      <c r="W32" s="611"/>
      <c r="X32" s="611"/>
      <c r="Y32" s="612"/>
      <c r="Z32" s="613">
        <v>5.8</v>
      </c>
      <c r="AA32" s="613"/>
      <c r="AB32" s="613"/>
      <c r="AC32" s="613"/>
      <c r="AD32" s="614" t="s">
        <v>149</v>
      </c>
      <c r="AE32" s="614"/>
      <c r="AF32" s="614"/>
      <c r="AG32" s="614"/>
      <c r="AH32" s="614"/>
      <c r="AI32" s="614"/>
      <c r="AJ32" s="614"/>
      <c r="AK32" s="614"/>
      <c r="AL32" s="615" t="s">
        <v>149</v>
      </c>
      <c r="AM32" s="616"/>
      <c r="AN32" s="616"/>
      <c r="AO32" s="617"/>
      <c r="AP32" s="658"/>
      <c r="AQ32" s="659"/>
      <c r="AR32" s="659"/>
      <c r="AS32" s="659"/>
      <c r="AT32" s="663"/>
      <c r="AU32" s="208" t="s">
        <v>323</v>
      </c>
      <c r="AX32" s="607" t="s">
        <v>324</v>
      </c>
      <c r="AY32" s="608"/>
      <c r="AZ32" s="608"/>
      <c r="BA32" s="608"/>
      <c r="BB32" s="608"/>
      <c r="BC32" s="608"/>
      <c r="BD32" s="608"/>
      <c r="BE32" s="608"/>
      <c r="BF32" s="609"/>
      <c r="BG32" s="667">
        <v>97.5</v>
      </c>
      <c r="BH32" s="642"/>
      <c r="BI32" s="642"/>
      <c r="BJ32" s="642"/>
      <c r="BK32" s="642"/>
      <c r="BL32" s="642"/>
      <c r="BM32" s="616">
        <v>91.9</v>
      </c>
      <c r="BN32" s="642"/>
      <c r="BO32" s="642"/>
      <c r="BP32" s="642"/>
      <c r="BQ32" s="665"/>
      <c r="BR32" s="667">
        <v>98.4</v>
      </c>
      <c r="BS32" s="642"/>
      <c r="BT32" s="642"/>
      <c r="BU32" s="642"/>
      <c r="BV32" s="642"/>
      <c r="BW32" s="642"/>
      <c r="BX32" s="616">
        <v>91.7</v>
      </c>
      <c r="BY32" s="642"/>
      <c r="BZ32" s="642"/>
      <c r="CA32" s="642"/>
      <c r="CB32" s="665"/>
      <c r="CD32" s="650"/>
      <c r="CE32" s="651"/>
      <c r="CF32" s="607" t="s">
        <v>325</v>
      </c>
      <c r="CG32" s="608"/>
      <c r="CH32" s="608"/>
      <c r="CI32" s="608"/>
      <c r="CJ32" s="608"/>
      <c r="CK32" s="608"/>
      <c r="CL32" s="608"/>
      <c r="CM32" s="608"/>
      <c r="CN32" s="608"/>
      <c r="CO32" s="608"/>
      <c r="CP32" s="608"/>
      <c r="CQ32" s="609"/>
      <c r="CR32" s="610">
        <v>10</v>
      </c>
      <c r="CS32" s="611"/>
      <c r="CT32" s="611"/>
      <c r="CU32" s="611"/>
      <c r="CV32" s="611"/>
      <c r="CW32" s="611"/>
      <c r="CX32" s="611"/>
      <c r="CY32" s="612"/>
      <c r="CZ32" s="615">
        <v>0</v>
      </c>
      <c r="DA32" s="640"/>
      <c r="DB32" s="640"/>
      <c r="DC32" s="644"/>
      <c r="DD32" s="619">
        <v>10</v>
      </c>
      <c r="DE32" s="611"/>
      <c r="DF32" s="611"/>
      <c r="DG32" s="611"/>
      <c r="DH32" s="611"/>
      <c r="DI32" s="611"/>
      <c r="DJ32" s="611"/>
      <c r="DK32" s="612"/>
      <c r="DL32" s="619">
        <v>10</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326</v>
      </c>
      <c r="C33" s="608"/>
      <c r="D33" s="608"/>
      <c r="E33" s="608"/>
      <c r="F33" s="608"/>
      <c r="G33" s="608"/>
      <c r="H33" s="608"/>
      <c r="I33" s="608"/>
      <c r="J33" s="608"/>
      <c r="K33" s="608"/>
      <c r="L33" s="608"/>
      <c r="M33" s="608"/>
      <c r="N33" s="608"/>
      <c r="O33" s="608"/>
      <c r="P33" s="608"/>
      <c r="Q33" s="609"/>
      <c r="R33" s="610">
        <v>41675</v>
      </c>
      <c r="S33" s="611"/>
      <c r="T33" s="611"/>
      <c r="U33" s="611"/>
      <c r="V33" s="611"/>
      <c r="W33" s="611"/>
      <c r="X33" s="611"/>
      <c r="Y33" s="612"/>
      <c r="Z33" s="613">
        <v>0.3</v>
      </c>
      <c r="AA33" s="613"/>
      <c r="AB33" s="613"/>
      <c r="AC33" s="613"/>
      <c r="AD33" s="614">
        <v>15204</v>
      </c>
      <c r="AE33" s="614"/>
      <c r="AF33" s="614"/>
      <c r="AG33" s="614"/>
      <c r="AH33" s="614"/>
      <c r="AI33" s="614"/>
      <c r="AJ33" s="614"/>
      <c r="AK33" s="614"/>
      <c r="AL33" s="615">
        <v>0.2</v>
      </c>
      <c r="AM33" s="616"/>
      <c r="AN33" s="616"/>
      <c r="AO33" s="617"/>
      <c r="AP33" s="660"/>
      <c r="AQ33" s="661"/>
      <c r="AR33" s="661"/>
      <c r="AS33" s="661"/>
      <c r="AT33" s="664"/>
      <c r="AU33" s="213"/>
      <c r="AV33" s="213"/>
      <c r="AW33" s="213"/>
      <c r="AX33" s="631" t="s">
        <v>327</v>
      </c>
      <c r="AY33" s="632"/>
      <c r="AZ33" s="632"/>
      <c r="BA33" s="632"/>
      <c r="BB33" s="632"/>
      <c r="BC33" s="632"/>
      <c r="BD33" s="632"/>
      <c r="BE33" s="632"/>
      <c r="BF33" s="633"/>
      <c r="BG33" s="668">
        <v>96.7</v>
      </c>
      <c r="BH33" s="669"/>
      <c r="BI33" s="669"/>
      <c r="BJ33" s="669"/>
      <c r="BK33" s="669"/>
      <c r="BL33" s="669"/>
      <c r="BM33" s="670">
        <v>85.7</v>
      </c>
      <c r="BN33" s="669"/>
      <c r="BO33" s="669"/>
      <c r="BP33" s="669"/>
      <c r="BQ33" s="671"/>
      <c r="BR33" s="668">
        <v>96.4</v>
      </c>
      <c r="BS33" s="669"/>
      <c r="BT33" s="669"/>
      <c r="BU33" s="669"/>
      <c r="BV33" s="669"/>
      <c r="BW33" s="669"/>
      <c r="BX33" s="670">
        <v>85.8</v>
      </c>
      <c r="BY33" s="669"/>
      <c r="BZ33" s="669"/>
      <c r="CA33" s="669"/>
      <c r="CB33" s="671"/>
      <c r="CD33" s="607" t="s">
        <v>328</v>
      </c>
      <c r="CE33" s="608"/>
      <c r="CF33" s="608"/>
      <c r="CG33" s="608"/>
      <c r="CH33" s="608"/>
      <c r="CI33" s="608"/>
      <c r="CJ33" s="608"/>
      <c r="CK33" s="608"/>
      <c r="CL33" s="608"/>
      <c r="CM33" s="608"/>
      <c r="CN33" s="608"/>
      <c r="CO33" s="608"/>
      <c r="CP33" s="608"/>
      <c r="CQ33" s="609"/>
      <c r="CR33" s="610">
        <v>7304950</v>
      </c>
      <c r="CS33" s="642"/>
      <c r="CT33" s="642"/>
      <c r="CU33" s="642"/>
      <c r="CV33" s="642"/>
      <c r="CW33" s="642"/>
      <c r="CX33" s="642"/>
      <c r="CY33" s="643"/>
      <c r="CZ33" s="615">
        <v>51.1</v>
      </c>
      <c r="DA33" s="640"/>
      <c r="DB33" s="640"/>
      <c r="DC33" s="644"/>
      <c r="DD33" s="619">
        <v>3417759</v>
      </c>
      <c r="DE33" s="642"/>
      <c r="DF33" s="642"/>
      <c r="DG33" s="642"/>
      <c r="DH33" s="642"/>
      <c r="DI33" s="642"/>
      <c r="DJ33" s="642"/>
      <c r="DK33" s="643"/>
      <c r="DL33" s="619">
        <v>2354966</v>
      </c>
      <c r="DM33" s="642"/>
      <c r="DN33" s="642"/>
      <c r="DO33" s="642"/>
      <c r="DP33" s="642"/>
      <c r="DQ33" s="642"/>
      <c r="DR33" s="642"/>
      <c r="DS33" s="642"/>
      <c r="DT33" s="642"/>
      <c r="DU33" s="642"/>
      <c r="DV33" s="643"/>
      <c r="DW33" s="615">
        <v>37.9</v>
      </c>
      <c r="DX33" s="640"/>
      <c r="DY33" s="640"/>
      <c r="DZ33" s="640"/>
      <c r="EA33" s="640"/>
      <c r="EB33" s="640"/>
      <c r="EC33" s="641"/>
    </row>
    <row r="34" spans="2:133" ht="11.25" customHeight="1" x14ac:dyDescent="0.15">
      <c r="B34" s="607" t="s">
        <v>329</v>
      </c>
      <c r="C34" s="608"/>
      <c r="D34" s="608"/>
      <c r="E34" s="608"/>
      <c r="F34" s="608"/>
      <c r="G34" s="608"/>
      <c r="H34" s="608"/>
      <c r="I34" s="608"/>
      <c r="J34" s="608"/>
      <c r="K34" s="608"/>
      <c r="L34" s="608"/>
      <c r="M34" s="608"/>
      <c r="N34" s="608"/>
      <c r="O34" s="608"/>
      <c r="P34" s="608"/>
      <c r="Q34" s="609"/>
      <c r="R34" s="610">
        <v>2235123</v>
      </c>
      <c r="S34" s="611"/>
      <c r="T34" s="611"/>
      <c r="U34" s="611"/>
      <c r="V34" s="611"/>
      <c r="W34" s="611"/>
      <c r="X34" s="611"/>
      <c r="Y34" s="612"/>
      <c r="Z34" s="613">
        <v>15.3</v>
      </c>
      <c r="AA34" s="613"/>
      <c r="AB34" s="613"/>
      <c r="AC34" s="613"/>
      <c r="AD34" s="614" t="s">
        <v>149</v>
      </c>
      <c r="AE34" s="614"/>
      <c r="AF34" s="614"/>
      <c r="AG34" s="614"/>
      <c r="AH34" s="614"/>
      <c r="AI34" s="614"/>
      <c r="AJ34" s="614"/>
      <c r="AK34" s="614"/>
      <c r="AL34" s="615" t="s">
        <v>252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330</v>
      </c>
      <c r="CE34" s="608"/>
      <c r="CF34" s="608"/>
      <c r="CG34" s="608"/>
      <c r="CH34" s="608"/>
      <c r="CI34" s="608"/>
      <c r="CJ34" s="608"/>
      <c r="CK34" s="608"/>
      <c r="CL34" s="608"/>
      <c r="CM34" s="608"/>
      <c r="CN34" s="608"/>
      <c r="CO34" s="608"/>
      <c r="CP34" s="608"/>
      <c r="CQ34" s="609"/>
      <c r="CR34" s="610">
        <v>3154616</v>
      </c>
      <c r="CS34" s="611"/>
      <c r="CT34" s="611"/>
      <c r="CU34" s="611"/>
      <c r="CV34" s="611"/>
      <c r="CW34" s="611"/>
      <c r="CX34" s="611"/>
      <c r="CY34" s="612"/>
      <c r="CZ34" s="615">
        <v>22.1</v>
      </c>
      <c r="DA34" s="640"/>
      <c r="DB34" s="640"/>
      <c r="DC34" s="644"/>
      <c r="DD34" s="619">
        <v>1280464</v>
      </c>
      <c r="DE34" s="611"/>
      <c r="DF34" s="611"/>
      <c r="DG34" s="611"/>
      <c r="DH34" s="611"/>
      <c r="DI34" s="611"/>
      <c r="DJ34" s="611"/>
      <c r="DK34" s="612"/>
      <c r="DL34" s="619">
        <v>936514</v>
      </c>
      <c r="DM34" s="611"/>
      <c r="DN34" s="611"/>
      <c r="DO34" s="611"/>
      <c r="DP34" s="611"/>
      <c r="DQ34" s="611"/>
      <c r="DR34" s="611"/>
      <c r="DS34" s="611"/>
      <c r="DT34" s="611"/>
      <c r="DU34" s="611"/>
      <c r="DV34" s="612"/>
      <c r="DW34" s="615">
        <v>15.1</v>
      </c>
      <c r="DX34" s="640"/>
      <c r="DY34" s="640"/>
      <c r="DZ34" s="640"/>
      <c r="EA34" s="640"/>
      <c r="EB34" s="640"/>
      <c r="EC34" s="641"/>
    </row>
    <row r="35" spans="2:133" ht="11.25" customHeight="1" x14ac:dyDescent="0.15">
      <c r="B35" s="607" t="s">
        <v>331</v>
      </c>
      <c r="C35" s="608"/>
      <c r="D35" s="608"/>
      <c r="E35" s="608"/>
      <c r="F35" s="608"/>
      <c r="G35" s="608"/>
      <c r="H35" s="608"/>
      <c r="I35" s="608"/>
      <c r="J35" s="608"/>
      <c r="K35" s="608"/>
      <c r="L35" s="608"/>
      <c r="M35" s="608"/>
      <c r="N35" s="608"/>
      <c r="O35" s="608"/>
      <c r="P35" s="608"/>
      <c r="Q35" s="609"/>
      <c r="R35" s="610">
        <v>1275995</v>
      </c>
      <c r="S35" s="611"/>
      <c r="T35" s="611"/>
      <c r="U35" s="611"/>
      <c r="V35" s="611"/>
      <c r="W35" s="611"/>
      <c r="X35" s="611"/>
      <c r="Y35" s="612"/>
      <c r="Z35" s="613">
        <v>8.6999999999999993</v>
      </c>
      <c r="AA35" s="613"/>
      <c r="AB35" s="613"/>
      <c r="AC35" s="613"/>
      <c r="AD35" s="614" t="s">
        <v>252</v>
      </c>
      <c r="AE35" s="614"/>
      <c r="AF35" s="614"/>
      <c r="AG35" s="614"/>
      <c r="AH35" s="614"/>
      <c r="AI35" s="614"/>
      <c r="AJ35" s="614"/>
      <c r="AK35" s="614"/>
      <c r="AL35" s="615" t="s">
        <v>149</v>
      </c>
      <c r="AM35" s="616"/>
      <c r="AN35" s="616"/>
      <c r="AO35" s="617"/>
      <c r="AP35" s="218"/>
      <c r="AQ35" s="592" t="s">
        <v>332</v>
      </c>
      <c r="AR35" s="593"/>
      <c r="AS35" s="593"/>
      <c r="AT35" s="593"/>
      <c r="AU35" s="593"/>
      <c r="AV35" s="593"/>
      <c r="AW35" s="593"/>
      <c r="AX35" s="593"/>
      <c r="AY35" s="593"/>
      <c r="AZ35" s="593"/>
      <c r="BA35" s="593"/>
      <c r="BB35" s="593"/>
      <c r="BC35" s="593"/>
      <c r="BD35" s="593"/>
      <c r="BE35" s="593"/>
      <c r="BF35" s="594"/>
      <c r="BG35" s="592" t="s">
        <v>333</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334</v>
      </c>
      <c r="CE35" s="608"/>
      <c r="CF35" s="608"/>
      <c r="CG35" s="608"/>
      <c r="CH35" s="608"/>
      <c r="CI35" s="608"/>
      <c r="CJ35" s="608"/>
      <c r="CK35" s="608"/>
      <c r="CL35" s="608"/>
      <c r="CM35" s="608"/>
      <c r="CN35" s="608"/>
      <c r="CO35" s="608"/>
      <c r="CP35" s="608"/>
      <c r="CQ35" s="609"/>
      <c r="CR35" s="610">
        <v>298229</v>
      </c>
      <c r="CS35" s="642"/>
      <c r="CT35" s="642"/>
      <c r="CU35" s="642"/>
      <c r="CV35" s="642"/>
      <c r="CW35" s="642"/>
      <c r="CX35" s="642"/>
      <c r="CY35" s="643"/>
      <c r="CZ35" s="615">
        <v>2.1</v>
      </c>
      <c r="DA35" s="640"/>
      <c r="DB35" s="640"/>
      <c r="DC35" s="644"/>
      <c r="DD35" s="619">
        <v>235747</v>
      </c>
      <c r="DE35" s="642"/>
      <c r="DF35" s="642"/>
      <c r="DG35" s="642"/>
      <c r="DH35" s="642"/>
      <c r="DI35" s="642"/>
      <c r="DJ35" s="642"/>
      <c r="DK35" s="643"/>
      <c r="DL35" s="619">
        <v>160576</v>
      </c>
      <c r="DM35" s="642"/>
      <c r="DN35" s="642"/>
      <c r="DO35" s="642"/>
      <c r="DP35" s="642"/>
      <c r="DQ35" s="642"/>
      <c r="DR35" s="642"/>
      <c r="DS35" s="642"/>
      <c r="DT35" s="642"/>
      <c r="DU35" s="642"/>
      <c r="DV35" s="643"/>
      <c r="DW35" s="615">
        <v>2.6</v>
      </c>
      <c r="DX35" s="640"/>
      <c r="DY35" s="640"/>
      <c r="DZ35" s="640"/>
      <c r="EA35" s="640"/>
      <c r="EB35" s="640"/>
      <c r="EC35" s="641"/>
    </row>
    <row r="36" spans="2:133" ht="11.25" customHeight="1" x14ac:dyDescent="0.15">
      <c r="B36" s="607" t="s">
        <v>335</v>
      </c>
      <c r="C36" s="608"/>
      <c r="D36" s="608"/>
      <c r="E36" s="608"/>
      <c r="F36" s="608"/>
      <c r="G36" s="608"/>
      <c r="H36" s="608"/>
      <c r="I36" s="608"/>
      <c r="J36" s="608"/>
      <c r="K36" s="608"/>
      <c r="L36" s="608"/>
      <c r="M36" s="608"/>
      <c r="N36" s="608"/>
      <c r="O36" s="608"/>
      <c r="P36" s="608"/>
      <c r="Q36" s="609"/>
      <c r="R36" s="610">
        <v>124840</v>
      </c>
      <c r="S36" s="611"/>
      <c r="T36" s="611"/>
      <c r="U36" s="611"/>
      <c r="V36" s="611"/>
      <c r="W36" s="611"/>
      <c r="X36" s="611"/>
      <c r="Y36" s="612"/>
      <c r="Z36" s="613">
        <v>0.9</v>
      </c>
      <c r="AA36" s="613"/>
      <c r="AB36" s="613"/>
      <c r="AC36" s="613"/>
      <c r="AD36" s="614" t="s">
        <v>149</v>
      </c>
      <c r="AE36" s="614"/>
      <c r="AF36" s="614"/>
      <c r="AG36" s="614"/>
      <c r="AH36" s="614"/>
      <c r="AI36" s="614"/>
      <c r="AJ36" s="614"/>
      <c r="AK36" s="614"/>
      <c r="AL36" s="615" t="s">
        <v>149</v>
      </c>
      <c r="AM36" s="616"/>
      <c r="AN36" s="616"/>
      <c r="AO36" s="617"/>
      <c r="AP36" s="218"/>
      <c r="AQ36" s="676" t="s">
        <v>336</v>
      </c>
      <c r="AR36" s="677"/>
      <c r="AS36" s="677"/>
      <c r="AT36" s="677"/>
      <c r="AU36" s="677"/>
      <c r="AV36" s="677"/>
      <c r="AW36" s="677"/>
      <c r="AX36" s="677"/>
      <c r="AY36" s="678"/>
      <c r="AZ36" s="599">
        <v>1656133</v>
      </c>
      <c r="BA36" s="600"/>
      <c r="BB36" s="600"/>
      <c r="BC36" s="600"/>
      <c r="BD36" s="600"/>
      <c r="BE36" s="600"/>
      <c r="BF36" s="672"/>
      <c r="BG36" s="596" t="s">
        <v>337</v>
      </c>
      <c r="BH36" s="597"/>
      <c r="BI36" s="597"/>
      <c r="BJ36" s="597"/>
      <c r="BK36" s="597"/>
      <c r="BL36" s="597"/>
      <c r="BM36" s="597"/>
      <c r="BN36" s="597"/>
      <c r="BO36" s="597"/>
      <c r="BP36" s="597"/>
      <c r="BQ36" s="597"/>
      <c r="BR36" s="597"/>
      <c r="BS36" s="597"/>
      <c r="BT36" s="597"/>
      <c r="BU36" s="598"/>
      <c r="BV36" s="599">
        <v>7142</v>
      </c>
      <c r="BW36" s="600"/>
      <c r="BX36" s="600"/>
      <c r="BY36" s="600"/>
      <c r="BZ36" s="600"/>
      <c r="CA36" s="600"/>
      <c r="CB36" s="672"/>
      <c r="CD36" s="607" t="s">
        <v>338</v>
      </c>
      <c r="CE36" s="608"/>
      <c r="CF36" s="608"/>
      <c r="CG36" s="608"/>
      <c r="CH36" s="608"/>
      <c r="CI36" s="608"/>
      <c r="CJ36" s="608"/>
      <c r="CK36" s="608"/>
      <c r="CL36" s="608"/>
      <c r="CM36" s="608"/>
      <c r="CN36" s="608"/>
      <c r="CO36" s="608"/>
      <c r="CP36" s="608"/>
      <c r="CQ36" s="609"/>
      <c r="CR36" s="610">
        <v>1462095</v>
      </c>
      <c r="CS36" s="611"/>
      <c r="CT36" s="611"/>
      <c r="CU36" s="611"/>
      <c r="CV36" s="611"/>
      <c r="CW36" s="611"/>
      <c r="CX36" s="611"/>
      <c r="CY36" s="612"/>
      <c r="CZ36" s="615">
        <v>10.199999999999999</v>
      </c>
      <c r="DA36" s="640"/>
      <c r="DB36" s="640"/>
      <c r="DC36" s="644"/>
      <c r="DD36" s="619">
        <v>908035</v>
      </c>
      <c r="DE36" s="611"/>
      <c r="DF36" s="611"/>
      <c r="DG36" s="611"/>
      <c r="DH36" s="611"/>
      <c r="DI36" s="611"/>
      <c r="DJ36" s="611"/>
      <c r="DK36" s="612"/>
      <c r="DL36" s="619">
        <v>436122</v>
      </c>
      <c r="DM36" s="611"/>
      <c r="DN36" s="611"/>
      <c r="DO36" s="611"/>
      <c r="DP36" s="611"/>
      <c r="DQ36" s="611"/>
      <c r="DR36" s="611"/>
      <c r="DS36" s="611"/>
      <c r="DT36" s="611"/>
      <c r="DU36" s="611"/>
      <c r="DV36" s="612"/>
      <c r="DW36" s="615">
        <v>7</v>
      </c>
      <c r="DX36" s="640"/>
      <c r="DY36" s="640"/>
      <c r="DZ36" s="640"/>
      <c r="EA36" s="640"/>
      <c r="EB36" s="640"/>
      <c r="EC36" s="641"/>
    </row>
    <row r="37" spans="2:133" ht="11.25" customHeight="1" x14ac:dyDescent="0.15">
      <c r="B37" s="607" t="s">
        <v>339</v>
      </c>
      <c r="C37" s="608"/>
      <c r="D37" s="608"/>
      <c r="E37" s="608"/>
      <c r="F37" s="608"/>
      <c r="G37" s="608"/>
      <c r="H37" s="608"/>
      <c r="I37" s="608"/>
      <c r="J37" s="608"/>
      <c r="K37" s="608"/>
      <c r="L37" s="608"/>
      <c r="M37" s="608"/>
      <c r="N37" s="608"/>
      <c r="O37" s="608"/>
      <c r="P37" s="608"/>
      <c r="Q37" s="609"/>
      <c r="R37" s="610">
        <v>126507</v>
      </c>
      <c r="S37" s="611"/>
      <c r="T37" s="611"/>
      <c r="U37" s="611"/>
      <c r="V37" s="611"/>
      <c r="W37" s="611"/>
      <c r="X37" s="611"/>
      <c r="Y37" s="612"/>
      <c r="Z37" s="613">
        <v>0.9</v>
      </c>
      <c r="AA37" s="613"/>
      <c r="AB37" s="613"/>
      <c r="AC37" s="613"/>
      <c r="AD37" s="614">
        <v>12</v>
      </c>
      <c r="AE37" s="614"/>
      <c r="AF37" s="614"/>
      <c r="AG37" s="614"/>
      <c r="AH37" s="614"/>
      <c r="AI37" s="614"/>
      <c r="AJ37" s="614"/>
      <c r="AK37" s="614"/>
      <c r="AL37" s="615">
        <v>0</v>
      </c>
      <c r="AM37" s="616"/>
      <c r="AN37" s="616"/>
      <c r="AO37" s="617"/>
      <c r="AQ37" s="673" t="s">
        <v>340</v>
      </c>
      <c r="AR37" s="674"/>
      <c r="AS37" s="674"/>
      <c r="AT37" s="674"/>
      <c r="AU37" s="674"/>
      <c r="AV37" s="674"/>
      <c r="AW37" s="674"/>
      <c r="AX37" s="674"/>
      <c r="AY37" s="675"/>
      <c r="AZ37" s="610">
        <v>399206</v>
      </c>
      <c r="BA37" s="611"/>
      <c r="BB37" s="611"/>
      <c r="BC37" s="611"/>
      <c r="BD37" s="642"/>
      <c r="BE37" s="642"/>
      <c r="BF37" s="665"/>
      <c r="BG37" s="607" t="s">
        <v>341</v>
      </c>
      <c r="BH37" s="608"/>
      <c r="BI37" s="608"/>
      <c r="BJ37" s="608"/>
      <c r="BK37" s="608"/>
      <c r="BL37" s="608"/>
      <c r="BM37" s="608"/>
      <c r="BN37" s="608"/>
      <c r="BO37" s="608"/>
      <c r="BP37" s="608"/>
      <c r="BQ37" s="608"/>
      <c r="BR37" s="608"/>
      <c r="BS37" s="608"/>
      <c r="BT37" s="608"/>
      <c r="BU37" s="609"/>
      <c r="BV37" s="610">
        <v>-23247</v>
      </c>
      <c r="BW37" s="611"/>
      <c r="BX37" s="611"/>
      <c r="BY37" s="611"/>
      <c r="BZ37" s="611"/>
      <c r="CA37" s="611"/>
      <c r="CB37" s="620"/>
      <c r="CD37" s="607" t="s">
        <v>342</v>
      </c>
      <c r="CE37" s="608"/>
      <c r="CF37" s="608"/>
      <c r="CG37" s="608"/>
      <c r="CH37" s="608"/>
      <c r="CI37" s="608"/>
      <c r="CJ37" s="608"/>
      <c r="CK37" s="608"/>
      <c r="CL37" s="608"/>
      <c r="CM37" s="608"/>
      <c r="CN37" s="608"/>
      <c r="CO37" s="608"/>
      <c r="CP37" s="608"/>
      <c r="CQ37" s="609"/>
      <c r="CR37" s="610">
        <v>156933</v>
      </c>
      <c r="CS37" s="642"/>
      <c r="CT37" s="642"/>
      <c r="CU37" s="642"/>
      <c r="CV37" s="642"/>
      <c r="CW37" s="642"/>
      <c r="CX37" s="642"/>
      <c r="CY37" s="643"/>
      <c r="CZ37" s="615">
        <v>1.1000000000000001</v>
      </c>
      <c r="DA37" s="640"/>
      <c r="DB37" s="640"/>
      <c r="DC37" s="644"/>
      <c r="DD37" s="619">
        <v>139136</v>
      </c>
      <c r="DE37" s="642"/>
      <c r="DF37" s="642"/>
      <c r="DG37" s="642"/>
      <c r="DH37" s="642"/>
      <c r="DI37" s="642"/>
      <c r="DJ37" s="642"/>
      <c r="DK37" s="643"/>
      <c r="DL37" s="619">
        <v>129073</v>
      </c>
      <c r="DM37" s="642"/>
      <c r="DN37" s="642"/>
      <c r="DO37" s="642"/>
      <c r="DP37" s="642"/>
      <c r="DQ37" s="642"/>
      <c r="DR37" s="642"/>
      <c r="DS37" s="642"/>
      <c r="DT37" s="642"/>
      <c r="DU37" s="642"/>
      <c r="DV37" s="643"/>
      <c r="DW37" s="615">
        <v>2.1</v>
      </c>
      <c r="DX37" s="640"/>
      <c r="DY37" s="640"/>
      <c r="DZ37" s="640"/>
      <c r="EA37" s="640"/>
      <c r="EB37" s="640"/>
      <c r="EC37" s="641"/>
    </row>
    <row r="38" spans="2:133" ht="11.25" customHeight="1" x14ac:dyDescent="0.15">
      <c r="B38" s="607" t="s">
        <v>343</v>
      </c>
      <c r="C38" s="608"/>
      <c r="D38" s="608"/>
      <c r="E38" s="608"/>
      <c r="F38" s="608"/>
      <c r="G38" s="608"/>
      <c r="H38" s="608"/>
      <c r="I38" s="608"/>
      <c r="J38" s="608"/>
      <c r="K38" s="608"/>
      <c r="L38" s="608"/>
      <c r="M38" s="608"/>
      <c r="N38" s="608"/>
      <c r="O38" s="608"/>
      <c r="P38" s="608"/>
      <c r="Q38" s="609"/>
      <c r="R38" s="610">
        <v>1275923</v>
      </c>
      <c r="S38" s="611"/>
      <c r="T38" s="611"/>
      <c r="U38" s="611"/>
      <c r="V38" s="611"/>
      <c r="W38" s="611"/>
      <c r="X38" s="611"/>
      <c r="Y38" s="612"/>
      <c r="Z38" s="613">
        <v>8.6999999999999993</v>
      </c>
      <c r="AA38" s="613"/>
      <c r="AB38" s="613"/>
      <c r="AC38" s="613"/>
      <c r="AD38" s="614" t="s">
        <v>149</v>
      </c>
      <c r="AE38" s="614"/>
      <c r="AF38" s="614"/>
      <c r="AG38" s="614"/>
      <c r="AH38" s="614"/>
      <c r="AI38" s="614"/>
      <c r="AJ38" s="614"/>
      <c r="AK38" s="614"/>
      <c r="AL38" s="615" t="s">
        <v>149</v>
      </c>
      <c r="AM38" s="616"/>
      <c r="AN38" s="616"/>
      <c r="AO38" s="617"/>
      <c r="AQ38" s="673" t="s">
        <v>344</v>
      </c>
      <c r="AR38" s="674"/>
      <c r="AS38" s="674"/>
      <c r="AT38" s="674"/>
      <c r="AU38" s="674"/>
      <c r="AV38" s="674"/>
      <c r="AW38" s="674"/>
      <c r="AX38" s="674"/>
      <c r="AY38" s="675"/>
      <c r="AZ38" s="610">
        <v>339128</v>
      </c>
      <c r="BA38" s="611"/>
      <c r="BB38" s="611"/>
      <c r="BC38" s="611"/>
      <c r="BD38" s="642"/>
      <c r="BE38" s="642"/>
      <c r="BF38" s="665"/>
      <c r="BG38" s="607" t="s">
        <v>345</v>
      </c>
      <c r="BH38" s="608"/>
      <c r="BI38" s="608"/>
      <c r="BJ38" s="608"/>
      <c r="BK38" s="608"/>
      <c r="BL38" s="608"/>
      <c r="BM38" s="608"/>
      <c r="BN38" s="608"/>
      <c r="BO38" s="608"/>
      <c r="BP38" s="608"/>
      <c r="BQ38" s="608"/>
      <c r="BR38" s="608"/>
      <c r="BS38" s="608"/>
      <c r="BT38" s="608"/>
      <c r="BU38" s="609"/>
      <c r="BV38" s="610">
        <v>2438</v>
      </c>
      <c r="BW38" s="611"/>
      <c r="BX38" s="611"/>
      <c r="BY38" s="611"/>
      <c r="BZ38" s="611"/>
      <c r="CA38" s="611"/>
      <c r="CB38" s="620"/>
      <c r="CD38" s="607" t="s">
        <v>346</v>
      </c>
      <c r="CE38" s="608"/>
      <c r="CF38" s="608"/>
      <c r="CG38" s="608"/>
      <c r="CH38" s="608"/>
      <c r="CI38" s="608"/>
      <c r="CJ38" s="608"/>
      <c r="CK38" s="608"/>
      <c r="CL38" s="608"/>
      <c r="CM38" s="608"/>
      <c r="CN38" s="608"/>
      <c r="CO38" s="608"/>
      <c r="CP38" s="608"/>
      <c r="CQ38" s="609"/>
      <c r="CR38" s="610">
        <v>913269</v>
      </c>
      <c r="CS38" s="611"/>
      <c r="CT38" s="611"/>
      <c r="CU38" s="611"/>
      <c r="CV38" s="611"/>
      <c r="CW38" s="611"/>
      <c r="CX38" s="611"/>
      <c r="CY38" s="612"/>
      <c r="CZ38" s="615">
        <v>6.4</v>
      </c>
      <c r="DA38" s="640"/>
      <c r="DB38" s="640"/>
      <c r="DC38" s="644"/>
      <c r="DD38" s="619">
        <v>732792</v>
      </c>
      <c r="DE38" s="611"/>
      <c r="DF38" s="611"/>
      <c r="DG38" s="611"/>
      <c r="DH38" s="611"/>
      <c r="DI38" s="611"/>
      <c r="DJ38" s="611"/>
      <c r="DK38" s="612"/>
      <c r="DL38" s="619">
        <v>650330</v>
      </c>
      <c r="DM38" s="611"/>
      <c r="DN38" s="611"/>
      <c r="DO38" s="611"/>
      <c r="DP38" s="611"/>
      <c r="DQ38" s="611"/>
      <c r="DR38" s="611"/>
      <c r="DS38" s="611"/>
      <c r="DT38" s="611"/>
      <c r="DU38" s="611"/>
      <c r="DV38" s="612"/>
      <c r="DW38" s="615">
        <v>10.5</v>
      </c>
      <c r="DX38" s="640"/>
      <c r="DY38" s="640"/>
      <c r="DZ38" s="640"/>
      <c r="EA38" s="640"/>
      <c r="EB38" s="640"/>
      <c r="EC38" s="641"/>
    </row>
    <row r="39" spans="2:133" ht="11.25" customHeight="1" x14ac:dyDescent="0.15">
      <c r="B39" s="607" t="s">
        <v>347</v>
      </c>
      <c r="C39" s="608"/>
      <c r="D39" s="608"/>
      <c r="E39" s="608"/>
      <c r="F39" s="608"/>
      <c r="G39" s="608"/>
      <c r="H39" s="608"/>
      <c r="I39" s="608"/>
      <c r="J39" s="608"/>
      <c r="K39" s="608"/>
      <c r="L39" s="608"/>
      <c r="M39" s="608"/>
      <c r="N39" s="608"/>
      <c r="O39" s="608"/>
      <c r="P39" s="608"/>
      <c r="Q39" s="609"/>
      <c r="R39" s="610" t="s">
        <v>149</v>
      </c>
      <c r="S39" s="611"/>
      <c r="T39" s="611"/>
      <c r="U39" s="611"/>
      <c r="V39" s="611"/>
      <c r="W39" s="611"/>
      <c r="X39" s="611"/>
      <c r="Y39" s="612"/>
      <c r="Z39" s="613" t="s">
        <v>149</v>
      </c>
      <c r="AA39" s="613"/>
      <c r="AB39" s="613"/>
      <c r="AC39" s="613"/>
      <c r="AD39" s="614" t="s">
        <v>252</v>
      </c>
      <c r="AE39" s="614"/>
      <c r="AF39" s="614"/>
      <c r="AG39" s="614"/>
      <c r="AH39" s="614"/>
      <c r="AI39" s="614"/>
      <c r="AJ39" s="614"/>
      <c r="AK39" s="614"/>
      <c r="AL39" s="615" t="s">
        <v>149</v>
      </c>
      <c r="AM39" s="616"/>
      <c r="AN39" s="616"/>
      <c r="AO39" s="617"/>
      <c r="AQ39" s="673" t="s">
        <v>348</v>
      </c>
      <c r="AR39" s="674"/>
      <c r="AS39" s="674"/>
      <c r="AT39" s="674"/>
      <c r="AU39" s="674"/>
      <c r="AV39" s="674"/>
      <c r="AW39" s="674"/>
      <c r="AX39" s="674"/>
      <c r="AY39" s="675"/>
      <c r="AZ39" s="610">
        <v>76871</v>
      </c>
      <c r="BA39" s="611"/>
      <c r="BB39" s="611"/>
      <c r="BC39" s="611"/>
      <c r="BD39" s="642"/>
      <c r="BE39" s="642"/>
      <c r="BF39" s="665"/>
      <c r="BG39" s="607" t="s">
        <v>349</v>
      </c>
      <c r="BH39" s="608"/>
      <c r="BI39" s="608"/>
      <c r="BJ39" s="608"/>
      <c r="BK39" s="608"/>
      <c r="BL39" s="608"/>
      <c r="BM39" s="608"/>
      <c r="BN39" s="608"/>
      <c r="BO39" s="608"/>
      <c r="BP39" s="608"/>
      <c r="BQ39" s="608"/>
      <c r="BR39" s="608"/>
      <c r="BS39" s="608"/>
      <c r="BT39" s="608"/>
      <c r="BU39" s="609"/>
      <c r="BV39" s="610">
        <v>4066</v>
      </c>
      <c r="BW39" s="611"/>
      <c r="BX39" s="611"/>
      <c r="BY39" s="611"/>
      <c r="BZ39" s="611"/>
      <c r="CA39" s="611"/>
      <c r="CB39" s="620"/>
      <c r="CD39" s="607" t="s">
        <v>350</v>
      </c>
      <c r="CE39" s="608"/>
      <c r="CF39" s="608"/>
      <c r="CG39" s="608"/>
      <c r="CH39" s="608"/>
      <c r="CI39" s="608"/>
      <c r="CJ39" s="608"/>
      <c r="CK39" s="608"/>
      <c r="CL39" s="608"/>
      <c r="CM39" s="608"/>
      <c r="CN39" s="608"/>
      <c r="CO39" s="608"/>
      <c r="CP39" s="608"/>
      <c r="CQ39" s="609"/>
      <c r="CR39" s="610">
        <v>1271118</v>
      </c>
      <c r="CS39" s="642"/>
      <c r="CT39" s="642"/>
      <c r="CU39" s="642"/>
      <c r="CV39" s="642"/>
      <c r="CW39" s="642"/>
      <c r="CX39" s="642"/>
      <c r="CY39" s="643"/>
      <c r="CZ39" s="615">
        <v>8.9</v>
      </c>
      <c r="DA39" s="640"/>
      <c r="DB39" s="640"/>
      <c r="DC39" s="644"/>
      <c r="DD39" s="619">
        <v>55098</v>
      </c>
      <c r="DE39" s="642"/>
      <c r="DF39" s="642"/>
      <c r="DG39" s="642"/>
      <c r="DH39" s="642"/>
      <c r="DI39" s="642"/>
      <c r="DJ39" s="642"/>
      <c r="DK39" s="643"/>
      <c r="DL39" s="619" t="s">
        <v>149</v>
      </c>
      <c r="DM39" s="642"/>
      <c r="DN39" s="642"/>
      <c r="DO39" s="642"/>
      <c r="DP39" s="642"/>
      <c r="DQ39" s="642"/>
      <c r="DR39" s="642"/>
      <c r="DS39" s="642"/>
      <c r="DT39" s="642"/>
      <c r="DU39" s="642"/>
      <c r="DV39" s="643"/>
      <c r="DW39" s="615" t="s">
        <v>149</v>
      </c>
      <c r="DX39" s="640"/>
      <c r="DY39" s="640"/>
      <c r="DZ39" s="640"/>
      <c r="EA39" s="640"/>
      <c r="EB39" s="640"/>
      <c r="EC39" s="641"/>
    </row>
    <row r="40" spans="2:133" ht="11.25" customHeight="1" x14ac:dyDescent="0.15">
      <c r="B40" s="607" t="s">
        <v>351</v>
      </c>
      <c r="C40" s="608"/>
      <c r="D40" s="608"/>
      <c r="E40" s="608"/>
      <c r="F40" s="608"/>
      <c r="G40" s="608"/>
      <c r="H40" s="608"/>
      <c r="I40" s="608"/>
      <c r="J40" s="608"/>
      <c r="K40" s="608"/>
      <c r="L40" s="608"/>
      <c r="M40" s="608"/>
      <c r="N40" s="608"/>
      <c r="O40" s="608"/>
      <c r="P40" s="608"/>
      <c r="Q40" s="609"/>
      <c r="R40" s="610">
        <v>63023</v>
      </c>
      <c r="S40" s="611"/>
      <c r="T40" s="611"/>
      <c r="U40" s="611"/>
      <c r="V40" s="611"/>
      <c r="W40" s="611"/>
      <c r="X40" s="611"/>
      <c r="Y40" s="612"/>
      <c r="Z40" s="613">
        <v>0.4</v>
      </c>
      <c r="AA40" s="613"/>
      <c r="AB40" s="613"/>
      <c r="AC40" s="613"/>
      <c r="AD40" s="614" t="s">
        <v>149</v>
      </c>
      <c r="AE40" s="614"/>
      <c r="AF40" s="614"/>
      <c r="AG40" s="614"/>
      <c r="AH40" s="614"/>
      <c r="AI40" s="614"/>
      <c r="AJ40" s="614"/>
      <c r="AK40" s="614"/>
      <c r="AL40" s="615" t="s">
        <v>149</v>
      </c>
      <c r="AM40" s="616"/>
      <c r="AN40" s="616"/>
      <c r="AO40" s="617"/>
      <c r="AQ40" s="673" t="s">
        <v>352</v>
      </c>
      <c r="AR40" s="674"/>
      <c r="AS40" s="674"/>
      <c r="AT40" s="674"/>
      <c r="AU40" s="674"/>
      <c r="AV40" s="674"/>
      <c r="AW40" s="674"/>
      <c r="AX40" s="674"/>
      <c r="AY40" s="675"/>
      <c r="AZ40" s="610">
        <v>4530</v>
      </c>
      <c r="BA40" s="611"/>
      <c r="BB40" s="611"/>
      <c r="BC40" s="611"/>
      <c r="BD40" s="642"/>
      <c r="BE40" s="642"/>
      <c r="BF40" s="665"/>
      <c r="BG40" s="658" t="s">
        <v>353</v>
      </c>
      <c r="BH40" s="659"/>
      <c r="BI40" s="659"/>
      <c r="BJ40" s="659"/>
      <c r="BK40" s="659"/>
      <c r="BL40" s="214"/>
      <c r="BM40" s="608" t="s">
        <v>354</v>
      </c>
      <c r="BN40" s="608"/>
      <c r="BO40" s="608"/>
      <c r="BP40" s="608"/>
      <c r="BQ40" s="608"/>
      <c r="BR40" s="608"/>
      <c r="BS40" s="608"/>
      <c r="BT40" s="608"/>
      <c r="BU40" s="609"/>
      <c r="BV40" s="610">
        <v>108</v>
      </c>
      <c r="BW40" s="611"/>
      <c r="BX40" s="611"/>
      <c r="BY40" s="611"/>
      <c r="BZ40" s="611"/>
      <c r="CA40" s="611"/>
      <c r="CB40" s="620"/>
      <c r="CD40" s="607" t="s">
        <v>355</v>
      </c>
      <c r="CE40" s="608"/>
      <c r="CF40" s="608"/>
      <c r="CG40" s="608"/>
      <c r="CH40" s="608"/>
      <c r="CI40" s="608"/>
      <c r="CJ40" s="608"/>
      <c r="CK40" s="608"/>
      <c r="CL40" s="608"/>
      <c r="CM40" s="608"/>
      <c r="CN40" s="608"/>
      <c r="CO40" s="608"/>
      <c r="CP40" s="608"/>
      <c r="CQ40" s="609"/>
      <c r="CR40" s="610">
        <v>205623</v>
      </c>
      <c r="CS40" s="611"/>
      <c r="CT40" s="611"/>
      <c r="CU40" s="611"/>
      <c r="CV40" s="611"/>
      <c r="CW40" s="611"/>
      <c r="CX40" s="611"/>
      <c r="CY40" s="612"/>
      <c r="CZ40" s="615">
        <v>1.4</v>
      </c>
      <c r="DA40" s="640"/>
      <c r="DB40" s="640"/>
      <c r="DC40" s="644"/>
      <c r="DD40" s="619">
        <v>205623</v>
      </c>
      <c r="DE40" s="611"/>
      <c r="DF40" s="611"/>
      <c r="DG40" s="611"/>
      <c r="DH40" s="611"/>
      <c r="DI40" s="611"/>
      <c r="DJ40" s="611"/>
      <c r="DK40" s="612"/>
      <c r="DL40" s="619">
        <v>171424</v>
      </c>
      <c r="DM40" s="611"/>
      <c r="DN40" s="611"/>
      <c r="DO40" s="611"/>
      <c r="DP40" s="611"/>
      <c r="DQ40" s="611"/>
      <c r="DR40" s="611"/>
      <c r="DS40" s="611"/>
      <c r="DT40" s="611"/>
      <c r="DU40" s="611"/>
      <c r="DV40" s="612"/>
      <c r="DW40" s="615">
        <v>2.8</v>
      </c>
      <c r="DX40" s="640"/>
      <c r="DY40" s="640"/>
      <c r="DZ40" s="640"/>
      <c r="EA40" s="640"/>
      <c r="EB40" s="640"/>
      <c r="EC40" s="641"/>
    </row>
    <row r="41" spans="2:133" ht="11.25" customHeight="1" x14ac:dyDescent="0.15">
      <c r="B41" s="631" t="s">
        <v>356</v>
      </c>
      <c r="C41" s="632"/>
      <c r="D41" s="632"/>
      <c r="E41" s="632"/>
      <c r="F41" s="632"/>
      <c r="G41" s="632"/>
      <c r="H41" s="632"/>
      <c r="I41" s="632"/>
      <c r="J41" s="632"/>
      <c r="K41" s="632"/>
      <c r="L41" s="632"/>
      <c r="M41" s="632"/>
      <c r="N41" s="632"/>
      <c r="O41" s="632"/>
      <c r="P41" s="632"/>
      <c r="Q41" s="633"/>
      <c r="R41" s="682">
        <v>14591151</v>
      </c>
      <c r="S41" s="683"/>
      <c r="T41" s="683"/>
      <c r="U41" s="683"/>
      <c r="V41" s="683"/>
      <c r="W41" s="683"/>
      <c r="X41" s="683"/>
      <c r="Y41" s="687"/>
      <c r="Z41" s="688">
        <v>100</v>
      </c>
      <c r="AA41" s="688"/>
      <c r="AB41" s="688"/>
      <c r="AC41" s="688"/>
      <c r="AD41" s="689">
        <v>6152775</v>
      </c>
      <c r="AE41" s="689"/>
      <c r="AF41" s="689"/>
      <c r="AG41" s="689"/>
      <c r="AH41" s="689"/>
      <c r="AI41" s="689"/>
      <c r="AJ41" s="689"/>
      <c r="AK41" s="689"/>
      <c r="AL41" s="690">
        <v>100</v>
      </c>
      <c r="AM41" s="670"/>
      <c r="AN41" s="670"/>
      <c r="AO41" s="691"/>
      <c r="AQ41" s="673" t="s">
        <v>357</v>
      </c>
      <c r="AR41" s="674"/>
      <c r="AS41" s="674"/>
      <c r="AT41" s="674"/>
      <c r="AU41" s="674"/>
      <c r="AV41" s="674"/>
      <c r="AW41" s="674"/>
      <c r="AX41" s="674"/>
      <c r="AY41" s="675"/>
      <c r="AZ41" s="610">
        <v>203223</v>
      </c>
      <c r="BA41" s="611"/>
      <c r="BB41" s="611"/>
      <c r="BC41" s="611"/>
      <c r="BD41" s="642"/>
      <c r="BE41" s="642"/>
      <c r="BF41" s="665"/>
      <c r="BG41" s="658"/>
      <c r="BH41" s="659"/>
      <c r="BI41" s="659"/>
      <c r="BJ41" s="659"/>
      <c r="BK41" s="659"/>
      <c r="BL41" s="214"/>
      <c r="BM41" s="608" t="s">
        <v>358</v>
      </c>
      <c r="BN41" s="608"/>
      <c r="BO41" s="608"/>
      <c r="BP41" s="608"/>
      <c r="BQ41" s="608"/>
      <c r="BR41" s="608"/>
      <c r="BS41" s="608"/>
      <c r="BT41" s="608"/>
      <c r="BU41" s="609"/>
      <c r="BV41" s="610" t="s">
        <v>149</v>
      </c>
      <c r="BW41" s="611"/>
      <c r="BX41" s="611"/>
      <c r="BY41" s="611"/>
      <c r="BZ41" s="611"/>
      <c r="CA41" s="611"/>
      <c r="CB41" s="620"/>
      <c r="CD41" s="607" t="s">
        <v>359</v>
      </c>
      <c r="CE41" s="608"/>
      <c r="CF41" s="608"/>
      <c r="CG41" s="608"/>
      <c r="CH41" s="608"/>
      <c r="CI41" s="608"/>
      <c r="CJ41" s="608"/>
      <c r="CK41" s="608"/>
      <c r="CL41" s="608"/>
      <c r="CM41" s="608"/>
      <c r="CN41" s="608"/>
      <c r="CO41" s="608"/>
      <c r="CP41" s="608"/>
      <c r="CQ41" s="609"/>
      <c r="CR41" s="610" t="s">
        <v>252</v>
      </c>
      <c r="CS41" s="642"/>
      <c r="CT41" s="642"/>
      <c r="CU41" s="642"/>
      <c r="CV41" s="642"/>
      <c r="CW41" s="642"/>
      <c r="CX41" s="642"/>
      <c r="CY41" s="643"/>
      <c r="CZ41" s="615" t="s">
        <v>149</v>
      </c>
      <c r="DA41" s="640"/>
      <c r="DB41" s="640"/>
      <c r="DC41" s="644"/>
      <c r="DD41" s="619" t="s">
        <v>149</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360</v>
      </c>
      <c r="AR42" s="680"/>
      <c r="AS42" s="680"/>
      <c r="AT42" s="680"/>
      <c r="AU42" s="680"/>
      <c r="AV42" s="680"/>
      <c r="AW42" s="680"/>
      <c r="AX42" s="680"/>
      <c r="AY42" s="681"/>
      <c r="AZ42" s="682">
        <v>633175</v>
      </c>
      <c r="BA42" s="683"/>
      <c r="BB42" s="683"/>
      <c r="BC42" s="683"/>
      <c r="BD42" s="669"/>
      <c r="BE42" s="669"/>
      <c r="BF42" s="671"/>
      <c r="BG42" s="660"/>
      <c r="BH42" s="661"/>
      <c r="BI42" s="661"/>
      <c r="BJ42" s="661"/>
      <c r="BK42" s="661"/>
      <c r="BL42" s="215"/>
      <c r="BM42" s="632" t="s">
        <v>361</v>
      </c>
      <c r="BN42" s="632"/>
      <c r="BO42" s="632"/>
      <c r="BP42" s="632"/>
      <c r="BQ42" s="632"/>
      <c r="BR42" s="632"/>
      <c r="BS42" s="632"/>
      <c r="BT42" s="632"/>
      <c r="BU42" s="633"/>
      <c r="BV42" s="682">
        <v>378</v>
      </c>
      <c r="BW42" s="683"/>
      <c r="BX42" s="683"/>
      <c r="BY42" s="683"/>
      <c r="BZ42" s="683"/>
      <c r="CA42" s="683"/>
      <c r="CB42" s="692"/>
      <c r="CD42" s="607" t="s">
        <v>362</v>
      </c>
      <c r="CE42" s="608"/>
      <c r="CF42" s="608"/>
      <c r="CG42" s="608"/>
      <c r="CH42" s="608"/>
      <c r="CI42" s="608"/>
      <c r="CJ42" s="608"/>
      <c r="CK42" s="608"/>
      <c r="CL42" s="608"/>
      <c r="CM42" s="608"/>
      <c r="CN42" s="608"/>
      <c r="CO42" s="608"/>
      <c r="CP42" s="608"/>
      <c r="CQ42" s="609"/>
      <c r="CR42" s="610">
        <v>2483410</v>
      </c>
      <c r="CS42" s="642"/>
      <c r="CT42" s="642"/>
      <c r="CU42" s="642"/>
      <c r="CV42" s="642"/>
      <c r="CW42" s="642"/>
      <c r="CX42" s="642"/>
      <c r="CY42" s="643"/>
      <c r="CZ42" s="615">
        <v>17.399999999999999</v>
      </c>
      <c r="DA42" s="640"/>
      <c r="DB42" s="640"/>
      <c r="DC42" s="644"/>
      <c r="DD42" s="619">
        <v>101399</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363</v>
      </c>
      <c r="CD43" s="607" t="s">
        <v>364</v>
      </c>
      <c r="CE43" s="608"/>
      <c r="CF43" s="608"/>
      <c r="CG43" s="608"/>
      <c r="CH43" s="608"/>
      <c r="CI43" s="608"/>
      <c r="CJ43" s="608"/>
      <c r="CK43" s="608"/>
      <c r="CL43" s="608"/>
      <c r="CM43" s="608"/>
      <c r="CN43" s="608"/>
      <c r="CO43" s="608"/>
      <c r="CP43" s="608"/>
      <c r="CQ43" s="609"/>
      <c r="CR43" s="610">
        <v>44001</v>
      </c>
      <c r="CS43" s="642"/>
      <c r="CT43" s="642"/>
      <c r="CU43" s="642"/>
      <c r="CV43" s="642"/>
      <c r="CW43" s="642"/>
      <c r="CX43" s="642"/>
      <c r="CY43" s="643"/>
      <c r="CZ43" s="615">
        <v>0.3</v>
      </c>
      <c r="DA43" s="640"/>
      <c r="DB43" s="640"/>
      <c r="DC43" s="644"/>
      <c r="DD43" s="619">
        <v>44001</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312</v>
      </c>
      <c r="CE44" s="647"/>
      <c r="CF44" s="607" t="s">
        <v>366</v>
      </c>
      <c r="CG44" s="608"/>
      <c r="CH44" s="608"/>
      <c r="CI44" s="608"/>
      <c r="CJ44" s="608"/>
      <c r="CK44" s="608"/>
      <c r="CL44" s="608"/>
      <c r="CM44" s="608"/>
      <c r="CN44" s="608"/>
      <c r="CO44" s="608"/>
      <c r="CP44" s="608"/>
      <c r="CQ44" s="609"/>
      <c r="CR44" s="610">
        <v>2483410</v>
      </c>
      <c r="CS44" s="611"/>
      <c r="CT44" s="611"/>
      <c r="CU44" s="611"/>
      <c r="CV44" s="611"/>
      <c r="CW44" s="611"/>
      <c r="CX44" s="611"/>
      <c r="CY44" s="612"/>
      <c r="CZ44" s="615">
        <v>17.399999999999999</v>
      </c>
      <c r="DA44" s="616"/>
      <c r="DB44" s="616"/>
      <c r="DC44" s="622"/>
      <c r="DD44" s="619">
        <v>101399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368</v>
      </c>
      <c r="CG45" s="608"/>
      <c r="CH45" s="608"/>
      <c r="CI45" s="608"/>
      <c r="CJ45" s="608"/>
      <c r="CK45" s="608"/>
      <c r="CL45" s="608"/>
      <c r="CM45" s="608"/>
      <c r="CN45" s="608"/>
      <c r="CO45" s="608"/>
      <c r="CP45" s="608"/>
      <c r="CQ45" s="609"/>
      <c r="CR45" s="610">
        <v>2057201</v>
      </c>
      <c r="CS45" s="642"/>
      <c r="CT45" s="642"/>
      <c r="CU45" s="642"/>
      <c r="CV45" s="642"/>
      <c r="CW45" s="642"/>
      <c r="CX45" s="642"/>
      <c r="CY45" s="643"/>
      <c r="CZ45" s="615">
        <v>14.4</v>
      </c>
      <c r="DA45" s="640"/>
      <c r="DB45" s="640"/>
      <c r="DC45" s="644"/>
      <c r="DD45" s="619">
        <v>7019</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369</v>
      </c>
      <c r="CG46" s="608"/>
      <c r="CH46" s="608"/>
      <c r="CI46" s="608"/>
      <c r="CJ46" s="608"/>
      <c r="CK46" s="608"/>
      <c r="CL46" s="608"/>
      <c r="CM46" s="608"/>
      <c r="CN46" s="608"/>
      <c r="CO46" s="608"/>
      <c r="CP46" s="608"/>
      <c r="CQ46" s="609"/>
      <c r="CR46" s="610">
        <v>396038</v>
      </c>
      <c r="CS46" s="611"/>
      <c r="CT46" s="611"/>
      <c r="CU46" s="611"/>
      <c r="CV46" s="611"/>
      <c r="CW46" s="611"/>
      <c r="CX46" s="611"/>
      <c r="CY46" s="612"/>
      <c r="CZ46" s="615">
        <v>2.8</v>
      </c>
      <c r="DA46" s="616"/>
      <c r="DB46" s="616"/>
      <c r="DC46" s="622"/>
      <c r="DD46" s="619">
        <v>92109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370</v>
      </c>
      <c r="CG47" s="608"/>
      <c r="CH47" s="608"/>
      <c r="CI47" s="608"/>
      <c r="CJ47" s="608"/>
      <c r="CK47" s="608"/>
      <c r="CL47" s="608"/>
      <c r="CM47" s="608"/>
      <c r="CN47" s="608"/>
      <c r="CO47" s="608"/>
      <c r="CP47" s="608"/>
      <c r="CQ47" s="609"/>
      <c r="CR47" s="610" t="s">
        <v>149</v>
      </c>
      <c r="CS47" s="642"/>
      <c r="CT47" s="642"/>
      <c r="CU47" s="642"/>
      <c r="CV47" s="642"/>
      <c r="CW47" s="642"/>
      <c r="CX47" s="642"/>
      <c r="CY47" s="643"/>
      <c r="CZ47" s="615" t="s">
        <v>149</v>
      </c>
      <c r="DA47" s="640"/>
      <c r="DB47" s="640"/>
      <c r="DC47" s="644"/>
      <c r="DD47" s="619" t="s">
        <v>149</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9" x14ac:dyDescent="0.15">
      <c r="B48" s="219"/>
      <c r="CD48" s="650"/>
      <c r="CE48" s="651"/>
      <c r="CF48" s="607" t="s">
        <v>371</v>
      </c>
      <c r="CG48" s="608"/>
      <c r="CH48" s="608"/>
      <c r="CI48" s="608"/>
      <c r="CJ48" s="608"/>
      <c r="CK48" s="608"/>
      <c r="CL48" s="608"/>
      <c r="CM48" s="608"/>
      <c r="CN48" s="608"/>
      <c r="CO48" s="608"/>
      <c r="CP48" s="608"/>
      <c r="CQ48" s="609"/>
      <c r="CR48" s="610" t="s">
        <v>252</v>
      </c>
      <c r="CS48" s="611"/>
      <c r="CT48" s="611"/>
      <c r="CU48" s="611"/>
      <c r="CV48" s="611"/>
      <c r="CW48" s="611"/>
      <c r="CX48" s="611"/>
      <c r="CY48" s="612"/>
      <c r="CZ48" s="615" t="s">
        <v>252</v>
      </c>
      <c r="DA48" s="616"/>
      <c r="DB48" s="616"/>
      <c r="DC48" s="622"/>
      <c r="DD48" s="619" t="s">
        <v>252</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372</v>
      </c>
      <c r="CE49" s="632"/>
      <c r="CF49" s="632"/>
      <c r="CG49" s="632"/>
      <c r="CH49" s="632"/>
      <c r="CI49" s="632"/>
      <c r="CJ49" s="632"/>
      <c r="CK49" s="632"/>
      <c r="CL49" s="632"/>
      <c r="CM49" s="632"/>
      <c r="CN49" s="632"/>
      <c r="CO49" s="632"/>
      <c r="CP49" s="632"/>
      <c r="CQ49" s="633"/>
      <c r="CR49" s="682">
        <v>14302004</v>
      </c>
      <c r="CS49" s="669"/>
      <c r="CT49" s="669"/>
      <c r="CU49" s="669"/>
      <c r="CV49" s="669"/>
      <c r="CW49" s="669"/>
      <c r="CX49" s="669"/>
      <c r="CY49" s="698"/>
      <c r="CZ49" s="690">
        <v>100</v>
      </c>
      <c r="DA49" s="699"/>
      <c r="DB49" s="699"/>
      <c r="DC49" s="700"/>
      <c r="DD49" s="701">
        <v>6965144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K8dTRP/EmhaCfT+AN1jh8fBfJRsz6E3Xz263vj2sMHoygYGZGAF8J5qqB6ShwgyiPqmjgVx3SVvcHg3KLnxY9Q==" saltValue="G49ShqtCkiDYU+gdUl8cc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7" zoomScaleNormal="77" zoomScaleSheetLayoutView="70" workbookViewId="0"/>
  </sheetViews>
  <sheetFormatPr defaultColWidth="0" defaultRowHeight="12.9"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35" customHeight="1" thickBot="1" x14ac:dyDescent="0.2">
      <c r="A2" s="708" t="s">
        <v>373</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374</v>
      </c>
      <c r="DK2" s="710"/>
      <c r="DL2" s="710"/>
      <c r="DM2" s="710"/>
      <c r="DN2" s="710"/>
      <c r="DO2" s="711"/>
      <c r="DP2" s="222"/>
      <c r="DQ2" s="709" t="s">
        <v>375</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35" customHeight="1" thickBot="1" x14ac:dyDescent="0.2">
      <c r="A4" s="712" t="s">
        <v>376</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35" customHeight="1" x14ac:dyDescent="0.15">
      <c r="A5" s="714" t="s">
        <v>378</v>
      </c>
      <c r="B5" s="715"/>
      <c r="C5" s="715"/>
      <c r="D5" s="715"/>
      <c r="E5" s="715"/>
      <c r="F5" s="715"/>
      <c r="G5" s="715"/>
      <c r="H5" s="715"/>
      <c r="I5" s="715"/>
      <c r="J5" s="715"/>
      <c r="K5" s="715"/>
      <c r="L5" s="715"/>
      <c r="M5" s="715"/>
      <c r="N5" s="715"/>
      <c r="O5" s="715"/>
      <c r="P5" s="716"/>
      <c r="Q5" s="720" t="s">
        <v>379</v>
      </c>
      <c r="R5" s="721"/>
      <c r="S5" s="721"/>
      <c r="T5" s="721"/>
      <c r="U5" s="722"/>
      <c r="V5" s="720" t="s">
        <v>380</v>
      </c>
      <c r="W5" s="721"/>
      <c r="X5" s="721"/>
      <c r="Y5" s="721"/>
      <c r="Z5" s="722"/>
      <c r="AA5" s="720" t="s">
        <v>381</v>
      </c>
      <c r="AB5" s="721"/>
      <c r="AC5" s="721"/>
      <c r="AD5" s="721"/>
      <c r="AE5" s="721"/>
      <c r="AF5" s="726" t="s">
        <v>382</v>
      </c>
      <c r="AG5" s="721"/>
      <c r="AH5" s="721"/>
      <c r="AI5" s="721"/>
      <c r="AJ5" s="727"/>
      <c r="AK5" s="721" t="s">
        <v>383</v>
      </c>
      <c r="AL5" s="721"/>
      <c r="AM5" s="721"/>
      <c r="AN5" s="721"/>
      <c r="AO5" s="722"/>
      <c r="AP5" s="720" t="s">
        <v>384</v>
      </c>
      <c r="AQ5" s="721"/>
      <c r="AR5" s="721"/>
      <c r="AS5" s="721"/>
      <c r="AT5" s="722"/>
      <c r="AU5" s="720" t="s">
        <v>385</v>
      </c>
      <c r="AV5" s="721"/>
      <c r="AW5" s="721"/>
      <c r="AX5" s="721"/>
      <c r="AY5" s="727"/>
      <c r="AZ5" s="226"/>
      <c r="BA5" s="226"/>
      <c r="BB5" s="226"/>
      <c r="BC5" s="226"/>
      <c r="BD5" s="226"/>
      <c r="BE5" s="227"/>
      <c r="BF5" s="227"/>
      <c r="BG5" s="227"/>
      <c r="BH5" s="227"/>
      <c r="BI5" s="227"/>
      <c r="BJ5" s="227"/>
      <c r="BK5" s="227"/>
      <c r="BL5" s="227"/>
      <c r="BM5" s="227"/>
      <c r="BN5" s="227"/>
      <c r="BO5" s="227"/>
      <c r="BP5" s="227"/>
      <c r="BQ5" s="714" t="s">
        <v>386</v>
      </c>
      <c r="BR5" s="715"/>
      <c r="BS5" s="715"/>
      <c r="BT5" s="715"/>
      <c r="BU5" s="715"/>
      <c r="BV5" s="715"/>
      <c r="BW5" s="715"/>
      <c r="BX5" s="715"/>
      <c r="BY5" s="715"/>
      <c r="BZ5" s="715"/>
      <c r="CA5" s="715"/>
      <c r="CB5" s="715"/>
      <c r="CC5" s="715"/>
      <c r="CD5" s="715"/>
      <c r="CE5" s="715"/>
      <c r="CF5" s="715"/>
      <c r="CG5" s="716"/>
      <c r="CH5" s="720" t="s">
        <v>387</v>
      </c>
      <c r="CI5" s="721"/>
      <c r="CJ5" s="721"/>
      <c r="CK5" s="721"/>
      <c r="CL5" s="722"/>
      <c r="CM5" s="720" t="s">
        <v>388</v>
      </c>
      <c r="CN5" s="721"/>
      <c r="CO5" s="721"/>
      <c r="CP5" s="721"/>
      <c r="CQ5" s="722"/>
      <c r="CR5" s="720" t="s">
        <v>389</v>
      </c>
      <c r="CS5" s="721"/>
      <c r="CT5" s="721"/>
      <c r="CU5" s="721"/>
      <c r="CV5" s="722"/>
      <c r="CW5" s="720" t="s">
        <v>390</v>
      </c>
      <c r="CX5" s="721"/>
      <c r="CY5" s="721"/>
      <c r="CZ5" s="721"/>
      <c r="DA5" s="722"/>
      <c r="DB5" s="720" t="s">
        <v>391</v>
      </c>
      <c r="DC5" s="721"/>
      <c r="DD5" s="721"/>
      <c r="DE5" s="721"/>
      <c r="DF5" s="722"/>
      <c r="DG5" s="750" t="s">
        <v>392</v>
      </c>
      <c r="DH5" s="751"/>
      <c r="DI5" s="751"/>
      <c r="DJ5" s="751"/>
      <c r="DK5" s="752"/>
      <c r="DL5" s="750" t="s">
        <v>393</v>
      </c>
      <c r="DM5" s="751"/>
      <c r="DN5" s="751"/>
      <c r="DO5" s="751"/>
      <c r="DP5" s="752"/>
      <c r="DQ5" s="720" t="s">
        <v>394</v>
      </c>
      <c r="DR5" s="721"/>
      <c r="DS5" s="721"/>
      <c r="DT5" s="721"/>
      <c r="DU5" s="722"/>
      <c r="DV5" s="720" t="s">
        <v>385</v>
      </c>
      <c r="DW5" s="721"/>
      <c r="DX5" s="721"/>
      <c r="DY5" s="721"/>
      <c r="DZ5" s="727"/>
      <c r="EA5" s="229"/>
    </row>
    <row r="6" spans="1:131" s="230" customFormat="1" ht="26.3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35" customHeight="1" thickTop="1" x14ac:dyDescent="0.15">
      <c r="A7" s="231">
        <v>1</v>
      </c>
      <c r="B7" s="736" t="s">
        <v>395</v>
      </c>
      <c r="C7" s="737"/>
      <c r="D7" s="737"/>
      <c r="E7" s="737"/>
      <c r="F7" s="737"/>
      <c r="G7" s="737"/>
      <c r="H7" s="737"/>
      <c r="I7" s="737"/>
      <c r="J7" s="737"/>
      <c r="K7" s="737"/>
      <c r="L7" s="737"/>
      <c r="M7" s="737"/>
      <c r="N7" s="737"/>
      <c r="O7" s="737"/>
      <c r="P7" s="738"/>
      <c r="Q7" s="739">
        <v>14517</v>
      </c>
      <c r="R7" s="740"/>
      <c r="S7" s="740"/>
      <c r="T7" s="740"/>
      <c r="U7" s="740"/>
      <c r="V7" s="740">
        <v>14228</v>
      </c>
      <c r="W7" s="740"/>
      <c r="X7" s="740"/>
      <c r="Y7" s="740"/>
      <c r="Z7" s="740"/>
      <c r="AA7" s="740">
        <v>289</v>
      </c>
      <c r="AB7" s="740"/>
      <c r="AC7" s="740"/>
      <c r="AD7" s="740"/>
      <c r="AE7" s="741"/>
      <c r="AF7" s="742">
        <v>105</v>
      </c>
      <c r="AG7" s="743"/>
      <c r="AH7" s="743"/>
      <c r="AI7" s="743"/>
      <c r="AJ7" s="744"/>
      <c r="AK7" s="745">
        <v>1276</v>
      </c>
      <c r="AL7" s="746"/>
      <c r="AM7" s="746"/>
      <c r="AN7" s="746"/>
      <c r="AO7" s="746"/>
      <c r="AP7" s="746">
        <v>9576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35" customHeight="1" x14ac:dyDescent="0.15">
      <c r="A8" s="233">
        <v>2</v>
      </c>
      <c r="B8" s="767" t="s">
        <v>396</v>
      </c>
      <c r="C8" s="768"/>
      <c r="D8" s="768"/>
      <c r="E8" s="768"/>
      <c r="F8" s="768"/>
      <c r="G8" s="768"/>
      <c r="H8" s="768"/>
      <c r="I8" s="768"/>
      <c r="J8" s="768"/>
      <c r="K8" s="768"/>
      <c r="L8" s="768"/>
      <c r="M8" s="768"/>
      <c r="N8" s="768"/>
      <c r="O8" s="768"/>
      <c r="P8" s="769"/>
      <c r="Q8" s="770">
        <v>92</v>
      </c>
      <c r="R8" s="771"/>
      <c r="S8" s="771"/>
      <c r="T8" s="771"/>
      <c r="U8" s="771"/>
      <c r="V8" s="771">
        <v>92</v>
      </c>
      <c r="W8" s="771"/>
      <c r="X8" s="771"/>
      <c r="Y8" s="771"/>
      <c r="Z8" s="771"/>
      <c r="AA8" s="771">
        <v>0</v>
      </c>
      <c r="AB8" s="771"/>
      <c r="AC8" s="771"/>
      <c r="AD8" s="771"/>
      <c r="AE8" s="772"/>
      <c r="AF8" s="773">
        <v>0</v>
      </c>
      <c r="AG8" s="774"/>
      <c r="AH8" s="774"/>
      <c r="AI8" s="774"/>
      <c r="AJ8" s="775"/>
      <c r="AK8" s="756">
        <v>19</v>
      </c>
      <c r="AL8" s="757"/>
      <c r="AM8" s="757"/>
      <c r="AN8" s="757"/>
      <c r="AO8" s="757"/>
      <c r="AP8" s="757" t="s">
        <v>583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3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3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3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3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3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3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3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3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3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3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3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3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3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3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397</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35" customHeight="1" thickBot="1" x14ac:dyDescent="0.2">
      <c r="A23" s="235" t="s">
        <v>398</v>
      </c>
      <c r="B23" s="776" t="s">
        <v>399</v>
      </c>
      <c r="C23" s="777"/>
      <c r="D23" s="777"/>
      <c r="E23" s="777"/>
      <c r="F23" s="777"/>
      <c r="G23" s="777"/>
      <c r="H23" s="777"/>
      <c r="I23" s="777"/>
      <c r="J23" s="777"/>
      <c r="K23" s="777"/>
      <c r="L23" s="777"/>
      <c r="M23" s="777"/>
      <c r="N23" s="777"/>
      <c r="O23" s="777"/>
      <c r="P23" s="778"/>
      <c r="Q23" s="779">
        <v>14591</v>
      </c>
      <c r="R23" s="780"/>
      <c r="S23" s="780"/>
      <c r="T23" s="780"/>
      <c r="U23" s="780"/>
      <c r="V23" s="780">
        <v>14302</v>
      </c>
      <c r="W23" s="780"/>
      <c r="X23" s="780"/>
      <c r="Y23" s="780"/>
      <c r="Z23" s="780"/>
      <c r="AA23" s="780">
        <v>289</v>
      </c>
      <c r="AB23" s="780"/>
      <c r="AC23" s="780"/>
      <c r="AD23" s="780"/>
      <c r="AE23" s="781"/>
      <c r="AF23" s="782">
        <v>105</v>
      </c>
      <c r="AG23" s="780"/>
      <c r="AH23" s="780"/>
      <c r="AI23" s="780"/>
      <c r="AJ23" s="783"/>
      <c r="AK23" s="784"/>
      <c r="AL23" s="785"/>
      <c r="AM23" s="785"/>
      <c r="AN23" s="785"/>
      <c r="AO23" s="785"/>
      <c r="AP23" s="780">
        <v>9576</v>
      </c>
      <c r="AQ23" s="780"/>
      <c r="AR23" s="780"/>
      <c r="AS23" s="780"/>
      <c r="AT23" s="780"/>
      <c r="AU23" s="796"/>
      <c r="AV23" s="796"/>
      <c r="AW23" s="796"/>
      <c r="AX23" s="796"/>
      <c r="AY23" s="797"/>
      <c r="AZ23" s="798" t="s">
        <v>149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35" customHeight="1" x14ac:dyDescent="0.15">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3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35" customHeight="1" x14ac:dyDescent="0.15">
      <c r="A26" s="714" t="s">
        <v>378</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385</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3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35" customHeight="1" thickTop="1" x14ac:dyDescent="0.15">
      <c r="A28" s="237">
        <v>1</v>
      </c>
      <c r="B28" s="736" t="s">
        <v>410</v>
      </c>
      <c r="C28" s="737"/>
      <c r="D28" s="737"/>
      <c r="E28" s="737"/>
      <c r="F28" s="737"/>
      <c r="G28" s="737"/>
      <c r="H28" s="737"/>
      <c r="I28" s="737"/>
      <c r="J28" s="737"/>
      <c r="K28" s="737"/>
      <c r="L28" s="737"/>
      <c r="M28" s="737"/>
      <c r="N28" s="737"/>
      <c r="O28" s="737"/>
      <c r="P28" s="738"/>
      <c r="Q28" s="809">
        <v>2238</v>
      </c>
      <c r="R28" s="810"/>
      <c r="S28" s="810"/>
      <c r="T28" s="810"/>
      <c r="U28" s="810"/>
      <c r="V28" s="810">
        <v>2231</v>
      </c>
      <c r="W28" s="810"/>
      <c r="X28" s="810"/>
      <c r="Y28" s="810"/>
      <c r="Z28" s="810"/>
      <c r="AA28" s="810">
        <v>7</v>
      </c>
      <c r="AB28" s="810"/>
      <c r="AC28" s="810"/>
      <c r="AD28" s="810"/>
      <c r="AE28" s="811"/>
      <c r="AF28" s="812">
        <v>7</v>
      </c>
      <c r="AG28" s="810"/>
      <c r="AH28" s="810"/>
      <c r="AI28" s="810"/>
      <c r="AJ28" s="813"/>
      <c r="AK28" s="814">
        <v>203</v>
      </c>
      <c r="AL28" s="815"/>
      <c r="AM28" s="815"/>
      <c r="AN28" s="815"/>
      <c r="AO28" s="815"/>
      <c r="AP28" s="815" t="s">
        <v>583</v>
      </c>
      <c r="AQ28" s="815"/>
      <c r="AR28" s="815"/>
      <c r="AS28" s="815"/>
      <c r="AT28" s="815"/>
      <c r="AU28" s="815" t="s">
        <v>583</v>
      </c>
      <c r="AV28" s="815"/>
      <c r="AW28" s="815"/>
      <c r="AX28" s="815"/>
      <c r="AY28" s="815"/>
      <c r="AZ28" s="816" t="s">
        <v>583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35" customHeight="1" x14ac:dyDescent="0.15">
      <c r="A29" s="237">
        <v>2</v>
      </c>
      <c r="B29" s="767" t="s">
        <v>411</v>
      </c>
      <c r="C29" s="768"/>
      <c r="D29" s="768"/>
      <c r="E29" s="768"/>
      <c r="F29" s="768"/>
      <c r="G29" s="768"/>
      <c r="H29" s="768"/>
      <c r="I29" s="768"/>
      <c r="J29" s="768"/>
      <c r="K29" s="768"/>
      <c r="L29" s="768"/>
      <c r="M29" s="768"/>
      <c r="N29" s="768"/>
      <c r="O29" s="768"/>
      <c r="P29" s="769"/>
      <c r="Q29" s="770">
        <v>2108</v>
      </c>
      <c r="R29" s="771"/>
      <c r="S29" s="771"/>
      <c r="T29" s="771"/>
      <c r="U29" s="771"/>
      <c r="V29" s="771">
        <v>2108</v>
      </c>
      <c r="W29" s="771"/>
      <c r="X29" s="771"/>
      <c r="Y29" s="771"/>
      <c r="Z29" s="771"/>
      <c r="AA29" s="771">
        <v>1</v>
      </c>
      <c r="AB29" s="771"/>
      <c r="AC29" s="771"/>
      <c r="AD29" s="771"/>
      <c r="AE29" s="772"/>
      <c r="AF29" s="773">
        <v>1</v>
      </c>
      <c r="AG29" s="774"/>
      <c r="AH29" s="774"/>
      <c r="AI29" s="774"/>
      <c r="AJ29" s="775"/>
      <c r="AK29" s="821">
        <v>381</v>
      </c>
      <c r="AL29" s="817"/>
      <c r="AM29" s="817"/>
      <c r="AN29" s="817"/>
      <c r="AO29" s="817"/>
      <c r="AP29" s="817" t="s">
        <v>517</v>
      </c>
      <c r="AQ29" s="817"/>
      <c r="AR29" s="817"/>
      <c r="AS29" s="817"/>
      <c r="AT29" s="817"/>
      <c r="AU29" s="817" t="s">
        <v>517</v>
      </c>
      <c r="AV29" s="817"/>
      <c r="AW29" s="817"/>
      <c r="AX29" s="817"/>
      <c r="AY29" s="817"/>
      <c r="AZ29" s="818" t="s">
        <v>583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35" customHeight="1" x14ac:dyDescent="0.15">
      <c r="A30" s="237">
        <v>3</v>
      </c>
      <c r="B30" s="767" t="s">
        <v>412</v>
      </c>
      <c r="C30" s="768"/>
      <c r="D30" s="768"/>
      <c r="E30" s="768"/>
      <c r="F30" s="768"/>
      <c r="G30" s="768"/>
      <c r="H30" s="768"/>
      <c r="I30" s="768"/>
      <c r="J30" s="768"/>
      <c r="K30" s="768"/>
      <c r="L30" s="768"/>
      <c r="M30" s="768"/>
      <c r="N30" s="768"/>
      <c r="O30" s="768"/>
      <c r="P30" s="769"/>
      <c r="Q30" s="770">
        <v>250</v>
      </c>
      <c r="R30" s="771"/>
      <c r="S30" s="771"/>
      <c r="T30" s="771"/>
      <c r="U30" s="771"/>
      <c r="V30" s="771">
        <v>249</v>
      </c>
      <c r="W30" s="771"/>
      <c r="X30" s="771"/>
      <c r="Y30" s="771"/>
      <c r="Z30" s="771"/>
      <c r="AA30" s="771">
        <v>0</v>
      </c>
      <c r="AB30" s="771"/>
      <c r="AC30" s="771"/>
      <c r="AD30" s="771"/>
      <c r="AE30" s="772"/>
      <c r="AF30" s="773">
        <v>0</v>
      </c>
      <c r="AG30" s="774"/>
      <c r="AH30" s="774"/>
      <c r="AI30" s="774"/>
      <c r="AJ30" s="775"/>
      <c r="AK30" s="821">
        <v>89</v>
      </c>
      <c r="AL30" s="817"/>
      <c r="AM30" s="817"/>
      <c r="AN30" s="817"/>
      <c r="AO30" s="817"/>
      <c r="AP30" s="817" t="s">
        <v>517</v>
      </c>
      <c r="AQ30" s="817"/>
      <c r="AR30" s="817"/>
      <c r="AS30" s="817"/>
      <c r="AT30" s="817"/>
      <c r="AU30" s="817" t="s">
        <v>517</v>
      </c>
      <c r="AV30" s="817"/>
      <c r="AW30" s="817"/>
      <c r="AX30" s="817"/>
      <c r="AY30" s="817"/>
      <c r="AZ30" s="818" t="s">
        <v>517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35" customHeight="1" x14ac:dyDescent="0.15">
      <c r="A31" s="237">
        <v>4</v>
      </c>
      <c r="B31" s="767" t="s">
        <v>413</v>
      </c>
      <c r="C31" s="768"/>
      <c r="D31" s="768"/>
      <c r="E31" s="768"/>
      <c r="F31" s="768"/>
      <c r="G31" s="768"/>
      <c r="H31" s="768"/>
      <c r="I31" s="768"/>
      <c r="J31" s="768"/>
      <c r="K31" s="768"/>
      <c r="L31" s="768"/>
      <c r="M31" s="768"/>
      <c r="N31" s="768"/>
      <c r="O31" s="768"/>
      <c r="P31" s="769"/>
      <c r="Q31" s="770">
        <v>253</v>
      </c>
      <c r="R31" s="771"/>
      <c r="S31" s="771"/>
      <c r="T31" s="771"/>
      <c r="U31" s="771"/>
      <c r="V31" s="771">
        <v>252</v>
      </c>
      <c r="W31" s="771"/>
      <c r="X31" s="771"/>
      <c r="Y31" s="771"/>
      <c r="Z31" s="771"/>
      <c r="AA31" s="771">
        <v>1</v>
      </c>
      <c r="AB31" s="771"/>
      <c r="AC31" s="771"/>
      <c r="AD31" s="771"/>
      <c r="AE31" s="772"/>
      <c r="AF31" s="773">
        <v>1</v>
      </c>
      <c r="AG31" s="774"/>
      <c r="AH31" s="774"/>
      <c r="AI31" s="774"/>
      <c r="AJ31" s="775"/>
      <c r="AK31" s="821">
        <v>77</v>
      </c>
      <c r="AL31" s="817"/>
      <c r="AM31" s="817"/>
      <c r="AN31" s="817"/>
      <c r="AO31" s="817"/>
      <c r="AP31" s="817" t="s">
        <v>517</v>
      </c>
      <c r="AQ31" s="817"/>
      <c r="AR31" s="817"/>
      <c r="AS31" s="817"/>
      <c r="AT31" s="817"/>
      <c r="AU31" s="817" t="s">
        <v>517</v>
      </c>
      <c r="AV31" s="817"/>
      <c r="AW31" s="817"/>
      <c r="AX31" s="817"/>
      <c r="AY31" s="817"/>
      <c r="AZ31" s="818" t="s">
        <v>517</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35" customHeight="1" x14ac:dyDescent="0.15">
      <c r="A32" s="237">
        <v>5</v>
      </c>
      <c r="B32" s="767" t="s">
        <v>414</v>
      </c>
      <c r="C32" s="768"/>
      <c r="D32" s="768"/>
      <c r="E32" s="768"/>
      <c r="F32" s="768"/>
      <c r="G32" s="768"/>
      <c r="H32" s="768"/>
      <c r="I32" s="768"/>
      <c r="J32" s="768"/>
      <c r="K32" s="768"/>
      <c r="L32" s="768"/>
      <c r="M32" s="768"/>
      <c r="N32" s="768"/>
      <c r="O32" s="768"/>
      <c r="P32" s="769"/>
      <c r="Q32" s="770">
        <v>270</v>
      </c>
      <c r="R32" s="771"/>
      <c r="S32" s="771"/>
      <c r="T32" s="771"/>
      <c r="U32" s="771"/>
      <c r="V32" s="771">
        <v>282</v>
      </c>
      <c r="W32" s="771"/>
      <c r="X32" s="771"/>
      <c r="Y32" s="771"/>
      <c r="Z32" s="771"/>
      <c r="AA32" s="771">
        <v>-12</v>
      </c>
      <c r="AB32" s="771"/>
      <c r="AC32" s="771"/>
      <c r="AD32" s="771"/>
      <c r="AE32" s="772"/>
      <c r="AF32" s="773">
        <v>374</v>
      </c>
      <c r="AG32" s="774"/>
      <c r="AH32" s="774"/>
      <c r="AI32" s="774"/>
      <c r="AJ32" s="775"/>
      <c r="AK32" s="821">
        <v>5</v>
      </c>
      <c r="AL32" s="817"/>
      <c r="AM32" s="817"/>
      <c r="AN32" s="817"/>
      <c r="AO32" s="817"/>
      <c r="AP32" s="817">
        <v>449</v>
      </c>
      <c r="AQ32" s="817"/>
      <c r="AR32" s="817"/>
      <c r="AS32" s="817"/>
      <c r="AT32" s="817"/>
      <c r="AU32" s="817">
        <v>12</v>
      </c>
      <c r="AV32" s="817"/>
      <c r="AW32" s="817"/>
      <c r="AX32" s="817"/>
      <c r="AY32" s="817"/>
      <c r="AZ32" s="818" t="s">
        <v>517</v>
      </c>
      <c r="BA32" s="818"/>
      <c r="BB32" s="818"/>
      <c r="BC32" s="818"/>
      <c r="BD32" s="818"/>
      <c r="BE32" s="819" t="s">
        <v>415</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35" customHeight="1" x14ac:dyDescent="0.15">
      <c r="A33" s="237">
        <v>6</v>
      </c>
      <c r="B33" s="767" t="s">
        <v>416</v>
      </c>
      <c r="C33" s="768"/>
      <c r="D33" s="768"/>
      <c r="E33" s="768"/>
      <c r="F33" s="768"/>
      <c r="G33" s="768"/>
      <c r="H33" s="768"/>
      <c r="I33" s="768"/>
      <c r="J33" s="768"/>
      <c r="K33" s="768"/>
      <c r="L33" s="768"/>
      <c r="M33" s="768"/>
      <c r="N33" s="768"/>
      <c r="O33" s="768"/>
      <c r="P33" s="769"/>
      <c r="Q33" s="770">
        <v>928</v>
      </c>
      <c r="R33" s="771"/>
      <c r="S33" s="771"/>
      <c r="T33" s="771"/>
      <c r="U33" s="771"/>
      <c r="V33" s="771">
        <v>900</v>
      </c>
      <c r="W33" s="771"/>
      <c r="X33" s="771"/>
      <c r="Y33" s="771"/>
      <c r="Z33" s="771"/>
      <c r="AA33" s="771">
        <v>28</v>
      </c>
      <c r="AB33" s="771"/>
      <c r="AC33" s="771"/>
      <c r="AD33" s="771"/>
      <c r="AE33" s="772"/>
      <c r="AF33" s="773">
        <v>351</v>
      </c>
      <c r="AG33" s="774"/>
      <c r="AH33" s="774"/>
      <c r="AI33" s="774"/>
      <c r="AJ33" s="775"/>
      <c r="AK33" s="821">
        <v>399</v>
      </c>
      <c r="AL33" s="817"/>
      <c r="AM33" s="817"/>
      <c r="AN33" s="817"/>
      <c r="AO33" s="817"/>
      <c r="AP33" s="817">
        <v>227</v>
      </c>
      <c r="AQ33" s="817"/>
      <c r="AR33" s="817"/>
      <c r="AS33" s="817"/>
      <c r="AT33" s="817"/>
      <c r="AU33" s="817">
        <v>165</v>
      </c>
      <c r="AV33" s="817"/>
      <c r="AW33" s="817"/>
      <c r="AX33" s="817"/>
      <c r="AY33" s="817"/>
      <c r="AZ33" s="818" t="s">
        <v>517</v>
      </c>
      <c r="BA33" s="818"/>
      <c r="BB33" s="818"/>
      <c r="BC33" s="818"/>
      <c r="BD33" s="818"/>
      <c r="BE33" s="819" t="s">
        <v>415</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35" customHeight="1" x14ac:dyDescent="0.15">
      <c r="A34" s="237">
        <v>7</v>
      </c>
      <c r="B34" s="767" t="s">
        <v>417</v>
      </c>
      <c r="C34" s="768"/>
      <c r="D34" s="768"/>
      <c r="E34" s="768"/>
      <c r="F34" s="768"/>
      <c r="G34" s="768"/>
      <c r="H34" s="768"/>
      <c r="I34" s="768"/>
      <c r="J34" s="768"/>
      <c r="K34" s="768"/>
      <c r="L34" s="768"/>
      <c r="M34" s="768"/>
      <c r="N34" s="768"/>
      <c r="O34" s="768"/>
      <c r="P34" s="769"/>
      <c r="Q34" s="770">
        <v>433</v>
      </c>
      <c r="R34" s="771"/>
      <c r="S34" s="771"/>
      <c r="T34" s="771"/>
      <c r="U34" s="771"/>
      <c r="V34" s="771">
        <v>428</v>
      </c>
      <c r="W34" s="771"/>
      <c r="X34" s="771"/>
      <c r="Y34" s="771"/>
      <c r="Z34" s="771"/>
      <c r="AA34" s="771">
        <v>5</v>
      </c>
      <c r="AB34" s="771"/>
      <c r="AC34" s="771"/>
      <c r="AD34" s="771"/>
      <c r="AE34" s="772"/>
      <c r="AF34" s="773">
        <v>183</v>
      </c>
      <c r="AG34" s="774"/>
      <c r="AH34" s="774"/>
      <c r="AI34" s="774"/>
      <c r="AJ34" s="775"/>
      <c r="AK34" s="821">
        <v>339</v>
      </c>
      <c r="AL34" s="817"/>
      <c r="AM34" s="817"/>
      <c r="AN34" s="817"/>
      <c r="AO34" s="817"/>
      <c r="AP34" s="817">
        <v>2967</v>
      </c>
      <c r="AQ34" s="817"/>
      <c r="AR34" s="817"/>
      <c r="AS34" s="817"/>
      <c r="AT34" s="817"/>
      <c r="AU34" s="817">
        <v>1483</v>
      </c>
      <c r="AV34" s="817"/>
      <c r="AW34" s="817"/>
      <c r="AX34" s="817"/>
      <c r="AY34" s="817"/>
      <c r="AZ34" s="818" t="s">
        <v>517</v>
      </c>
      <c r="BA34" s="818"/>
      <c r="BB34" s="818"/>
      <c r="BC34" s="818"/>
      <c r="BD34" s="818"/>
      <c r="BE34" s="819" t="s">
        <v>415</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35" customHeight="1" x14ac:dyDescent="0.15">
      <c r="A35" s="237">
        <v>8</v>
      </c>
      <c r="B35" s="767" t="s">
        <v>418</v>
      </c>
      <c r="C35" s="768"/>
      <c r="D35" s="768"/>
      <c r="E35" s="768"/>
      <c r="F35" s="768"/>
      <c r="G35" s="768"/>
      <c r="H35" s="768"/>
      <c r="I35" s="768"/>
      <c r="J35" s="768"/>
      <c r="K35" s="768"/>
      <c r="L35" s="768"/>
      <c r="M35" s="768"/>
      <c r="N35" s="768"/>
      <c r="O35" s="768"/>
      <c r="P35" s="769"/>
      <c r="Q35" s="770">
        <v>1</v>
      </c>
      <c r="R35" s="771"/>
      <c r="S35" s="771"/>
      <c r="T35" s="771"/>
      <c r="U35" s="771"/>
      <c r="V35" s="771">
        <v>1</v>
      </c>
      <c r="W35" s="771"/>
      <c r="X35" s="771"/>
      <c r="Y35" s="771"/>
      <c r="Z35" s="771"/>
      <c r="AA35" s="771" t="s">
        <v>583</v>
      </c>
      <c r="AB35" s="771"/>
      <c r="AC35" s="771"/>
      <c r="AD35" s="771"/>
      <c r="AE35" s="772"/>
      <c r="AF35" s="773" t="s">
        <v>149</v>
      </c>
      <c r="AG35" s="774"/>
      <c r="AH35" s="774"/>
      <c r="AI35" s="774"/>
      <c r="AJ35" s="775"/>
      <c r="AK35" s="821" t="s">
        <v>583</v>
      </c>
      <c r="AL35" s="817"/>
      <c r="AM35" s="817"/>
      <c r="AN35" s="817"/>
      <c r="AO35" s="817"/>
      <c r="AP35" s="817" t="s">
        <v>583</v>
      </c>
      <c r="AQ35" s="817"/>
      <c r="AR35" s="817"/>
      <c r="AS35" s="817"/>
      <c r="AT35" s="817"/>
      <c r="AU35" s="817" t="s">
        <v>583</v>
      </c>
      <c r="AV35" s="817"/>
      <c r="AW35" s="817"/>
      <c r="AX35" s="817"/>
      <c r="AY35" s="817"/>
      <c r="AZ35" s="818" t="s">
        <v>583</v>
      </c>
      <c r="BA35" s="818"/>
      <c r="BB35" s="818"/>
      <c r="BC35" s="818"/>
      <c r="BD35" s="818"/>
      <c r="BE35" s="819" t="s">
        <v>419</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3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3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3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3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3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3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3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3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3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3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3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3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3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3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3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3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3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3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3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3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3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3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3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3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3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3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3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35" customHeight="1" thickBot="1" x14ac:dyDescent="0.2">
      <c r="A63" s="235" t="s">
        <v>398</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918</v>
      </c>
      <c r="AG63" s="831"/>
      <c r="AH63" s="831"/>
      <c r="AI63" s="831"/>
      <c r="AJ63" s="832"/>
      <c r="AK63" s="833"/>
      <c r="AL63" s="828"/>
      <c r="AM63" s="828"/>
      <c r="AN63" s="828"/>
      <c r="AO63" s="828"/>
      <c r="AP63" s="831">
        <v>3642</v>
      </c>
      <c r="AQ63" s="831"/>
      <c r="AR63" s="831"/>
      <c r="AS63" s="831"/>
      <c r="AT63" s="831"/>
      <c r="AU63" s="831">
        <v>1660</v>
      </c>
      <c r="AV63" s="831"/>
      <c r="AW63" s="831"/>
      <c r="AX63" s="831"/>
      <c r="AY63" s="831"/>
      <c r="AZ63" s="835"/>
      <c r="BA63" s="835"/>
      <c r="BB63" s="835"/>
      <c r="BC63" s="835"/>
      <c r="BD63" s="835"/>
      <c r="BE63" s="836"/>
      <c r="BF63" s="836"/>
      <c r="BG63" s="836"/>
      <c r="BH63" s="836"/>
      <c r="BI63" s="837"/>
      <c r="BJ63" s="838" t="s">
        <v>149</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3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35" customHeight="1" thickBot="1" x14ac:dyDescent="0.2">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35" customHeight="1" x14ac:dyDescent="0.15">
      <c r="A66" s="714" t="s">
        <v>423</v>
      </c>
      <c r="B66" s="715"/>
      <c r="C66" s="715"/>
      <c r="D66" s="715"/>
      <c r="E66" s="715"/>
      <c r="F66" s="715"/>
      <c r="G66" s="715"/>
      <c r="H66" s="715"/>
      <c r="I66" s="715"/>
      <c r="J66" s="715"/>
      <c r="K66" s="715"/>
      <c r="L66" s="715"/>
      <c r="M66" s="715"/>
      <c r="N66" s="715"/>
      <c r="O66" s="715"/>
      <c r="P66" s="716"/>
      <c r="Q66" s="720" t="s">
        <v>402</v>
      </c>
      <c r="R66" s="721"/>
      <c r="S66" s="721"/>
      <c r="T66" s="721"/>
      <c r="U66" s="722"/>
      <c r="V66" s="720" t="s">
        <v>424</v>
      </c>
      <c r="W66" s="721"/>
      <c r="X66" s="721"/>
      <c r="Y66" s="721"/>
      <c r="Z66" s="722"/>
      <c r="AA66" s="720" t="s">
        <v>425</v>
      </c>
      <c r="AB66" s="721"/>
      <c r="AC66" s="721"/>
      <c r="AD66" s="721"/>
      <c r="AE66" s="722"/>
      <c r="AF66" s="841" t="s">
        <v>405</v>
      </c>
      <c r="AG66" s="802"/>
      <c r="AH66" s="802"/>
      <c r="AI66" s="802"/>
      <c r="AJ66" s="842"/>
      <c r="AK66" s="720" t="s">
        <v>426</v>
      </c>
      <c r="AL66" s="715"/>
      <c r="AM66" s="715"/>
      <c r="AN66" s="715"/>
      <c r="AO66" s="716"/>
      <c r="AP66" s="720" t="s">
        <v>427</v>
      </c>
      <c r="AQ66" s="721"/>
      <c r="AR66" s="721"/>
      <c r="AS66" s="721"/>
      <c r="AT66" s="722"/>
      <c r="AU66" s="720" t="s">
        <v>428</v>
      </c>
      <c r="AV66" s="721"/>
      <c r="AW66" s="721"/>
      <c r="AX66" s="721"/>
      <c r="AY66" s="722"/>
      <c r="AZ66" s="720" t="s">
        <v>385</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3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35" customHeight="1" thickTop="1" x14ac:dyDescent="0.15">
      <c r="A68" s="231">
        <v>1</v>
      </c>
      <c r="B68" s="856" t="s">
        <v>581</v>
      </c>
      <c r="C68" s="857"/>
      <c r="D68" s="857"/>
      <c r="E68" s="857"/>
      <c r="F68" s="857"/>
      <c r="G68" s="857"/>
      <c r="H68" s="857"/>
      <c r="I68" s="857"/>
      <c r="J68" s="857"/>
      <c r="K68" s="857"/>
      <c r="L68" s="857"/>
      <c r="M68" s="857"/>
      <c r="N68" s="857"/>
      <c r="O68" s="857"/>
      <c r="P68" s="858"/>
      <c r="Q68" s="859">
        <v>1429</v>
      </c>
      <c r="R68" s="853"/>
      <c r="S68" s="853"/>
      <c r="T68" s="853"/>
      <c r="U68" s="853"/>
      <c r="V68" s="853">
        <v>1153</v>
      </c>
      <c r="W68" s="853"/>
      <c r="X68" s="853"/>
      <c r="Y68" s="853"/>
      <c r="Z68" s="853"/>
      <c r="AA68" s="853">
        <v>276</v>
      </c>
      <c r="AB68" s="853"/>
      <c r="AC68" s="853"/>
      <c r="AD68" s="853"/>
      <c r="AE68" s="853"/>
      <c r="AF68" s="853">
        <v>34</v>
      </c>
      <c r="AG68" s="853"/>
      <c r="AH68" s="853"/>
      <c r="AI68" s="853"/>
      <c r="AJ68" s="853"/>
      <c r="AK68" s="853" t="s">
        <v>583</v>
      </c>
      <c r="AL68" s="853"/>
      <c r="AM68" s="853"/>
      <c r="AN68" s="853"/>
      <c r="AO68" s="853"/>
      <c r="AP68" s="853">
        <v>2571</v>
      </c>
      <c r="AQ68" s="853"/>
      <c r="AR68" s="853"/>
      <c r="AS68" s="853"/>
      <c r="AT68" s="853"/>
      <c r="AU68" s="853">
        <v>282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35" customHeight="1" x14ac:dyDescent="0.15">
      <c r="A69" s="233">
        <v>2</v>
      </c>
      <c r="B69" s="860" t="s">
        <v>582</v>
      </c>
      <c r="C69" s="861"/>
      <c r="D69" s="861"/>
      <c r="E69" s="861"/>
      <c r="F69" s="861"/>
      <c r="G69" s="861"/>
      <c r="H69" s="861"/>
      <c r="I69" s="861"/>
      <c r="J69" s="861"/>
      <c r="K69" s="861"/>
      <c r="L69" s="861"/>
      <c r="M69" s="861"/>
      <c r="N69" s="861"/>
      <c r="O69" s="861"/>
      <c r="P69" s="862"/>
      <c r="Q69" s="863">
        <v>43</v>
      </c>
      <c r="R69" s="817"/>
      <c r="S69" s="817"/>
      <c r="T69" s="817"/>
      <c r="U69" s="817"/>
      <c r="V69" s="817">
        <v>39</v>
      </c>
      <c r="W69" s="817"/>
      <c r="X69" s="817"/>
      <c r="Y69" s="817"/>
      <c r="Z69" s="817"/>
      <c r="AA69" s="817">
        <v>4</v>
      </c>
      <c r="AB69" s="817"/>
      <c r="AC69" s="817"/>
      <c r="AD69" s="817"/>
      <c r="AE69" s="817"/>
      <c r="AF69" s="817">
        <v>4</v>
      </c>
      <c r="AG69" s="817"/>
      <c r="AH69" s="817"/>
      <c r="AI69" s="817"/>
      <c r="AJ69" s="817"/>
      <c r="AK69" s="817" t="s">
        <v>583</v>
      </c>
      <c r="AL69" s="817"/>
      <c r="AM69" s="817"/>
      <c r="AN69" s="817"/>
      <c r="AO69" s="817"/>
      <c r="AP69" s="817" t="s">
        <v>517</v>
      </c>
      <c r="AQ69" s="817"/>
      <c r="AR69" s="817"/>
      <c r="AS69" s="817"/>
      <c r="AT69" s="817"/>
      <c r="AU69" s="817" t="s">
        <v>517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35" customHeight="1" x14ac:dyDescent="0.15">
      <c r="A70" s="233">
        <v>3</v>
      </c>
      <c r="B70" s="860"/>
      <c r="C70" s="861"/>
      <c r="D70" s="861"/>
      <c r="E70" s="861"/>
      <c r="F70" s="861"/>
      <c r="G70" s="861"/>
      <c r="H70" s="861"/>
      <c r="I70" s="861"/>
      <c r="J70" s="861"/>
      <c r="K70" s="861"/>
      <c r="L70" s="861"/>
      <c r="M70" s="861"/>
      <c r="N70" s="861"/>
      <c r="O70" s="861"/>
      <c r="P70" s="862"/>
      <c r="Q70" s="863"/>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35" customHeight="1" x14ac:dyDescent="0.15">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3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3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3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3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3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3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3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3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3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3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3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3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3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3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3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3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35" customHeight="1" thickBot="1" x14ac:dyDescent="0.2">
      <c r="A88" s="235" t="s">
        <v>398</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38</v>
      </c>
      <c r="AG88" s="831"/>
      <c r="AH88" s="831"/>
      <c r="AI88" s="831"/>
      <c r="AJ88" s="831"/>
      <c r="AK88" s="828"/>
      <c r="AL88" s="828"/>
      <c r="AM88" s="828"/>
      <c r="AN88" s="828"/>
      <c r="AO88" s="828"/>
      <c r="AP88" s="831">
        <v>2571</v>
      </c>
      <c r="AQ88" s="831"/>
      <c r="AR88" s="831"/>
      <c r="AS88" s="831"/>
      <c r="AT88" s="831"/>
      <c r="AU88" s="831">
        <v>282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3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3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3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3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3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3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3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3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3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3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3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3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3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3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3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3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35" customHeight="1" thickBot="1" x14ac:dyDescent="0.2">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35" customHeight="1" x14ac:dyDescent="0.15">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35" customHeight="1" x14ac:dyDescent="0.15">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315</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315</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315</v>
      </c>
      <c r="DR109" s="880"/>
      <c r="DS109" s="880"/>
      <c r="DT109" s="880"/>
      <c r="DU109" s="881"/>
      <c r="DV109" s="879" t="s">
        <v>440</v>
      </c>
      <c r="DW109" s="880"/>
      <c r="DX109" s="880"/>
      <c r="DY109" s="880"/>
      <c r="DZ109" s="882"/>
    </row>
    <row r="110" spans="1:131" s="224" customFormat="1" ht="26.35" customHeight="1" x14ac:dyDescent="0.15">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1342521</v>
      </c>
      <c r="AB110" s="887"/>
      <c r="AC110" s="887"/>
      <c r="AD110" s="887"/>
      <c r="AE110" s="888"/>
      <c r="AF110" s="889">
        <v>1236777</v>
      </c>
      <c r="AG110" s="887"/>
      <c r="AH110" s="887"/>
      <c r="AI110" s="887"/>
      <c r="AJ110" s="888"/>
      <c r="AK110" s="889">
        <v>1021119</v>
      </c>
      <c r="AL110" s="887"/>
      <c r="AM110" s="887"/>
      <c r="AN110" s="887"/>
      <c r="AO110" s="888"/>
      <c r="AP110" s="890">
        <v>19.399999999999999</v>
      </c>
      <c r="AQ110" s="891"/>
      <c r="AR110" s="891"/>
      <c r="AS110" s="891"/>
      <c r="AT110" s="892"/>
      <c r="AU110" s="893" t="s">
        <v>75</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9555144</v>
      </c>
      <c r="BR110" s="918"/>
      <c r="BS110" s="918"/>
      <c r="BT110" s="918"/>
      <c r="BU110" s="918"/>
      <c r="BV110" s="918">
        <v>9285868</v>
      </c>
      <c r="BW110" s="918"/>
      <c r="BX110" s="918"/>
      <c r="BY110" s="918"/>
      <c r="BZ110" s="918"/>
      <c r="CA110" s="918">
        <v>9575909</v>
      </c>
      <c r="CB110" s="918"/>
      <c r="CC110" s="918"/>
      <c r="CD110" s="918"/>
      <c r="CE110" s="918"/>
      <c r="CF110" s="931">
        <v>182.2</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149</v>
      </c>
      <c r="DH110" s="918"/>
      <c r="DI110" s="918"/>
      <c r="DJ110" s="918"/>
      <c r="DK110" s="918"/>
      <c r="DL110" s="918" t="s">
        <v>149</v>
      </c>
      <c r="DM110" s="918"/>
      <c r="DN110" s="918"/>
      <c r="DO110" s="918"/>
      <c r="DP110" s="918"/>
      <c r="DQ110" s="918" t="s">
        <v>149</v>
      </c>
      <c r="DR110" s="918"/>
      <c r="DS110" s="918"/>
      <c r="DT110" s="918"/>
      <c r="DU110" s="918"/>
      <c r="DV110" s="919" t="s">
        <v>149</v>
      </c>
      <c r="DW110" s="919"/>
      <c r="DX110" s="919"/>
      <c r="DY110" s="919"/>
      <c r="DZ110" s="920"/>
    </row>
    <row r="111" spans="1:131" s="224" customFormat="1" ht="26.3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149</v>
      </c>
      <c r="AB111" s="925"/>
      <c r="AC111" s="925"/>
      <c r="AD111" s="925"/>
      <c r="AE111" s="926"/>
      <c r="AF111" s="927" t="s">
        <v>149</v>
      </c>
      <c r="AG111" s="925"/>
      <c r="AH111" s="925"/>
      <c r="AI111" s="925"/>
      <c r="AJ111" s="926"/>
      <c r="AK111" s="927" t="s">
        <v>149</v>
      </c>
      <c r="AL111" s="925"/>
      <c r="AM111" s="925"/>
      <c r="AN111" s="925"/>
      <c r="AO111" s="926"/>
      <c r="AP111" s="928" t="s">
        <v>149</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183168</v>
      </c>
      <c r="BR111" s="913"/>
      <c r="BS111" s="913"/>
      <c r="BT111" s="913"/>
      <c r="BU111" s="913"/>
      <c r="BV111" s="913">
        <v>155693</v>
      </c>
      <c r="BW111" s="913"/>
      <c r="BX111" s="913"/>
      <c r="BY111" s="913"/>
      <c r="BZ111" s="913"/>
      <c r="CA111" s="913">
        <v>128218</v>
      </c>
      <c r="CB111" s="913"/>
      <c r="CC111" s="913"/>
      <c r="CD111" s="913"/>
      <c r="CE111" s="913"/>
      <c r="CF111" s="907">
        <v>2.4</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149</v>
      </c>
      <c r="DH111" s="913"/>
      <c r="DI111" s="913"/>
      <c r="DJ111" s="913"/>
      <c r="DK111" s="913"/>
      <c r="DL111" s="913" t="s">
        <v>149</v>
      </c>
      <c r="DM111" s="913"/>
      <c r="DN111" s="913"/>
      <c r="DO111" s="913"/>
      <c r="DP111" s="913"/>
      <c r="DQ111" s="913" t="s">
        <v>149</v>
      </c>
      <c r="DR111" s="913"/>
      <c r="DS111" s="913"/>
      <c r="DT111" s="913"/>
      <c r="DU111" s="913"/>
      <c r="DV111" s="914" t="s">
        <v>149</v>
      </c>
      <c r="DW111" s="914"/>
      <c r="DX111" s="914"/>
      <c r="DY111" s="914"/>
      <c r="DZ111" s="915"/>
    </row>
    <row r="112" spans="1:131" s="224" customFormat="1" ht="26.35" customHeight="1" x14ac:dyDescent="0.15">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149</v>
      </c>
      <c r="AB112" s="946"/>
      <c r="AC112" s="946"/>
      <c r="AD112" s="946"/>
      <c r="AE112" s="947"/>
      <c r="AF112" s="948" t="s">
        <v>149</v>
      </c>
      <c r="AG112" s="946"/>
      <c r="AH112" s="946"/>
      <c r="AI112" s="946"/>
      <c r="AJ112" s="947"/>
      <c r="AK112" s="948" t="s">
        <v>149</v>
      </c>
      <c r="AL112" s="946"/>
      <c r="AM112" s="946"/>
      <c r="AN112" s="946"/>
      <c r="AO112" s="947"/>
      <c r="AP112" s="949" t="s">
        <v>149</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2336666</v>
      </c>
      <c r="BR112" s="913"/>
      <c r="BS112" s="913"/>
      <c r="BT112" s="913"/>
      <c r="BU112" s="913"/>
      <c r="BV112" s="913">
        <v>2042923</v>
      </c>
      <c r="BW112" s="913"/>
      <c r="BX112" s="913"/>
      <c r="BY112" s="913"/>
      <c r="BZ112" s="913"/>
      <c r="CA112" s="913">
        <v>1660276</v>
      </c>
      <c r="CB112" s="913"/>
      <c r="CC112" s="913"/>
      <c r="CD112" s="913"/>
      <c r="CE112" s="913"/>
      <c r="CF112" s="907">
        <v>31.6</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149</v>
      </c>
      <c r="DH112" s="913"/>
      <c r="DI112" s="913"/>
      <c r="DJ112" s="913"/>
      <c r="DK112" s="913"/>
      <c r="DL112" s="913" t="s">
        <v>149</v>
      </c>
      <c r="DM112" s="913"/>
      <c r="DN112" s="913"/>
      <c r="DO112" s="913"/>
      <c r="DP112" s="913"/>
      <c r="DQ112" s="913" t="s">
        <v>149</v>
      </c>
      <c r="DR112" s="913"/>
      <c r="DS112" s="913"/>
      <c r="DT112" s="913"/>
      <c r="DU112" s="913"/>
      <c r="DV112" s="914" t="s">
        <v>149</v>
      </c>
      <c r="DW112" s="914"/>
      <c r="DX112" s="914"/>
      <c r="DY112" s="914"/>
      <c r="DZ112" s="915"/>
    </row>
    <row r="113" spans="1:130" s="224" customFormat="1" ht="26.35" customHeight="1" x14ac:dyDescent="0.15">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339765</v>
      </c>
      <c r="AB113" s="925"/>
      <c r="AC113" s="925"/>
      <c r="AD113" s="925"/>
      <c r="AE113" s="926"/>
      <c r="AF113" s="927">
        <v>323512</v>
      </c>
      <c r="AG113" s="925"/>
      <c r="AH113" s="925"/>
      <c r="AI113" s="925"/>
      <c r="AJ113" s="926"/>
      <c r="AK113" s="927">
        <v>342994</v>
      </c>
      <c r="AL113" s="925"/>
      <c r="AM113" s="925"/>
      <c r="AN113" s="925"/>
      <c r="AO113" s="926"/>
      <c r="AP113" s="928">
        <v>6.5</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338896</v>
      </c>
      <c r="BR113" s="913"/>
      <c r="BS113" s="913"/>
      <c r="BT113" s="913"/>
      <c r="BU113" s="913"/>
      <c r="BV113" s="913">
        <v>311379</v>
      </c>
      <c r="BW113" s="913"/>
      <c r="BX113" s="913"/>
      <c r="BY113" s="913"/>
      <c r="BZ113" s="913"/>
      <c r="CA113" s="913">
        <v>282007</v>
      </c>
      <c r="CB113" s="913"/>
      <c r="CC113" s="913"/>
      <c r="CD113" s="913"/>
      <c r="CE113" s="913"/>
      <c r="CF113" s="907">
        <v>5.4</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149</v>
      </c>
      <c r="DH113" s="946"/>
      <c r="DI113" s="946"/>
      <c r="DJ113" s="946"/>
      <c r="DK113" s="947"/>
      <c r="DL113" s="948" t="s">
        <v>149</v>
      </c>
      <c r="DM113" s="946"/>
      <c r="DN113" s="946"/>
      <c r="DO113" s="946"/>
      <c r="DP113" s="947"/>
      <c r="DQ113" s="948" t="s">
        <v>149</v>
      </c>
      <c r="DR113" s="946"/>
      <c r="DS113" s="946"/>
      <c r="DT113" s="946"/>
      <c r="DU113" s="947"/>
      <c r="DV113" s="949" t="s">
        <v>149</v>
      </c>
      <c r="DW113" s="950"/>
      <c r="DX113" s="950"/>
      <c r="DY113" s="950"/>
      <c r="DZ113" s="951"/>
    </row>
    <row r="114" spans="1:130" s="224" customFormat="1" ht="26.35" customHeight="1" x14ac:dyDescent="0.15">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11045</v>
      </c>
      <c r="AB114" s="946"/>
      <c r="AC114" s="946"/>
      <c r="AD114" s="946"/>
      <c r="AE114" s="947"/>
      <c r="AF114" s="948">
        <v>28797</v>
      </c>
      <c r="AG114" s="946"/>
      <c r="AH114" s="946"/>
      <c r="AI114" s="946"/>
      <c r="AJ114" s="947"/>
      <c r="AK114" s="948">
        <v>28637</v>
      </c>
      <c r="AL114" s="946"/>
      <c r="AM114" s="946"/>
      <c r="AN114" s="946"/>
      <c r="AO114" s="947"/>
      <c r="AP114" s="949">
        <v>0.5</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1718471</v>
      </c>
      <c r="BR114" s="913"/>
      <c r="BS114" s="913"/>
      <c r="BT114" s="913"/>
      <c r="BU114" s="913"/>
      <c r="BV114" s="913">
        <v>1649857</v>
      </c>
      <c r="BW114" s="913"/>
      <c r="BX114" s="913"/>
      <c r="BY114" s="913"/>
      <c r="BZ114" s="913"/>
      <c r="CA114" s="913">
        <v>1639985</v>
      </c>
      <c r="CB114" s="913"/>
      <c r="CC114" s="913"/>
      <c r="CD114" s="913"/>
      <c r="CE114" s="913"/>
      <c r="CF114" s="907">
        <v>31.2</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149</v>
      </c>
      <c r="DH114" s="946"/>
      <c r="DI114" s="946"/>
      <c r="DJ114" s="946"/>
      <c r="DK114" s="947"/>
      <c r="DL114" s="948" t="s">
        <v>149</v>
      </c>
      <c r="DM114" s="946"/>
      <c r="DN114" s="946"/>
      <c r="DO114" s="946"/>
      <c r="DP114" s="947"/>
      <c r="DQ114" s="948" t="s">
        <v>149</v>
      </c>
      <c r="DR114" s="946"/>
      <c r="DS114" s="946"/>
      <c r="DT114" s="946"/>
      <c r="DU114" s="947"/>
      <c r="DV114" s="949" t="s">
        <v>149</v>
      </c>
      <c r="DW114" s="950"/>
      <c r="DX114" s="950"/>
      <c r="DY114" s="950"/>
      <c r="DZ114" s="951"/>
    </row>
    <row r="115" spans="1:130" s="224" customFormat="1" ht="26.35" customHeight="1" x14ac:dyDescent="0.15">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111065</v>
      </c>
      <c r="AB115" s="925"/>
      <c r="AC115" s="925"/>
      <c r="AD115" s="925"/>
      <c r="AE115" s="926"/>
      <c r="AF115" s="927" t="s">
        <v>149</v>
      </c>
      <c r="AG115" s="925"/>
      <c r="AH115" s="925"/>
      <c r="AI115" s="925"/>
      <c r="AJ115" s="926"/>
      <c r="AK115" s="927" t="s">
        <v>149</v>
      </c>
      <c r="AL115" s="925"/>
      <c r="AM115" s="925"/>
      <c r="AN115" s="925"/>
      <c r="AO115" s="926"/>
      <c r="AP115" s="928" t="s">
        <v>149</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149</v>
      </c>
      <c r="BR115" s="913"/>
      <c r="BS115" s="913"/>
      <c r="BT115" s="913"/>
      <c r="BU115" s="913"/>
      <c r="BV115" s="913" t="s">
        <v>149</v>
      </c>
      <c r="BW115" s="913"/>
      <c r="BX115" s="913"/>
      <c r="BY115" s="913"/>
      <c r="BZ115" s="913"/>
      <c r="CA115" s="913" t="s">
        <v>149</v>
      </c>
      <c r="CB115" s="913"/>
      <c r="CC115" s="913"/>
      <c r="CD115" s="913"/>
      <c r="CE115" s="913"/>
      <c r="CF115" s="907" t="s">
        <v>149</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149</v>
      </c>
      <c r="DH115" s="946"/>
      <c r="DI115" s="946"/>
      <c r="DJ115" s="946"/>
      <c r="DK115" s="947"/>
      <c r="DL115" s="948" t="s">
        <v>149</v>
      </c>
      <c r="DM115" s="946"/>
      <c r="DN115" s="946"/>
      <c r="DO115" s="946"/>
      <c r="DP115" s="947"/>
      <c r="DQ115" s="948" t="s">
        <v>149</v>
      </c>
      <c r="DR115" s="946"/>
      <c r="DS115" s="946"/>
      <c r="DT115" s="946"/>
      <c r="DU115" s="947"/>
      <c r="DV115" s="949" t="s">
        <v>149</v>
      </c>
      <c r="DW115" s="950"/>
      <c r="DX115" s="950"/>
      <c r="DY115" s="950"/>
      <c r="DZ115" s="951"/>
    </row>
    <row r="116" spans="1:130" s="224" customFormat="1" ht="26.35" customHeight="1" x14ac:dyDescent="0.15">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149</v>
      </c>
      <c r="AB116" s="946"/>
      <c r="AC116" s="946"/>
      <c r="AD116" s="946"/>
      <c r="AE116" s="947"/>
      <c r="AF116" s="948" t="s">
        <v>149</v>
      </c>
      <c r="AG116" s="946"/>
      <c r="AH116" s="946"/>
      <c r="AI116" s="946"/>
      <c r="AJ116" s="947"/>
      <c r="AK116" s="948" t="s">
        <v>149</v>
      </c>
      <c r="AL116" s="946"/>
      <c r="AM116" s="946"/>
      <c r="AN116" s="946"/>
      <c r="AO116" s="947"/>
      <c r="AP116" s="949" t="s">
        <v>149</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149</v>
      </c>
      <c r="BR116" s="913"/>
      <c r="BS116" s="913"/>
      <c r="BT116" s="913"/>
      <c r="BU116" s="913"/>
      <c r="BV116" s="913" t="s">
        <v>149</v>
      </c>
      <c r="BW116" s="913"/>
      <c r="BX116" s="913"/>
      <c r="BY116" s="913"/>
      <c r="BZ116" s="913"/>
      <c r="CA116" s="913" t="s">
        <v>149</v>
      </c>
      <c r="CB116" s="913"/>
      <c r="CC116" s="913"/>
      <c r="CD116" s="913"/>
      <c r="CE116" s="913"/>
      <c r="CF116" s="907" t="s">
        <v>149</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149</v>
      </c>
      <c r="DH116" s="946"/>
      <c r="DI116" s="946"/>
      <c r="DJ116" s="946"/>
      <c r="DK116" s="947"/>
      <c r="DL116" s="948" t="s">
        <v>149</v>
      </c>
      <c r="DM116" s="946"/>
      <c r="DN116" s="946"/>
      <c r="DO116" s="946"/>
      <c r="DP116" s="947"/>
      <c r="DQ116" s="948" t="s">
        <v>149</v>
      </c>
      <c r="DR116" s="946"/>
      <c r="DS116" s="946"/>
      <c r="DT116" s="946"/>
      <c r="DU116" s="947"/>
      <c r="DV116" s="949" t="s">
        <v>149</v>
      </c>
      <c r="DW116" s="950"/>
      <c r="DX116" s="950"/>
      <c r="DY116" s="950"/>
      <c r="DZ116" s="951"/>
    </row>
    <row r="117" spans="1:130" s="224" customFormat="1" ht="26.3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1804396</v>
      </c>
      <c r="AB117" s="966"/>
      <c r="AC117" s="966"/>
      <c r="AD117" s="966"/>
      <c r="AE117" s="967"/>
      <c r="AF117" s="968">
        <v>1589086</v>
      </c>
      <c r="AG117" s="966"/>
      <c r="AH117" s="966"/>
      <c r="AI117" s="966"/>
      <c r="AJ117" s="967"/>
      <c r="AK117" s="968">
        <v>1392750</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149</v>
      </c>
      <c r="BR117" s="913"/>
      <c r="BS117" s="913"/>
      <c r="BT117" s="913"/>
      <c r="BU117" s="913"/>
      <c r="BV117" s="913" t="s">
        <v>149</v>
      </c>
      <c r="BW117" s="913"/>
      <c r="BX117" s="913"/>
      <c r="BY117" s="913"/>
      <c r="BZ117" s="913"/>
      <c r="CA117" s="913" t="s">
        <v>149</v>
      </c>
      <c r="CB117" s="913"/>
      <c r="CC117" s="913"/>
      <c r="CD117" s="913"/>
      <c r="CE117" s="913"/>
      <c r="CF117" s="907" t="s">
        <v>149</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149</v>
      </c>
      <c r="DH117" s="946"/>
      <c r="DI117" s="946"/>
      <c r="DJ117" s="946"/>
      <c r="DK117" s="947"/>
      <c r="DL117" s="948" t="s">
        <v>149</v>
      </c>
      <c r="DM117" s="946"/>
      <c r="DN117" s="946"/>
      <c r="DO117" s="946"/>
      <c r="DP117" s="947"/>
      <c r="DQ117" s="948" t="s">
        <v>149</v>
      </c>
      <c r="DR117" s="946"/>
      <c r="DS117" s="946"/>
      <c r="DT117" s="946"/>
      <c r="DU117" s="947"/>
      <c r="DV117" s="949" t="s">
        <v>149</v>
      </c>
      <c r="DW117" s="950"/>
      <c r="DX117" s="950"/>
      <c r="DY117" s="950"/>
      <c r="DZ117" s="951"/>
    </row>
    <row r="118" spans="1:130" s="224" customFormat="1" ht="26.35" customHeight="1" x14ac:dyDescent="0.15">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315</v>
      </c>
      <c r="AL118" s="880"/>
      <c r="AM118" s="880"/>
      <c r="AN118" s="880"/>
      <c r="AO118" s="881"/>
      <c r="AP118" s="957" t="s">
        <v>440</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149</v>
      </c>
      <c r="BR118" s="987"/>
      <c r="BS118" s="987"/>
      <c r="BT118" s="987"/>
      <c r="BU118" s="987"/>
      <c r="BV118" s="987" t="s">
        <v>149</v>
      </c>
      <c r="BW118" s="987"/>
      <c r="BX118" s="987"/>
      <c r="BY118" s="987"/>
      <c r="BZ118" s="987"/>
      <c r="CA118" s="987" t="s">
        <v>149</v>
      </c>
      <c r="CB118" s="987"/>
      <c r="CC118" s="987"/>
      <c r="CD118" s="987"/>
      <c r="CE118" s="987"/>
      <c r="CF118" s="907" t="s">
        <v>149</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149</v>
      </c>
      <c r="DH118" s="946"/>
      <c r="DI118" s="946"/>
      <c r="DJ118" s="946"/>
      <c r="DK118" s="947"/>
      <c r="DL118" s="948" t="s">
        <v>149</v>
      </c>
      <c r="DM118" s="946"/>
      <c r="DN118" s="946"/>
      <c r="DO118" s="946"/>
      <c r="DP118" s="947"/>
      <c r="DQ118" s="948" t="s">
        <v>149</v>
      </c>
      <c r="DR118" s="946"/>
      <c r="DS118" s="946"/>
      <c r="DT118" s="946"/>
      <c r="DU118" s="947"/>
      <c r="DV118" s="949" t="s">
        <v>149</v>
      </c>
      <c r="DW118" s="950"/>
      <c r="DX118" s="950"/>
      <c r="DY118" s="950"/>
      <c r="DZ118" s="951"/>
    </row>
    <row r="119" spans="1:130" s="224" customFormat="1" ht="26.35" customHeight="1" x14ac:dyDescent="0.15">
      <c r="A119" s="1043"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149</v>
      </c>
      <c r="AB119" s="887"/>
      <c r="AC119" s="887"/>
      <c r="AD119" s="887"/>
      <c r="AE119" s="888"/>
      <c r="AF119" s="889" t="s">
        <v>149</v>
      </c>
      <c r="AG119" s="887"/>
      <c r="AH119" s="887"/>
      <c r="AI119" s="887"/>
      <c r="AJ119" s="888"/>
      <c r="AK119" s="889" t="s">
        <v>149</v>
      </c>
      <c r="AL119" s="887"/>
      <c r="AM119" s="887"/>
      <c r="AN119" s="887"/>
      <c r="AO119" s="888"/>
      <c r="AP119" s="890" t="s">
        <v>149</v>
      </c>
      <c r="AQ119" s="891"/>
      <c r="AR119" s="891"/>
      <c r="AS119" s="891"/>
      <c r="AT119" s="892"/>
      <c r="AU119" s="897"/>
      <c r="AV119" s="898"/>
      <c r="AW119" s="898"/>
      <c r="AX119" s="898"/>
      <c r="AY119" s="898"/>
      <c r="AZ119" s="247" t="s">
        <v>192</v>
      </c>
      <c r="BA119" s="247"/>
      <c r="BB119" s="247"/>
      <c r="BC119" s="247"/>
      <c r="BD119" s="247"/>
      <c r="BE119" s="247"/>
      <c r="BF119" s="247"/>
      <c r="BG119" s="247"/>
      <c r="BH119" s="247"/>
      <c r="BI119" s="247"/>
      <c r="BJ119" s="247"/>
      <c r="BK119" s="247"/>
      <c r="BL119" s="247"/>
      <c r="BM119" s="247"/>
      <c r="BN119" s="247"/>
      <c r="BO119" s="964" t="s">
        <v>470</v>
      </c>
      <c r="BP119" s="992"/>
      <c r="BQ119" s="986">
        <v>14132345</v>
      </c>
      <c r="BR119" s="987"/>
      <c r="BS119" s="987"/>
      <c r="BT119" s="987"/>
      <c r="BU119" s="987"/>
      <c r="BV119" s="987">
        <v>13445720</v>
      </c>
      <c r="BW119" s="987"/>
      <c r="BX119" s="987"/>
      <c r="BY119" s="987"/>
      <c r="BZ119" s="987"/>
      <c r="CA119" s="987">
        <v>13286395</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183168</v>
      </c>
      <c r="DH119" s="973"/>
      <c r="DI119" s="973"/>
      <c r="DJ119" s="973"/>
      <c r="DK119" s="974"/>
      <c r="DL119" s="972">
        <v>155693</v>
      </c>
      <c r="DM119" s="973"/>
      <c r="DN119" s="973"/>
      <c r="DO119" s="973"/>
      <c r="DP119" s="974"/>
      <c r="DQ119" s="972">
        <v>128218</v>
      </c>
      <c r="DR119" s="973"/>
      <c r="DS119" s="973"/>
      <c r="DT119" s="973"/>
      <c r="DU119" s="974"/>
      <c r="DV119" s="975">
        <v>2.4</v>
      </c>
      <c r="DW119" s="976"/>
      <c r="DX119" s="976"/>
      <c r="DY119" s="976"/>
      <c r="DZ119" s="977"/>
    </row>
    <row r="120" spans="1:130" s="224" customFormat="1" ht="26.35" customHeight="1" x14ac:dyDescent="0.15">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149</v>
      </c>
      <c r="AB120" s="946"/>
      <c r="AC120" s="946"/>
      <c r="AD120" s="946"/>
      <c r="AE120" s="947"/>
      <c r="AF120" s="948" t="s">
        <v>149</v>
      </c>
      <c r="AG120" s="946"/>
      <c r="AH120" s="946"/>
      <c r="AI120" s="946"/>
      <c r="AJ120" s="947"/>
      <c r="AK120" s="948" t="s">
        <v>149</v>
      </c>
      <c r="AL120" s="946"/>
      <c r="AM120" s="946"/>
      <c r="AN120" s="946"/>
      <c r="AO120" s="947"/>
      <c r="AP120" s="949" t="s">
        <v>149</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3374516</v>
      </c>
      <c r="BR120" s="918"/>
      <c r="BS120" s="918"/>
      <c r="BT120" s="918"/>
      <c r="BU120" s="918"/>
      <c r="BV120" s="918">
        <v>4490316</v>
      </c>
      <c r="BW120" s="918"/>
      <c r="BX120" s="918"/>
      <c r="BY120" s="918"/>
      <c r="BZ120" s="918"/>
      <c r="CA120" s="918">
        <v>4671459</v>
      </c>
      <c r="CB120" s="918"/>
      <c r="CC120" s="918"/>
      <c r="CD120" s="918"/>
      <c r="CE120" s="918"/>
      <c r="CF120" s="931">
        <v>88.9</v>
      </c>
      <c r="CG120" s="932"/>
      <c r="CH120" s="932"/>
      <c r="CI120" s="932"/>
      <c r="CJ120" s="932"/>
      <c r="CK120" s="993" t="s">
        <v>474</v>
      </c>
      <c r="CL120" s="994"/>
      <c r="CM120" s="994"/>
      <c r="CN120" s="994"/>
      <c r="CO120" s="995"/>
      <c r="CP120" s="1001" t="s">
        <v>417</v>
      </c>
      <c r="CQ120" s="1002"/>
      <c r="CR120" s="1002"/>
      <c r="CS120" s="1002"/>
      <c r="CT120" s="1002"/>
      <c r="CU120" s="1002"/>
      <c r="CV120" s="1002"/>
      <c r="CW120" s="1002"/>
      <c r="CX120" s="1002"/>
      <c r="CY120" s="1002"/>
      <c r="CZ120" s="1002"/>
      <c r="DA120" s="1002"/>
      <c r="DB120" s="1002"/>
      <c r="DC120" s="1002"/>
      <c r="DD120" s="1002"/>
      <c r="DE120" s="1002"/>
      <c r="DF120" s="1003"/>
      <c r="DG120" s="917">
        <v>2120055</v>
      </c>
      <c r="DH120" s="918"/>
      <c r="DI120" s="918"/>
      <c r="DJ120" s="918"/>
      <c r="DK120" s="918"/>
      <c r="DL120" s="918">
        <v>1787841</v>
      </c>
      <c r="DM120" s="918"/>
      <c r="DN120" s="918"/>
      <c r="DO120" s="918"/>
      <c r="DP120" s="918"/>
      <c r="DQ120" s="918">
        <v>1483341</v>
      </c>
      <c r="DR120" s="918"/>
      <c r="DS120" s="918"/>
      <c r="DT120" s="918"/>
      <c r="DU120" s="918"/>
      <c r="DV120" s="919">
        <v>28.2</v>
      </c>
      <c r="DW120" s="919"/>
      <c r="DX120" s="919"/>
      <c r="DY120" s="919"/>
      <c r="DZ120" s="920"/>
    </row>
    <row r="121" spans="1:130" s="224" customFormat="1" ht="26.35" customHeight="1" x14ac:dyDescent="0.15">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111065</v>
      </c>
      <c r="AB121" s="946"/>
      <c r="AC121" s="946"/>
      <c r="AD121" s="946"/>
      <c r="AE121" s="947"/>
      <c r="AF121" s="948" t="s">
        <v>149</v>
      </c>
      <c r="AG121" s="946"/>
      <c r="AH121" s="946"/>
      <c r="AI121" s="946"/>
      <c r="AJ121" s="947"/>
      <c r="AK121" s="948" t="s">
        <v>149</v>
      </c>
      <c r="AL121" s="946"/>
      <c r="AM121" s="946"/>
      <c r="AN121" s="946"/>
      <c r="AO121" s="947"/>
      <c r="AP121" s="949" t="s">
        <v>149</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290082</v>
      </c>
      <c r="BR121" s="913"/>
      <c r="BS121" s="913"/>
      <c r="BT121" s="913"/>
      <c r="BU121" s="913"/>
      <c r="BV121" s="913">
        <v>207828</v>
      </c>
      <c r="BW121" s="913"/>
      <c r="BX121" s="913"/>
      <c r="BY121" s="913"/>
      <c r="BZ121" s="913"/>
      <c r="CA121" s="913">
        <v>171096</v>
      </c>
      <c r="CB121" s="913"/>
      <c r="CC121" s="913"/>
      <c r="CD121" s="913"/>
      <c r="CE121" s="913"/>
      <c r="CF121" s="907">
        <v>3.3</v>
      </c>
      <c r="CG121" s="908"/>
      <c r="CH121" s="908"/>
      <c r="CI121" s="908"/>
      <c r="CJ121" s="908"/>
      <c r="CK121" s="996"/>
      <c r="CL121" s="997"/>
      <c r="CM121" s="997"/>
      <c r="CN121" s="997"/>
      <c r="CO121" s="998"/>
      <c r="CP121" s="1006" t="s">
        <v>416</v>
      </c>
      <c r="CQ121" s="1007"/>
      <c r="CR121" s="1007"/>
      <c r="CS121" s="1007"/>
      <c r="CT121" s="1007"/>
      <c r="CU121" s="1007"/>
      <c r="CV121" s="1007"/>
      <c r="CW121" s="1007"/>
      <c r="CX121" s="1007"/>
      <c r="CY121" s="1007"/>
      <c r="CZ121" s="1007"/>
      <c r="DA121" s="1007"/>
      <c r="DB121" s="1007"/>
      <c r="DC121" s="1007"/>
      <c r="DD121" s="1007"/>
      <c r="DE121" s="1007"/>
      <c r="DF121" s="1008"/>
      <c r="DG121" s="912">
        <v>208602</v>
      </c>
      <c r="DH121" s="913"/>
      <c r="DI121" s="913"/>
      <c r="DJ121" s="913"/>
      <c r="DK121" s="913"/>
      <c r="DL121" s="913">
        <v>250164</v>
      </c>
      <c r="DM121" s="913"/>
      <c r="DN121" s="913"/>
      <c r="DO121" s="913"/>
      <c r="DP121" s="913"/>
      <c r="DQ121" s="913">
        <v>164825</v>
      </c>
      <c r="DR121" s="913"/>
      <c r="DS121" s="913"/>
      <c r="DT121" s="913"/>
      <c r="DU121" s="913"/>
      <c r="DV121" s="914">
        <v>3.1</v>
      </c>
      <c r="DW121" s="914"/>
      <c r="DX121" s="914"/>
      <c r="DY121" s="914"/>
      <c r="DZ121" s="915"/>
    </row>
    <row r="122" spans="1:130" s="224" customFormat="1" ht="26.35" customHeight="1" x14ac:dyDescent="0.15">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149</v>
      </c>
      <c r="AB122" s="946"/>
      <c r="AC122" s="946"/>
      <c r="AD122" s="946"/>
      <c r="AE122" s="947"/>
      <c r="AF122" s="948" t="s">
        <v>149</v>
      </c>
      <c r="AG122" s="946"/>
      <c r="AH122" s="946"/>
      <c r="AI122" s="946"/>
      <c r="AJ122" s="947"/>
      <c r="AK122" s="948" t="s">
        <v>149</v>
      </c>
      <c r="AL122" s="946"/>
      <c r="AM122" s="946"/>
      <c r="AN122" s="946"/>
      <c r="AO122" s="947"/>
      <c r="AP122" s="949" t="s">
        <v>149</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8910620</v>
      </c>
      <c r="BR122" s="987"/>
      <c r="BS122" s="987"/>
      <c r="BT122" s="987"/>
      <c r="BU122" s="987"/>
      <c r="BV122" s="987">
        <v>8749674</v>
      </c>
      <c r="BW122" s="987"/>
      <c r="BX122" s="987"/>
      <c r="BY122" s="987"/>
      <c r="BZ122" s="987"/>
      <c r="CA122" s="987">
        <v>8798358</v>
      </c>
      <c r="CB122" s="987"/>
      <c r="CC122" s="987"/>
      <c r="CD122" s="987"/>
      <c r="CE122" s="987"/>
      <c r="CF122" s="1004">
        <v>167.4</v>
      </c>
      <c r="CG122" s="1005"/>
      <c r="CH122" s="1005"/>
      <c r="CI122" s="1005"/>
      <c r="CJ122" s="1005"/>
      <c r="CK122" s="996"/>
      <c r="CL122" s="997"/>
      <c r="CM122" s="997"/>
      <c r="CN122" s="997"/>
      <c r="CO122" s="998"/>
      <c r="CP122" s="1006" t="s">
        <v>414</v>
      </c>
      <c r="CQ122" s="1007"/>
      <c r="CR122" s="1007"/>
      <c r="CS122" s="1007"/>
      <c r="CT122" s="1007"/>
      <c r="CU122" s="1007"/>
      <c r="CV122" s="1007"/>
      <c r="CW122" s="1007"/>
      <c r="CX122" s="1007"/>
      <c r="CY122" s="1007"/>
      <c r="CZ122" s="1007"/>
      <c r="DA122" s="1007"/>
      <c r="DB122" s="1007"/>
      <c r="DC122" s="1007"/>
      <c r="DD122" s="1007"/>
      <c r="DE122" s="1007"/>
      <c r="DF122" s="1008"/>
      <c r="DG122" s="912">
        <v>8009</v>
      </c>
      <c r="DH122" s="913"/>
      <c r="DI122" s="913"/>
      <c r="DJ122" s="913"/>
      <c r="DK122" s="913"/>
      <c r="DL122" s="913">
        <v>4918</v>
      </c>
      <c r="DM122" s="913"/>
      <c r="DN122" s="913"/>
      <c r="DO122" s="913"/>
      <c r="DP122" s="913"/>
      <c r="DQ122" s="913">
        <v>12110</v>
      </c>
      <c r="DR122" s="913"/>
      <c r="DS122" s="913"/>
      <c r="DT122" s="913"/>
      <c r="DU122" s="913"/>
      <c r="DV122" s="914">
        <v>0.2</v>
      </c>
      <c r="DW122" s="914"/>
      <c r="DX122" s="914"/>
      <c r="DY122" s="914"/>
      <c r="DZ122" s="915"/>
    </row>
    <row r="123" spans="1:130" s="224" customFormat="1" ht="26.35" customHeight="1" x14ac:dyDescent="0.15">
      <c r="A123" s="1044"/>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149</v>
      </c>
      <c r="AB123" s="946"/>
      <c r="AC123" s="946"/>
      <c r="AD123" s="946"/>
      <c r="AE123" s="947"/>
      <c r="AF123" s="948" t="s">
        <v>149</v>
      </c>
      <c r="AG123" s="946"/>
      <c r="AH123" s="946"/>
      <c r="AI123" s="946"/>
      <c r="AJ123" s="947"/>
      <c r="AK123" s="948" t="s">
        <v>149</v>
      </c>
      <c r="AL123" s="946"/>
      <c r="AM123" s="946"/>
      <c r="AN123" s="946"/>
      <c r="AO123" s="947"/>
      <c r="AP123" s="949" t="s">
        <v>149</v>
      </c>
      <c r="AQ123" s="950"/>
      <c r="AR123" s="950"/>
      <c r="AS123" s="950"/>
      <c r="AT123" s="951"/>
      <c r="AU123" s="984"/>
      <c r="AV123" s="985"/>
      <c r="AW123" s="985"/>
      <c r="AX123" s="985"/>
      <c r="AY123" s="985"/>
      <c r="AZ123" s="247" t="s">
        <v>192</v>
      </c>
      <c r="BA123" s="247"/>
      <c r="BB123" s="247"/>
      <c r="BC123" s="247"/>
      <c r="BD123" s="247"/>
      <c r="BE123" s="247"/>
      <c r="BF123" s="247"/>
      <c r="BG123" s="247"/>
      <c r="BH123" s="247"/>
      <c r="BI123" s="247"/>
      <c r="BJ123" s="247"/>
      <c r="BK123" s="247"/>
      <c r="BL123" s="247"/>
      <c r="BM123" s="247"/>
      <c r="BN123" s="247"/>
      <c r="BO123" s="964" t="s">
        <v>478</v>
      </c>
      <c r="BP123" s="992"/>
      <c r="BQ123" s="1050">
        <v>12575218</v>
      </c>
      <c r="BR123" s="1051"/>
      <c r="BS123" s="1051"/>
      <c r="BT123" s="1051"/>
      <c r="BU123" s="1051"/>
      <c r="BV123" s="1051">
        <v>13447818</v>
      </c>
      <c r="BW123" s="1051"/>
      <c r="BX123" s="1051"/>
      <c r="BY123" s="1051"/>
      <c r="BZ123" s="1051"/>
      <c r="CA123" s="1051">
        <v>13640913</v>
      </c>
      <c r="CB123" s="1051"/>
      <c r="CC123" s="1051"/>
      <c r="CD123" s="1051"/>
      <c r="CE123" s="1051"/>
      <c r="CF123" s="988"/>
      <c r="CG123" s="989"/>
      <c r="CH123" s="989"/>
      <c r="CI123" s="989"/>
      <c r="CJ123" s="990"/>
      <c r="CK123" s="996"/>
      <c r="CL123" s="997"/>
      <c r="CM123" s="997"/>
      <c r="CN123" s="997"/>
      <c r="CO123" s="998"/>
      <c r="CP123" s="1006" t="s">
        <v>479</v>
      </c>
      <c r="CQ123" s="1007"/>
      <c r="CR123" s="1007"/>
      <c r="CS123" s="1007"/>
      <c r="CT123" s="1007"/>
      <c r="CU123" s="1007"/>
      <c r="CV123" s="1007"/>
      <c r="CW123" s="1007"/>
      <c r="CX123" s="1007"/>
      <c r="CY123" s="1007"/>
      <c r="CZ123" s="1007"/>
      <c r="DA123" s="1007"/>
      <c r="DB123" s="1007"/>
      <c r="DC123" s="1007"/>
      <c r="DD123" s="1007"/>
      <c r="DE123" s="1007"/>
      <c r="DF123" s="1008"/>
      <c r="DG123" s="945" t="s">
        <v>149</v>
      </c>
      <c r="DH123" s="946"/>
      <c r="DI123" s="946"/>
      <c r="DJ123" s="946"/>
      <c r="DK123" s="947"/>
      <c r="DL123" s="948" t="s">
        <v>149</v>
      </c>
      <c r="DM123" s="946"/>
      <c r="DN123" s="946"/>
      <c r="DO123" s="946"/>
      <c r="DP123" s="947"/>
      <c r="DQ123" s="948" t="s">
        <v>149</v>
      </c>
      <c r="DR123" s="946"/>
      <c r="DS123" s="946"/>
      <c r="DT123" s="946"/>
      <c r="DU123" s="947"/>
      <c r="DV123" s="949" t="s">
        <v>149</v>
      </c>
      <c r="DW123" s="950"/>
      <c r="DX123" s="950"/>
      <c r="DY123" s="950"/>
      <c r="DZ123" s="951"/>
    </row>
    <row r="124" spans="1:130" s="224" customFormat="1" ht="26.35" customHeight="1" thickBot="1" x14ac:dyDescent="0.2">
      <c r="A124" s="1044"/>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149</v>
      </c>
      <c r="AB124" s="946"/>
      <c r="AC124" s="946"/>
      <c r="AD124" s="946"/>
      <c r="AE124" s="947"/>
      <c r="AF124" s="948" t="s">
        <v>149</v>
      </c>
      <c r="AG124" s="946"/>
      <c r="AH124" s="946"/>
      <c r="AI124" s="946"/>
      <c r="AJ124" s="947"/>
      <c r="AK124" s="948" t="s">
        <v>149</v>
      </c>
      <c r="AL124" s="946"/>
      <c r="AM124" s="946"/>
      <c r="AN124" s="946"/>
      <c r="AO124" s="947"/>
      <c r="AP124" s="949" t="s">
        <v>149</v>
      </c>
      <c r="AQ124" s="950"/>
      <c r="AR124" s="950"/>
      <c r="AS124" s="950"/>
      <c r="AT124" s="951"/>
      <c r="AU124" s="1046" t="s">
        <v>480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29.6</v>
      </c>
      <c r="BR124" s="1014"/>
      <c r="BS124" s="1014"/>
      <c r="BT124" s="1014"/>
      <c r="BU124" s="1014"/>
      <c r="BV124" s="1014" t="s">
        <v>149</v>
      </c>
      <c r="BW124" s="1014"/>
      <c r="BX124" s="1014"/>
      <c r="BY124" s="1014"/>
      <c r="BZ124" s="1014"/>
      <c r="CA124" s="1014" t="s">
        <v>149</v>
      </c>
      <c r="CB124" s="1014"/>
      <c r="CC124" s="1014"/>
      <c r="CD124" s="1014"/>
      <c r="CE124" s="1014"/>
      <c r="CF124" s="1015"/>
      <c r="CG124" s="1016"/>
      <c r="CH124" s="1016"/>
      <c r="CI124" s="1016"/>
      <c r="CJ124" s="1017"/>
      <c r="CK124" s="999"/>
      <c r="CL124" s="999"/>
      <c r="CM124" s="999"/>
      <c r="CN124" s="999"/>
      <c r="CO124" s="1000"/>
      <c r="CP124" s="1006" t="s">
        <v>481</v>
      </c>
      <c r="CQ124" s="1007"/>
      <c r="CR124" s="1007"/>
      <c r="CS124" s="1007"/>
      <c r="CT124" s="1007"/>
      <c r="CU124" s="1007"/>
      <c r="CV124" s="1007"/>
      <c r="CW124" s="1007"/>
      <c r="CX124" s="1007"/>
      <c r="CY124" s="1007"/>
      <c r="CZ124" s="1007"/>
      <c r="DA124" s="1007"/>
      <c r="DB124" s="1007"/>
      <c r="DC124" s="1007"/>
      <c r="DD124" s="1007"/>
      <c r="DE124" s="1007"/>
      <c r="DF124" s="1008"/>
      <c r="DG124" s="991" t="s">
        <v>149</v>
      </c>
      <c r="DH124" s="973"/>
      <c r="DI124" s="973"/>
      <c r="DJ124" s="973"/>
      <c r="DK124" s="974"/>
      <c r="DL124" s="972" t="s">
        <v>149</v>
      </c>
      <c r="DM124" s="973"/>
      <c r="DN124" s="973"/>
      <c r="DO124" s="973"/>
      <c r="DP124" s="974"/>
      <c r="DQ124" s="972" t="s">
        <v>149</v>
      </c>
      <c r="DR124" s="973"/>
      <c r="DS124" s="973"/>
      <c r="DT124" s="973"/>
      <c r="DU124" s="974"/>
      <c r="DV124" s="975" t="s">
        <v>149</v>
      </c>
      <c r="DW124" s="976"/>
      <c r="DX124" s="976"/>
      <c r="DY124" s="976"/>
      <c r="DZ124" s="977"/>
    </row>
    <row r="125" spans="1:130" s="224" customFormat="1" ht="26.35" customHeight="1" x14ac:dyDescent="0.15">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149</v>
      </c>
      <c r="AB125" s="946"/>
      <c r="AC125" s="946"/>
      <c r="AD125" s="946"/>
      <c r="AE125" s="947"/>
      <c r="AF125" s="948" t="s">
        <v>149</v>
      </c>
      <c r="AG125" s="946"/>
      <c r="AH125" s="946"/>
      <c r="AI125" s="946"/>
      <c r="AJ125" s="947"/>
      <c r="AK125" s="948" t="s">
        <v>149</v>
      </c>
      <c r="AL125" s="946"/>
      <c r="AM125" s="946"/>
      <c r="AN125" s="946"/>
      <c r="AO125" s="947"/>
      <c r="AP125" s="949" t="s">
        <v>149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482</v>
      </c>
      <c r="CL125" s="994"/>
      <c r="CM125" s="994"/>
      <c r="CN125" s="994"/>
      <c r="CO125" s="995"/>
      <c r="CP125" s="916" t="s">
        <v>483</v>
      </c>
      <c r="CQ125" s="884"/>
      <c r="CR125" s="884"/>
      <c r="CS125" s="884"/>
      <c r="CT125" s="884"/>
      <c r="CU125" s="884"/>
      <c r="CV125" s="884"/>
      <c r="CW125" s="884"/>
      <c r="CX125" s="884"/>
      <c r="CY125" s="884"/>
      <c r="CZ125" s="884"/>
      <c r="DA125" s="884"/>
      <c r="DB125" s="884"/>
      <c r="DC125" s="884"/>
      <c r="DD125" s="884"/>
      <c r="DE125" s="884"/>
      <c r="DF125" s="885"/>
      <c r="DG125" s="917" t="s">
        <v>149</v>
      </c>
      <c r="DH125" s="918"/>
      <c r="DI125" s="918"/>
      <c r="DJ125" s="918"/>
      <c r="DK125" s="918"/>
      <c r="DL125" s="918" t="s">
        <v>149</v>
      </c>
      <c r="DM125" s="918"/>
      <c r="DN125" s="918"/>
      <c r="DO125" s="918"/>
      <c r="DP125" s="918"/>
      <c r="DQ125" s="918" t="s">
        <v>149</v>
      </c>
      <c r="DR125" s="918"/>
      <c r="DS125" s="918"/>
      <c r="DT125" s="918"/>
      <c r="DU125" s="918"/>
      <c r="DV125" s="919" t="s">
        <v>149</v>
      </c>
      <c r="DW125" s="919"/>
      <c r="DX125" s="919"/>
      <c r="DY125" s="919"/>
      <c r="DZ125" s="920"/>
    </row>
    <row r="126" spans="1:130" s="224" customFormat="1" ht="26.35" customHeight="1" thickBot="1" x14ac:dyDescent="0.2">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149</v>
      </c>
      <c r="AB126" s="946"/>
      <c r="AC126" s="946"/>
      <c r="AD126" s="946"/>
      <c r="AE126" s="947"/>
      <c r="AF126" s="948" t="s">
        <v>149</v>
      </c>
      <c r="AG126" s="946"/>
      <c r="AH126" s="946"/>
      <c r="AI126" s="946"/>
      <c r="AJ126" s="947"/>
      <c r="AK126" s="948" t="s">
        <v>149</v>
      </c>
      <c r="AL126" s="946"/>
      <c r="AM126" s="946"/>
      <c r="AN126" s="946"/>
      <c r="AO126" s="947"/>
      <c r="AP126" s="949" t="s">
        <v>149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484</v>
      </c>
      <c r="CQ126" s="910"/>
      <c r="CR126" s="910"/>
      <c r="CS126" s="910"/>
      <c r="CT126" s="910"/>
      <c r="CU126" s="910"/>
      <c r="CV126" s="910"/>
      <c r="CW126" s="910"/>
      <c r="CX126" s="910"/>
      <c r="CY126" s="910"/>
      <c r="CZ126" s="910"/>
      <c r="DA126" s="910"/>
      <c r="DB126" s="910"/>
      <c r="DC126" s="910"/>
      <c r="DD126" s="910"/>
      <c r="DE126" s="910"/>
      <c r="DF126" s="911"/>
      <c r="DG126" s="912" t="s">
        <v>149</v>
      </c>
      <c r="DH126" s="913"/>
      <c r="DI126" s="913"/>
      <c r="DJ126" s="913"/>
      <c r="DK126" s="913"/>
      <c r="DL126" s="913" t="s">
        <v>149</v>
      </c>
      <c r="DM126" s="913"/>
      <c r="DN126" s="913"/>
      <c r="DO126" s="913"/>
      <c r="DP126" s="913"/>
      <c r="DQ126" s="913" t="s">
        <v>149</v>
      </c>
      <c r="DR126" s="913"/>
      <c r="DS126" s="913"/>
      <c r="DT126" s="913"/>
      <c r="DU126" s="913"/>
      <c r="DV126" s="914" t="s">
        <v>149</v>
      </c>
      <c r="DW126" s="914"/>
      <c r="DX126" s="914"/>
      <c r="DY126" s="914"/>
      <c r="DZ126" s="915"/>
    </row>
    <row r="127" spans="1:130" s="224" customFormat="1" ht="26.35" customHeight="1" x14ac:dyDescent="0.15">
      <c r="A127" s="1045"/>
      <c r="B127" s="938"/>
      <c r="C127" s="960" t="s">
        <v>485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149</v>
      </c>
      <c r="AB127" s="946"/>
      <c r="AC127" s="946"/>
      <c r="AD127" s="946"/>
      <c r="AE127" s="947"/>
      <c r="AF127" s="948" t="s">
        <v>149</v>
      </c>
      <c r="AG127" s="946"/>
      <c r="AH127" s="946"/>
      <c r="AI127" s="946"/>
      <c r="AJ127" s="947"/>
      <c r="AK127" s="948" t="s">
        <v>149</v>
      </c>
      <c r="AL127" s="946"/>
      <c r="AM127" s="946"/>
      <c r="AN127" s="946"/>
      <c r="AO127" s="947"/>
      <c r="AP127" s="949" t="s">
        <v>149</v>
      </c>
      <c r="AQ127" s="950"/>
      <c r="AR127" s="950"/>
      <c r="AS127" s="950"/>
      <c r="AT127" s="951"/>
      <c r="AU127" s="226"/>
      <c r="AV127" s="226"/>
      <c r="AW127" s="226"/>
      <c r="AX127" s="1018" t="s">
        <v>486</v>
      </c>
      <c r="AY127" s="1019"/>
      <c r="AZ127" s="1019"/>
      <c r="BA127" s="1019"/>
      <c r="BB127" s="1019"/>
      <c r="BC127" s="1019"/>
      <c r="BD127" s="1019"/>
      <c r="BE127" s="1020"/>
      <c r="BF127" s="1021" t="s">
        <v>487</v>
      </c>
      <c r="BG127" s="1019"/>
      <c r="BH127" s="1019"/>
      <c r="BI127" s="1019"/>
      <c r="BJ127" s="1019"/>
      <c r="BK127" s="1019"/>
      <c r="BL127" s="1020"/>
      <c r="BM127" s="1021" t="s">
        <v>488</v>
      </c>
      <c r="BN127" s="1019"/>
      <c r="BO127" s="1019"/>
      <c r="BP127" s="1019"/>
      <c r="BQ127" s="1019"/>
      <c r="BR127" s="1019"/>
      <c r="BS127" s="1020"/>
      <c r="BT127" s="1021" t="s">
        <v>489</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490</v>
      </c>
      <c r="CQ127" s="910"/>
      <c r="CR127" s="910"/>
      <c r="CS127" s="910"/>
      <c r="CT127" s="910"/>
      <c r="CU127" s="910"/>
      <c r="CV127" s="910"/>
      <c r="CW127" s="910"/>
      <c r="CX127" s="910"/>
      <c r="CY127" s="910"/>
      <c r="CZ127" s="910"/>
      <c r="DA127" s="910"/>
      <c r="DB127" s="910"/>
      <c r="DC127" s="910"/>
      <c r="DD127" s="910"/>
      <c r="DE127" s="910"/>
      <c r="DF127" s="911"/>
      <c r="DG127" s="912" t="s">
        <v>149</v>
      </c>
      <c r="DH127" s="913"/>
      <c r="DI127" s="913"/>
      <c r="DJ127" s="913"/>
      <c r="DK127" s="913"/>
      <c r="DL127" s="913" t="s">
        <v>149</v>
      </c>
      <c r="DM127" s="913"/>
      <c r="DN127" s="913"/>
      <c r="DO127" s="913"/>
      <c r="DP127" s="913"/>
      <c r="DQ127" s="913" t="s">
        <v>149</v>
      </c>
      <c r="DR127" s="913"/>
      <c r="DS127" s="913"/>
      <c r="DT127" s="913"/>
      <c r="DU127" s="913"/>
      <c r="DV127" s="914" t="s">
        <v>149</v>
      </c>
      <c r="DW127" s="914"/>
      <c r="DX127" s="914"/>
      <c r="DY127" s="914"/>
      <c r="DZ127" s="915"/>
    </row>
    <row r="128" spans="1:130" s="224" customFormat="1" ht="26.35" customHeight="1" thickBot="1" x14ac:dyDescent="0.2">
      <c r="A128" s="1028" t="s">
        <v>491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492</v>
      </c>
      <c r="X128" s="1030"/>
      <c r="Y128" s="1030"/>
      <c r="Z128" s="1031"/>
      <c r="AA128" s="1032">
        <v>57641</v>
      </c>
      <c r="AB128" s="1033"/>
      <c r="AC128" s="1033"/>
      <c r="AD128" s="1033"/>
      <c r="AE128" s="1034"/>
      <c r="AF128" s="1035">
        <v>55056</v>
      </c>
      <c r="AG128" s="1033"/>
      <c r="AH128" s="1033"/>
      <c r="AI128" s="1033"/>
      <c r="AJ128" s="1034"/>
      <c r="AK128" s="1035">
        <v>58054</v>
      </c>
      <c r="AL128" s="1033"/>
      <c r="AM128" s="1033"/>
      <c r="AN128" s="1033"/>
      <c r="AO128" s="1034"/>
      <c r="AP128" s="1036"/>
      <c r="AQ128" s="1037"/>
      <c r="AR128" s="1037"/>
      <c r="AS128" s="1037"/>
      <c r="AT128" s="1038"/>
      <c r="AU128" s="226"/>
      <c r="AV128" s="226"/>
      <c r="AW128" s="226"/>
      <c r="AX128" s="883" t="s">
        <v>493</v>
      </c>
      <c r="AY128" s="884"/>
      <c r="AZ128" s="884"/>
      <c r="BA128" s="884"/>
      <c r="BB128" s="884"/>
      <c r="BC128" s="884"/>
      <c r="BD128" s="884"/>
      <c r="BE128" s="885"/>
      <c r="BF128" s="1039" t="s">
        <v>149</v>
      </c>
      <c r="BG128" s="1040"/>
      <c r="BH128" s="1040"/>
      <c r="BI128" s="1040"/>
      <c r="BJ128" s="1040"/>
      <c r="BK128" s="1040"/>
      <c r="BL128" s="1041"/>
      <c r="BM128" s="1039">
        <v>14.39</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494</v>
      </c>
      <c r="CQ128" s="713"/>
      <c r="CR128" s="713"/>
      <c r="CS128" s="713"/>
      <c r="CT128" s="713"/>
      <c r="CU128" s="713"/>
      <c r="CV128" s="713"/>
      <c r="CW128" s="713"/>
      <c r="CX128" s="713"/>
      <c r="CY128" s="713"/>
      <c r="CZ128" s="713"/>
      <c r="DA128" s="713"/>
      <c r="DB128" s="713"/>
      <c r="DC128" s="713"/>
      <c r="DD128" s="713"/>
      <c r="DE128" s="713"/>
      <c r="DF128" s="1023"/>
      <c r="DG128" s="1024" t="s">
        <v>149</v>
      </c>
      <c r="DH128" s="1025"/>
      <c r="DI128" s="1025"/>
      <c r="DJ128" s="1025"/>
      <c r="DK128" s="1025"/>
      <c r="DL128" s="1025" t="s">
        <v>149</v>
      </c>
      <c r="DM128" s="1025"/>
      <c r="DN128" s="1025"/>
      <c r="DO128" s="1025"/>
      <c r="DP128" s="1025"/>
      <c r="DQ128" s="1025" t="s">
        <v>149</v>
      </c>
      <c r="DR128" s="1025"/>
      <c r="DS128" s="1025"/>
      <c r="DT128" s="1025"/>
      <c r="DU128" s="1025"/>
      <c r="DV128" s="1026" t="s">
        <v>149</v>
      </c>
      <c r="DW128" s="1026"/>
      <c r="DX128" s="1026"/>
      <c r="DY128" s="1026"/>
      <c r="DZ128" s="1027"/>
    </row>
    <row r="129" spans="1:131" s="224" customFormat="1" ht="26.3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495</v>
      </c>
      <c r="X129" s="1058"/>
      <c r="Y129" s="1058"/>
      <c r="Z129" s="1059"/>
      <c r="AA129" s="945">
        <v>6326577</v>
      </c>
      <c r="AB129" s="946"/>
      <c r="AC129" s="946"/>
      <c r="AD129" s="946"/>
      <c r="AE129" s="947"/>
      <c r="AF129" s="948">
        <v>6418934</v>
      </c>
      <c r="AG129" s="946"/>
      <c r="AH129" s="946"/>
      <c r="AI129" s="946"/>
      <c r="AJ129" s="947"/>
      <c r="AK129" s="948">
        <v>6120733</v>
      </c>
      <c r="AL129" s="946"/>
      <c r="AM129" s="946"/>
      <c r="AN129" s="946"/>
      <c r="AO129" s="947"/>
      <c r="AP129" s="1060"/>
      <c r="AQ129" s="1061"/>
      <c r="AR129" s="1061"/>
      <c r="AS129" s="1061"/>
      <c r="AT129" s="1062"/>
      <c r="AU129" s="227"/>
      <c r="AV129" s="227"/>
      <c r="AW129" s="227"/>
      <c r="AX129" s="1052" t="s">
        <v>496</v>
      </c>
      <c r="AY129" s="910"/>
      <c r="AZ129" s="910"/>
      <c r="BA129" s="910"/>
      <c r="BB129" s="910"/>
      <c r="BC129" s="910"/>
      <c r="BD129" s="910"/>
      <c r="BE129" s="911"/>
      <c r="BF129" s="1053" t="s">
        <v>149</v>
      </c>
      <c r="BG129" s="1054"/>
      <c r="BH129" s="1054"/>
      <c r="BI129" s="1054"/>
      <c r="BJ129" s="1054"/>
      <c r="BK129" s="1054"/>
      <c r="BL129" s="1055"/>
      <c r="BM129" s="1053">
        <v>19.39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35" customHeight="1" x14ac:dyDescent="0.15">
      <c r="A130" s="921" t="s">
        <v>497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498</v>
      </c>
      <c r="X130" s="1058"/>
      <c r="Y130" s="1058"/>
      <c r="Z130" s="1059"/>
      <c r="AA130" s="945">
        <v>1072237</v>
      </c>
      <c r="AB130" s="946"/>
      <c r="AC130" s="946"/>
      <c r="AD130" s="946"/>
      <c r="AE130" s="947"/>
      <c r="AF130" s="948">
        <v>986049</v>
      </c>
      <c r="AG130" s="946"/>
      <c r="AH130" s="946"/>
      <c r="AI130" s="946"/>
      <c r="AJ130" s="947"/>
      <c r="AK130" s="948">
        <v>864463</v>
      </c>
      <c r="AL130" s="946"/>
      <c r="AM130" s="946"/>
      <c r="AN130" s="946"/>
      <c r="AO130" s="947"/>
      <c r="AP130" s="1060"/>
      <c r="AQ130" s="1061"/>
      <c r="AR130" s="1061"/>
      <c r="AS130" s="1061"/>
      <c r="AT130" s="1062"/>
      <c r="AU130" s="227"/>
      <c r="AV130" s="227"/>
      <c r="AW130" s="227"/>
      <c r="AX130" s="1052" t="s">
        <v>499</v>
      </c>
      <c r="AY130" s="910"/>
      <c r="AZ130" s="910"/>
      <c r="BA130" s="910"/>
      <c r="BB130" s="910"/>
      <c r="BC130" s="910"/>
      <c r="BD130" s="910"/>
      <c r="BE130" s="911"/>
      <c r="BF130" s="1088">
        <v>10.6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3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500</v>
      </c>
      <c r="X131" s="1095"/>
      <c r="Y131" s="1095"/>
      <c r="Z131" s="1096"/>
      <c r="AA131" s="991">
        <v>5254340</v>
      </c>
      <c r="AB131" s="973"/>
      <c r="AC131" s="973"/>
      <c r="AD131" s="973"/>
      <c r="AE131" s="974"/>
      <c r="AF131" s="972">
        <v>5432885</v>
      </c>
      <c r="AG131" s="973"/>
      <c r="AH131" s="973"/>
      <c r="AI131" s="973"/>
      <c r="AJ131" s="974"/>
      <c r="AK131" s="972">
        <v>5256270</v>
      </c>
      <c r="AL131" s="973"/>
      <c r="AM131" s="973"/>
      <c r="AN131" s="973"/>
      <c r="AO131" s="974"/>
      <c r="AP131" s="1097"/>
      <c r="AQ131" s="1098"/>
      <c r="AR131" s="1098"/>
      <c r="AS131" s="1098"/>
      <c r="AT131" s="1099"/>
      <c r="AU131" s="227"/>
      <c r="AV131" s="227"/>
      <c r="AW131" s="227"/>
      <c r="AX131" s="1070" t="s">
        <v>501</v>
      </c>
      <c r="AY131" s="713"/>
      <c r="AZ131" s="713"/>
      <c r="BA131" s="713"/>
      <c r="BB131" s="713"/>
      <c r="BC131" s="713"/>
      <c r="BD131" s="713"/>
      <c r="BE131" s="1023"/>
      <c r="BF131" s="1071" t="s">
        <v>149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35" customHeight="1" x14ac:dyDescent="0.15">
      <c r="A132" s="1077" t="s">
        <v>502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503</v>
      </c>
      <c r="W132" s="1081"/>
      <c r="X132" s="1081"/>
      <c r="Y132" s="1081"/>
      <c r="Z132" s="1082"/>
      <c r="AA132" s="1083">
        <v>12.837349700000001</v>
      </c>
      <c r="AB132" s="1084"/>
      <c r="AC132" s="1084"/>
      <c r="AD132" s="1084"/>
      <c r="AE132" s="1085"/>
      <c r="AF132" s="1086">
        <v>10.08637216</v>
      </c>
      <c r="AG132" s="1084"/>
      <c r="AH132" s="1084"/>
      <c r="AI132" s="1084"/>
      <c r="AJ132" s="1085"/>
      <c r="AK132" s="1086">
        <v>8.946134807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3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504</v>
      </c>
      <c r="W133" s="1064"/>
      <c r="X133" s="1064"/>
      <c r="Y133" s="1064"/>
      <c r="Z133" s="1065"/>
      <c r="AA133" s="1066">
        <v>13.8</v>
      </c>
      <c r="AB133" s="1067"/>
      <c r="AC133" s="1067"/>
      <c r="AD133" s="1067"/>
      <c r="AE133" s="1068"/>
      <c r="AF133" s="1066">
        <v>12.2</v>
      </c>
      <c r="AG133" s="1067"/>
      <c r="AH133" s="1067"/>
      <c r="AI133" s="1067"/>
      <c r="AJ133" s="1068"/>
      <c r="AK133" s="1066">
        <v>10.6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9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H5CyPUD/BEz90RgFqbgh6PvGIORNxEwvnCh3MxlynkKIVwkBTQG7gn4YLNeUefUGqh+1LnVgJVGU0nmsWp0tQ==" saltValue="LxVas7EJASIODURbHkWV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2B087-B844-4C6F-B862-979E1BDAA614}">
  <sheetPr>
    <pageSetUpPr fitToPage="1"/>
  </sheetPr>
  <dimension ref="A1:DQ105"/>
  <sheetViews>
    <sheetView showGridLines="0" view="pageBreakPreview" zoomScale="55" zoomScaleNormal="85" zoomScaleSheetLayoutView="55" workbookViewId="0"/>
  </sheetViews>
  <sheetFormatPr defaultColWidth="0" defaultRowHeight="13.6" customHeight="1" zeroHeight="1" x14ac:dyDescent="0.15"/>
  <cols>
    <col min="1" max="120" width="2.75" style="254" customWidth="1"/>
    <col min="121" max="121" width="0" style="253" hidden="1" customWidth="1"/>
    <col min="122" max="16384" width="9" style="253" hidden="1"/>
  </cols>
  <sheetData>
    <row r="1" spans="1:120" ht="12.9"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2.9" x14ac:dyDescent="0.15"/>
    <row r="3" spans="1:120" ht="12.9" x14ac:dyDescent="0.15"/>
    <row r="4" spans="1:120" ht="12.9" x14ac:dyDescent="0.15"/>
    <row r="5" spans="1:120" ht="12.9" x14ac:dyDescent="0.15"/>
    <row r="6" spans="1:120" ht="12.9" x14ac:dyDescent="0.15"/>
    <row r="7" spans="1:120" ht="12.9" x14ac:dyDescent="0.15"/>
    <row r="8" spans="1:120" ht="12.9" x14ac:dyDescent="0.15"/>
    <row r="9" spans="1:120" ht="12.9" x14ac:dyDescent="0.15"/>
    <row r="10" spans="1:120" ht="12.9" x14ac:dyDescent="0.15"/>
    <row r="11" spans="1:120" ht="12.9" x14ac:dyDescent="0.15"/>
    <row r="12" spans="1:120" ht="12.9" x14ac:dyDescent="0.15"/>
    <row r="13" spans="1:120" ht="12.9" x14ac:dyDescent="0.15"/>
    <row r="14" spans="1:120" ht="12.9" x14ac:dyDescent="0.15"/>
    <row r="15" spans="1:120" ht="12.9" x14ac:dyDescent="0.15"/>
    <row r="16" spans="1:120" ht="12.9" x14ac:dyDescent="0.15">
      <c r="DP16" s="253"/>
    </row>
    <row r="17" spans="119:120" ht="12.9" x14ac:dyDescent="0.15">
      <c r="DP17" s="253"/>
    </row>
    <row r="18" spans="119:120" ht="12.9" x14ac:dyDescent="0.15"/>
    <row r="19" spans="119:120" ht="12.9" x14ac:dyDescent="0.15"/>
    <row r="20" spans="119:120" ht="12.9" x14ac:dyDescent="0.15">
      <c r="DO20" s="253"/>
      <c r="DP20" s="253"/>
    </row>
    <row r="21" spans="119:120" ht="12.9" x14ac:dyDescent="0.15">
      <c r="DP21" s="253"/>
    </row>
    <row r="22" spans="119:120" ht="12.9" x14ac:dyDescent="0.15"/>
    <row r="23" spans="119:120" ht="12.9" x14ac:dyDescent="0.15">
      <c r="DO23" s="253"/>
      <c r="DP23" s="253"/>
    </row>
    <row r="24" spans="119:120" ht="12.9" x14ac:dyDescent="0.15">
      <c r="DP24" s="253"/>
    </row>
    <row r="25" spans="119:120" ht="12.9" x14ac:dyDescent="0.15">
      <c r="DP25" s="253"/>
    </row>
    <row r="26" spans="119:120" ht="12.9" x14ac:dyDescent="0.15">
      <c r="DO26" s="253"/>
      <c r="DP26" s="253"/>
    </row>
    <row r="27" spans="119:120" ht="12.9" x14ac:dyDescent="0.15"/>
    <row r="28" spans="119:120" ht="12.9" x14ac:dyDescent="0.15">
      <c r="DO28" s="253"/>
      <c r="DP28" s="253"/>
    </row>
    <row r="29" spans="119:120" ht="12.9" x14ac:dyDescent="0.15">
      <c r="DP29" s="253"/>
    </row>
    <row r="30" spans="119:120" ht="12.9" x14ac:dyDescent="0.15"/>
    <row r="31" spans="119:120" ht="12.9" x14ac:dyDescent="0.15">
      <c r="DO31" s="253"/>
      <c r="DP31" s="253"/>
    </row>
    <row r="32" spans="119:120" ht="12.9" x14ac:dyDescent="0.15"/>
    <row r="33" spans="98:120" ht="12.9" x14ac:dyDescent="0.15">
      <c r="DO33" s="253"/>
      <c r="DP33" s="253"/>
    </row>
    <row r="34" spans="98:120" ht="12.9" x14ac:dyDescent="0.15">
      <c r="DM34" s="253"/>
    </row>
    <row r="35" spans="98:120" ht="12.9" x14ac:dyDescent="0.15">
      <c r="CT35" s="253"/>
      <c r="CU35" s="253"/>
      <c r="CV35" s="253"/>
      <c r="CY35" s="253"/>
      <c r="CZ35" s="253"/>
      <c r="DA35" s="253"/>
      <c r="DD35" s="253"/>
      <c r="DE35" s="253"/>
      <c r="DF35" s="253"/>
      <c r="DI35" s="253"/>
      <c r="DJ35" s="253"/>
      <c r="DK35" s="253"/>
      <c r="DM35" s="253"/>
      <c r="DN35" s="253"/>
      <c r="DO35" s="253"/>
      <c r="DP35" s="253"/>
    </row>
    <row r="36" spans="98:120" ht="12.9" x14ac:dyDescent="0.15"/>
    <row r="37" spans="98:120" ht="12.9" x14ac:dyDescent="0.15">
      <c r="CW37" s="253"/>
      <c r="DB37" s="253"/>
      <c r="DG37" s="253"/>
      <c r="DL37" s="253"/>
      <c r="DP37" s="253"/>
    </row>
    <row r="38" spans="98:120" ht="12.9"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ht="12.9" x14ac:dyDescent="0.15"/>
    <row r="40" spans="98:120" ht="12.9" x14ac:dyDescent="0.15"/>
    <row r="41" spans="98:120" ht="12.9" x14ac:dyDescent="0.15"/>
    <row r="42" spans="98:120" ht="12.9" x14ac:dyDescent="0.15"/>
    <row r="43" spans="98:120" ht="12.9" x14ac:dyDescent="0.15"/>
    <row r="44" spans="98:120" ht="12.9" x14ac:dyDescent="0.15"/>
    <row r="45" spans="98:120" ht="12.9" x14ac:dyDescent="0.15"/>
    <row r="46" spans="98:120" ht="12.9" x14ac:dyDescent="0.15"/>
    <row r="47" spans="98:120" ht="12.9" x14ac:dyDescent="0.15"/>
    <row r="48" spans="98:120" ht="12.9" x14ac:dyDescent="0.15"/>
    <row r="49" spans="22:120" ht="12.9" x14ac:dyDescent="0.15">
      <c r="DN49" s="253"/>
      <c r="DO49" s="253"/>
      <c r="DP49" s="253"/>
    </row>
    <row r="50" spans="22:120" ht="12.9" x14ac:dyDescent="0.15"/>
    <row r="51" spans="22:120" ht="12.9" x14ac:dyDescent="0.15"/>
    <row r="52" spans="22:120" ht="12.9" x14ac:dyDescent="0.15"/>
    <row r="53" spans="22:120" ht="12.9" x14ac:dyDescent="0.15"/>
    <row r="54" spans="22:120" ht="12.9" x14ac:dyDescent="0.15"/>
    <row r="55" spans="22:120" ht="12.9" x14ac:dyDescent="0.15"/>
    <row r="56" spans="22:120" ht="12.9" x14ac:dyDescent="0.15"/>
    <row r="57" spans="22:120" ht="12.9" x14ac:dyDescent="0.15"/>
    <row r="58" spans="22:120" ht="12.9" x14ac:dyDescent="0.15"/>
    <row r="59" spans="22:120" ht="12.9" x14ac:dyDescent="0.15"/>
    <row r="60" spans="22:120" ht="12.9" x14ac:dyDescent="0.15"/>
    <row r="61" spans="22:120" ht="12.9" x14ac:dyDescent="0.15"/>
    <row r="62" spans="22:120" ht="12.9" x14ac:dyDescent="0.15"/>
    <row r="63" spans="22:120" ht="12.9" x14ac:dyDescent="0.15">
      <c r="W63" s="253"/>
      <c r="CS63" s="253"/>
      <c r="CX63" s="253"/>
      <c r="DC63" s="253"/>
      <c r="DH63" s="253"/>
    </row>
    <row r="64" spans="22:120" ht="12.9" x14ac:dyDescent="0.15">
      <c r="V64" s="253"/>
    </row>
    <row r="65" spans="15:120" ht="12.9"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2.9" x14ac:dyDescent="0.15">
      <c r="Q66" s="253"/>
      <c r="S66" s="253"/>
      <c r="U66" s="253"/>
      <c r="DM66" s="253"/>
    </row>
    <row r="67" spans="15:120" ht="12.9"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2.9" x14ac:dyDescent="0.15"/>
    <row r="69" spans="15:120" ht="12.9" x14ac:dyDescent="0.15"/>
    <row r="70" spans="15:120" ht="12.9" x14ac:dyDescent="0.15"/>
    <row r="71" spans="15:120" ht="12.9" x14ac:dyDescent="0.15"/>
    <row r="72" spans="15:120" ht="12.9" x14ac:dyDescent="0.15">
      <c r="DP72" s="253"/>
    </row>
    <row r="73" spans="15:120" ht="12.9" x14ac:dyDescent="0.15">
      <c r="DP73" s="253"/>
    </row>
    <row r="74" spans="15:120" ht="12.9" x14ac:dyDescent="0.15"/>
    <row r="75" spans="15:120" ht="12.9" x14ac:dyDescent="0.15"/>
    <row r="76" spans="15:120" ht="12.9" x14ac:dyDescent="0.15"/>
    <row r="77" spans="15:120" ht="12.9" x14ac:dyDescent="0.15"/>
    <row r="78" spans="15:120" ht="12.9" x14ac:dyDescent="0.15"/>
    <row r="79" spans="15:120" ht="12.9" x14ac:dyDescent="0.15"/>
    <row r="80" spans="15:120" ht="12.9" x14ac:dyDescent="0.15"/>
    <row r="81" spans="97:112" ht="12.9" x14ac:dyDescent="0.15"/>
    <row r="82" spans="97:112" ht="12.9" x14ac:dyDescent="0.15"/>
    <row r="83" spans="97:112" ht="12.9" x14ac:dyDescent="0.15"/>
    <row r="84" spans="97:112" ht="12.9" x14ac:dyDescent="0.15"/>
    <row r="85" spans="97:112" ht="12.9" x14ac:dyDescent="0.15"/>
    <row r="86" spans="97:112" ht="12.9" x14ac:dyDescent="0.15"/>
    <row r="87" spans="97:112" ht="12.9" x14ac:dyDescent="0.15"/>
    <row r="88" spans="97:112" ht="12.9" x14ac:dyDescent="0.15"/>
    <row r="89" spans="97:112" ht="12.9" x14ac:dyDescent="0.15"/>
    <row r="90" spans="97:112" ht="12.9" x14ac:dyDescent="0.15"/>
    <row r="91" spans="97:112" ht="12.9" x14ac:dyDescent="0.15"/>
    <row r="92" spans="97:112" ht="12.9" x14ac:dyDescent="0.15"/>
    <row r="93" spans="97:112" ht="12.9" x14ac:dyDescent="0.15"/>
    <row r="94" spans="97:112" ht="12.9" x14ac:dyDescent="0.15"/>
    <row r="95" spans="97:112" ht="12.9" x14ac:dyDescent="0.15"/>
    <row r="96" spans="97:112" ht="12.9" x14ac:dyDescent="0.15">
      <c r="CS96" s="253"/>
      <c r="CX96" s="253"/>
      <c r="DC96" s="253"/>
      <c r="DH96" s="253"/>
    </row>
    <row r="97" spans="24:120" ht="12.9" x14ac:dyDescent="0.15">
      <c r="CS97" s="253"/>
      <c r="CX97" s="253"/>
      <c r="DC97" s="253"/>
      <c r="DH97" s="253"/>
      <c r="DP97" s="254" t="s">
        <v>505</v>
      </c>
    </row>
    <row r="98" spans="24:120" ht="12.9" hidden="1" x14ac:dyDescent="0.15">
      <c r="CS98" s="253"/>
      <c r="CX98" s="253"/>
      <c r="DC98" s="253"/>
      <c r="DH98" s="253"/>
    </row>
    <row r="99" spans="24:120" ht="12.9" hidden="1" x14ac:dyDescent="0.15">
      <c r="CS99" s="253"/>
      <c r="CX99" s="253"/>
      <c r="DC99" s="253"/>
      <c r="DH99" s="253"/>
    </row>
    <row r="101" spans="24:120" ht="12.1"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5" hidden="1" customHeight="1" x14ac:dyDescent="0.15">
      <c r="CU102" s="253"/>
      <c r="CZ102" s="253"/>
      <c r="DE102" s="253"/>
      <c r="DJ102" s="253"/>
      <c r="DM102" s="253"/>
    </row>
    <row r="103" spans="24:120" ht="12.9" hidden="1" x14ac:dyDescent="0.15">
      <c r="CT103" s="253"/>
      <c r="CV103" s="253"/>
      <c r="CW103" s="253"/>
      <c r="CY103" s="253"/>
      <c r="DA103" s="253"/>
      <c r="DB103" s="253"/>
      <c r="DD103" s="253"/>
      <c r="DF103" s="253"/>
      <c r="DG103" s="253"/>
      <c r="DI103" s="253"/>
      <c r="DK103" s="253"/>
      <c r="DL103" s="253"/>
      <c r="DM103" s="253"/>
      <c r="DN103" s="253"/>
      <c r="DO103" s="253"/>
      <c r="DP103" s="253"/>
    </row>
    <row r="104" spans="24:120" ht="12.9"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x5VUik3iRMeVj1tyfqVUHnSGhrC3fHjY3bHRg7y0pGCkJMgvNACAn8NSAP+CAizUlCvd2qfNMxsckv4EXdqcNQ==" saltValue="ckaNiqAmw2v1s9c7jw/d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6" customHeight="1" zeroHeight="1" x14ac:dyDescent="0.15"/>
  <cols>
    <col min="1" max="116" width="2.625" style="254" customWidth="1"/>
    <col min="117" max="16384" width="9" style="253" hidden="1"/>
  </cols>
  <sheetData>
    <row r="1" spans="2:116" ht="12.9"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2.9" x14ac:dyDescent="0.15"/>
    <row r="3" spans="2:116" ht="12.9" x14ac:dyDescent="0.15"/>
    <row r="4" spans="2:116" ht="12.9"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2.9"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2.9" x14ac:dyDescent="0.15"/>
    <row r="7" spans="2:116" ht="12.9" x14ac:dyDescent="0.15"/>
    <row r="8" spans="2:116" ht="12.9" x14ac:dyDescent="0.15"/>
    <row r="9" spans="2:116" ht="12.9" x14ac:dyDescent="0.15"/>
    <row r="10" spans="2:116" ht="12.9" x14ac:dyDescent="0.15"/>
    <row r="11" spans="2:116" ht="12.9" x14ac:dyDescent="0.15"/>
    <row r="12" spans="2:116" ht="12.9" x14ac:dyDescent="0.15"/>
    <row r="13" spans="2:116" ht="12.9" x14ac:dyDescent="0.15"/>
    <row r="14" spans="2:116" ht="12.9" x14ac:dyDescent="0.15"/>
    <row r="15" spans="2:116" ht="12.9" x14ac:dyDescent="0.15"/>
    <row r="16" spans="2:116" ht="12.9" x14ac:dyDescent="0.15"/>
    <row r="17" spans="9:116" ht="12.9" x14ac:dyDescent="0.15"/>
    <row r="18" spans="9:116" ht="12.9"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2.9" x14ac:dyDescent="0.15"/>
    <row r="20" spans="9:116" ht="12.9" x14ac:dyDescent="0.15"/>
    <row r="21" spans="9:116" ht="12.9" x14ac:dyDescent="0.15">
      <c r="DL21" s="253"/>
    </row>
    <row r="22" spans="9:116" ht="12.9" x14ac:dyDescent="0.15">
      <c r="DI22" s="253"/>
      <c r="DJ22" s="253"/>
      <c r="DK22" s="253"/>
      <c r="DL22" s="253"/>
    </row>
    <row r="23" spans="9:116" ht="12.9" x14ac:dyDescent="0.15">
      <c r="CY23" s="253"/>
      <c r="CZ23" s="253"/>
      <c r="DA23" s="253"/>
      <c r="DB23" s="253"/>
      <c r="DC23" s="253"/>
      <c r="DD23" s="253"/>
      <c r="DE23" s="253"/>
      <c r="DF23" s="253"/>
      <c r="DG23" s="253"/>
      <c r="DH23" s="253"/>
      <c r="DI23" s="253"/>
      <c r="DJ23" s="253"/>
      <c r="DK23" s="253"/>
      <c r="DL23" s="253"/>
    </row>
    <row r="24" spans="9:116" ht="12.9" x14ac:dyDescent="0.15"/>
    <row r="25" spans="9:116" ht="12.9" x14ac:dyDescent="0.15"/>
    <row r="26" spans="9:116" ht="12.9" x14ac:dyDescent="0.15"/>
    <row r="27" spans="9:116" ht="12.9" x14ac:dyDescent="0.15"/>
    <row r="28" spans="9:116" ht="12.9" x14ac:dyDescent="0.15"/>
    <row r="29" spans="9:116" ht="12.9" x14ac:dyDescent="0.15"/>
    <row r="30" spans="9:116" ht="12.9" x14ac:dyDescent="0.15"/>
    <row r="31" spans="9:116" ht="12.9" x14ac:dyDescent="0.15"/>
    <row r="32" spans="9:116" ht="12.9" x14ac:dyDescent="0.15"/>
    <row r="33" spans="15:116" ht="12.9" x14ac:dyDescent="0.15"/>
    <row r="34" spans="15:116" ht="12.9" x14ac:dyDescent="0.15"/>
    <row r="35" spans="15:116" ht="12.9" x14ac:dyDescent="0.15">
      <c r="CZ35" s="253"/>
      <c r="DA35" s="253"/>
      <c r="DB35" s="253"/>
      <c r="DC35" s="253"/>
      <c r="DD35" s="253"/>
      <c r="DE35" s="253"/>
      <c r="DF35" s="253"/>
      <c r="DG35" s="253"/>
      <c r="DH35" s="253"/>
      <c r="DI35" s="253"/>
      <c r="DJ35" s="253"/>
      <c r="DK35" s="253"/>
      <c r="DL35" s="253"/>
    </row>
    <row r="36" spans="15:116" ht="12.9" x14ac:dyDescent="0.15"/>
    <row r="37" spans="15:116" ht="12.9" x14ac:dyDescent="0.15">
      <c r="DL37" s="253"/>
    </row>
    <row r="38" spans="15:116" ht="12.9" x14ac:dyDescent="0.15">
      <c r="DI38" s="253"/>
      <c r="DJ38" s="253"/>
      <c r="DK38" s="253"/>
      <c r="DL38" s="253"/>
    </row>
    <row r="39" spans="15:116" ht="12.9" x14ac:dyDescent="0.15"/>
    <row r="40" spans="15:116" ht="12.9" x14ac:dyDescent="0.15"/>
    <row r="41" spans="15:116" ht="12.9" x14ac:dyDescent="0.15"/>
    <row r="42" spans="15:116" ht="12.9" x14ac:dyDescent="0.15"/>
    <row r="43" spans="15:116" ht="12.9"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2.9" x14ac:dyDescent="0.15">
      <c r="DL44" s="253"/>
    </row>
    <row r="45" spans="15:116" ht="12.9" x14ac:dyDescent="0.15"/>
    <row r="46" spans="15:116" ht="12.9" x14ac:dyDescent="0.15">
      <c r="DA46" s="253"/>
      <c r="DB46" s="253"/>
      <c r="DC46" s="253"/>
      <c r="DD46" s="253"/>
      <c r="DE46" s="253"/>
      <c r="DF46" s="253"/>
      <c r="DG46" s="253"/>
      <c r="DH46" s="253"/>
      <c r="DI46" s="253"/>
      <c r="DJ46" s="253"/>
      <c r="DK46" s="253"/>
      <c r="DL46" s="253"/>
    </row>
    <row r="47" spans="15:116" ht="12.9" x14ac:dyDescent="0.15"/>
    <row r="48" spans="15:116" ht="12.9" x14ac:dyDescent="0.15"/>
    <row r="49" spans="104:116" ht="12.9" x14ac:dyDescent="0.15"/>
    <row r="50" spans="104:116" ht="12.9" x14ac:dyDescent="0.15">
      <c r="CZ50" s="253"/>
      <c r="DA50" s="253"/>
      <c r="DB50" s="253"/>
      <c r="DC50" s="253"/>
      <c r="DD50" s="253"/>
      <c r="DE50" s="253"/>
      <c r="DF50" s="253"/>
      <c r="DG50" s="253"/>
      <c r="DH50" s="253"/>
      <c r="DI50" s="253"/>
      <c r="DJ50" s="253"/>
      <c r="DK50" s="253"/>
      <c r="DL50" s="253"/>
    </row>
    <row r="51" spans="104:116" ht="12.9" x14ac:dyDescent="0.15"/>
    <row r="52" spans="104:116" ht="12.9" x14ac:dyDescent="0.15"/>
    <row r="53" spans="104:116" ht="12.9" x14ac:dyDescent="0.15">
      <c r="DL53" s="253"/>
    </row>
    <row r="54" spans="104:116" ht="12.9" x14ac:dyDescent="0.15"/>
    <row r="55" spans="104:116" ht="12.9" x14ac:dyDescent="0.15"/>
    <row r="56" spans="104:116" ht="12.9" x14ac:dyDescent="0.15"/>
    <row r="57" spans="104:116" ht="12.9" x14ac:dyDescent="0.15"/>
    <row r="58" spans="104:116" ht="12.9" x14ac:dyDescent="0.15"/>
    <row r="59" spans="104:116" ht="12.9" x14ac:dyDescent="0.15"/>
    <row r="60" spans="104:116" ht="12.9" x14ac:dyDescent="0.15"/>
    <row r="61" spans="104:116" ht="12.9" x14ac:dyDescent="0.15"/>
    <row r="62" spans="104:116" ht="12.9" x14ac:dyDescent="0.15"/>
    <row r="63" spans="104:116" ht="12.9" x14ac:dyDescent="0.15"/>
    <row r="64" spans="104:116" ht="12.9" x14ac:dyDescent="0.15"/>
    <row r="65" spans="107:116" ht="12.9" x14ac:dyDescent="0.15"/>
    <row r="66" spans="107:116" ht="12.9" x14ac:dyDescent="0.15"/>
    <row r="67" spans="107:116" ht="12.9" x14ac:dyDescent="0.15">
      <c r="DC67" s="253"/>
      <c r="DD67" s="253"/>
      <c r="DE67" s="253"/>
      <c r="DF67" s="253"/>
      <c r="DG67" s="253"/>
      <c r="DH67" s="253"/>
      <c r="DI67" s="253"/>
      <c r="DJ67" s="253"/>
      <c r="DK67" s="253"/>
      <c r="DL67" s="253"/>
    </row>
    <row r="68" spans="107:116" ht="12.9" x14ac:dyDescent="0.15"/>
    <row r="69" spans="107:116" ht="12.9" x14ac:dyDescent="0.15"/>
    <row r="70" spans="107:116" ht="12.9" x14ac:dyDescent="0.15"/>
    <row r="71" spans="107:116" ht="12.9" x14ac:dyDescent="0.15"/>
    <row r="72" spans="107:116" ht="12.9" x14ac:dyDescent="0.15"/>
    <row r="73" spans="107:116" ht="12.9" x14ac:dyDescent="0.15"/>
    <row r="74" spans="107:116" ht="12.9" x14ac:dyDescent="0.15"/>
    <row r="75" spans="107:116" ht="12.9" x14ac:dyDescent="0.15"/>
    <row r="76" spans="107:116" ht="12.9" x14ac:dyDescent="0.15"/>
    <row r="77" spans="107:116" ht="12.9" x14ac:dyDescent="0.15"/>
    <row r="78" spans="107:116" ht="12.9" x14ac:dyDescent="0.15"/>
    <row r="79" spans="107:116" ht="12.9" x14ac:dyDescent="0.15"/>
    <row r="80" spans="107:116"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sheetData>
  <sheetProtection algorithmName="SHA-512" hashValue="ortYUF6aqY+lYiMQ5E17XQpRLgNQBYih+Jk9lpZ+1rNw8hVmy5p7U03Hc4lFirfihk0U2q3b5nMsC6glZ7z7pQ==" saltValue="6nI540tWAsRRNRkBmp4o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6"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ht="12.9" x14ac:dyDescent="0.15">
      <c r="AS1" s="255"/>
      <c r="AT1" s="255"/>
    </row>
    <row r="2" spans="1:46" ht="12.9" x14ac:dyDescent="0.15">
      <c r="AS2" s="255"/>
      <c r="AT2" s="255"/>
    </row>
    <row r="3" spans="1:46" ht="12.9" x14ac:dyDescent="0.15">
      <c r="AS3" s="255"/>
      <c r="AT3" s="255"/>
    </row>
    <row r="4" spans="1:46" ht="12.9" x14ac:dyDescent="0.15">
      <c r="AS4" s="255"/>
      <c r="AT4" s="255"/>
    </row>
    <row r="5" spans="1:46" ht="17" x14ac:dyDescent="0.15">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2.9" x14ac:dyDescent="0.15">
      <c r="A6" s="259"/>
      <c r="AK6" s="260" t="s">
        <v>507</v>
      </c>
      <c r="AL6" s="260"/>
      <c r="AM6" s="260"/>
      <c r="AN6" s="260"/>
    </row>
    <row r="7" spans="1:46" ht="13.6" customHeight="1" x14ac:dyDescent="0.15">
      <c r="A7" s="259"/>
      <c r="AK7" s="262"/>
      <c r="AL7" s="263"/>
      <c r="AM7" s="263"/>
      <c r="AN7" s="264"/>
      <c r="AO7" s="1101" t="s">
        <v>508</v>
      </c>
      <c r="AP7" s="265"/>
      <c r="AQ7" s="266" t="s">
        <v>509</v>
      </c>
      <c r="AR7" s="267"/>
    </row>
    <row r="8" spans="1:46" ht="12.9" x14ac:dyDescent="0.15">
      <c r="A8" s="259"/>
      <c r="AK8" s="268"/>
      <c r="AL8" s="269"/>
      <c r="AM8" s="269"/>
      <c r="AN8" s="270"/>
      <c r="AO8" s="1102"/>
      <c r="AP8" s="271" t="s">
        <v>510</v>
      </c>
      <c r="AQ8" s="272" t="s">
        <v>511</v>
      </c>
      <c r="AR8" s="273" t="s">
        <v>512</v>
      </c>
    </row>
    <row r="9" spans="1:46" ht="12.9" x14ac:dyDescent="0.15">
      <c r="A9" s="259"/>
      <c r="AK9" s="1103" t="s">
        <v>513</v>
      </c>
      <c r="AL9" s="1104"/>
      <c r="AM9" s="1104"/>
      <c r="AN9" s="1105"/>
      <c r="AO9" s="274">
        <v>2318820</v>
      </c>
      <c r="AP9" s="274">
        <v>163816</v>
      </c>
      <c r="AQ9" s="275">
        <v>121814</v>
      </c>
      <c r="AR9" s="276">
        <v>34.5</v>
      </c>
    </row>
    <row r="10" spans="1:46" ht="13.6" customHeight="1" x14ac:dyDescent="0.15">
      <c r="A10" s="259"/>
      <c r="AK10" s="1103" t="s">
        <v>514</v>
      </c>
      <c r="AL10" s="1104"/>
      <c r="AM10" s="1104"/>
      <c r="AN10" s="1105"/>
      <c r="AO10" s="277">
        <v>2495</v>
      </c>
      <c r="AP10" s="277">
        <v>176</v>
      </c>
      <c r="AQ10" s="278">
        <v>18777</v>
      </c>
      <c r="AR10" s="279">
        <v>-99.1</v>
      </c>
    </row>
    <row r="11" spans="1:46" ht="13.6" customHeight="1" x14ac:dyDescent="0.15">
      <c r="A11" s="259"/>
      <c r="AK11" s="1103" t="s">
        <v>515</v>
      </c>
      <c r="AL11" s="1104"/>
      <c r="AM11" s="1104"/>
      <c r="AN11" s="1105"/>
      <c r="AO11" s="277">
        <v>184146</v>
      </c>
      <c r="AP11" s="277">
        <v>13009</v>
      </c>
      <c r="AQ11" s="278">
        <v>3489</v>
      </c>
      <c r="AR11" s="279">
        <v>272.89999999999998</v>
      </c>
    </row>
    <row r="12" spans="1:46" ht="13.6" customHeight="1" x14ac:dyDescent="0.15">
      <c r="A12" s="259"/>
      <c r="AK12" s="1103" t="s">
        <v>516</v>
      </c>
      <c r="AL12" s="1104"/>
      <c r="AM12" s="1104"/>
      <c r="AN12" s="1105"/>
      <c r="AO12" s="277" t="s">
        <v>517</v>
      </c>
      <c r="AP12" s="277" t="s">
        <v>517</v>
      </c>
      <c r="AQ12" s="278" t="s">
        <v>517</v>
      </c>
      <c r="AR12" s="279" t="s">
        <v>517</v>
      </c>
    </row>
    <row r="13" spans="1:46" ht="13.6" customHeight="1" x14ac:dyDescent="0.15">
      <c r="A13" s="259"/>
      <c r="AK13" s="1103" t="s">
        <v>518</v>
      </c>
      <c r="AL13" s="1104"/>
      <c r="AM13" s="1104"/>
      <c r="AN13" s="1105"/>
      <c r="AO13" s="277">
        <v>131605</v>
      </c>
      <c r="AP13" s="277">
        <v>9297</v>
      </c>
      <c r="AQ13" s="278">
        <v>6796</v>
      </c>
      <c r="AR13" s="279">
        <v>36.799999999999997</v>
      </c>
    </row>
    <row r="14" spans="1:46" ht="13.6" customHeight="1" x14ac:dyDescent="0.15">
      <c r="A14" s="259"/>
      <c r="AK14" s="1103" t="s">
        <v>519</v>
      </c>
      <c r="AL14" s="1104"/>
      <c r="AM14" s="1104"/>
      <c r="AN14" s="1105"/>
      <c r="AO14" s="277">
        <v>44001</v>
      </c>
      <c r="AP14" s="277">
        <v>3109</v>
      </c>
      <c r="AQ14" s="278">
        <v>2572</v>
      </c>
      <c r="AR14" s="279">
        <v>20.9</v>
      </c>
    </row>
    <row r="15" spans="1:46" ht="13.6" customHeight="1" x14ac:dyDescent="0.15">
      <c r="A15" s="259"/>
      <c r="AK15" s="1106" t="s">
        <v>520</v>
      </c>
      <c r="AL15" s="1107"/>
      <c r="AM15" s="1107"/>
      <c r="AN15" s="1108"/>
      <c r="AO15" s="277">
        <v>-217366</v>
      </c>
      <c r="AP15" s="277">
        <v>-15356</v>
      </c>
      <c r="AQ15" s="278">
        <v>-9119</v>
      </c>
      <c r="AR15" s="279">
        <v>68.400000000000006</v>
      </c>
    </row>
    <row r="16" spans="1:46" ht="12.9" x14ac:dyDescent="0.15">
      <c r="A16" s="259"/>
      <c r="AK16" s="1106" t="s">
        <v>192</v>
      </c>
      <c r="AL16" s="1107"/>
      <c r="AM16" s="1107"/>
      <c r="AN16" s="1108"/>
      <c r="AO16" s="277">
        <v>2463701</v>
      </c>
      <c r="AP16" s="277">
        <v>174052</v>
      </c>
      <c r="AQ16" s="278">
        <v>144330</v>
      </c>
      <c r="AR16" s="279">
        <v>20.6</v>
      </c>
    </row>
    <row r="17" spans="1:46" ht="12.9" x14ac:dyDescent="0.15">
      <c r="A17" s="259"/>
    </row>
    <row r="18" spans="1:46" ht="12.9" x14ac:dyDescent="0.15">
      <c r="A18" s="259"/>
      <c r="AQ18" s="280"/>
      <c r="AR18" s="280"/>
    </row>
    <row r="19" spans="1:46" ht="12.9" x14ac:dyDescent="0.15">
      <c r="A19" s="259"/>
      <c r="AK19" s="255" t="s">
        <v>521</v>
      </c>
    </row>
    <row r="20" spans="1:46" ht="12.9" x14ac:dyDescent="0.15">
      <c r="A20" s="259"/>
      <c r="AK20" s="281"/>
      <c r="AL20" s="282"/>
      <c r="AM20" s="282"/>
      <c r="AN20" s="283"/>
      <c r="AO20" s="284" t="s">
        <v>522</v>
      </c>
      <c r="AP20" s="285" t="s">
        <v>523</v>
      </c>
      <c r="AQ20" s="286" t="s">
        <v>524</v>
      </c>
      <c r="AR20" s="287"/>
    </row>
    <row r="21" spans="1:46" s="260" customFormat="1" ht="12.9" x14ac:dyDescent="0.15">
      <c r="A21" s="288"/>
      <c r="AK21" s="1109" t="s">
        <v>525</v>
      </c>
      <c r="AL21" s="1110"/>
      <c r="AM21" s="1110"/>
      <c r="AN21" s="1111"/>
      <c r="AO21" s="289">
        <v>17.87</v>
      </c>
      <c r="AP21" s="290">
        <v>12.76</v>
      </c>
      <c r="AQ21" s="291">
        <v>5.1100000000000003</v>
      </c>
      <c r="AS21" s="292"/>
      <c r="AT21" s="288"/>
    </row>
    <row r="22" spans="1:46" s="260" customFormat="1" ht="12.9" x14ac:dyDescent="0.15">
      <c r="A22" s="288"/>
      <c r="AK22" s="1109" t="s">
        <v>526</v>
      </c>
      <c r="AL22" s="1110"/>
      <c r="AM22" s="1110"/>
      <c r="AN22" s="1111"/>
      <c r="AO22" s="293">
        <v>98.6</v>
      </c>
      <c r="AP22" s="294">
        <v>95.6</v>
      </c>
      <c r="AQ22" s="295">
        <v>3</v>
      </c>
      <c r="AR22" s="280"/>
      <c r="AS22" s="292"/>
      <c r="AT22" s="288"/>
    </row>
    <row r="23" spans="1:46" s="260" customFormat="1" ht="12.9" x14ac:dyDescent="0.15">
      <c r="A23" s="288"/>
      <c r="AP23" s="280"/>
      <c r="AQ23" s="280"/>
      <c r="AR23" s="280"/>
      <c r="AS23" s="292"/>
      <c r="AT23" s="288"/>
    </row>
    <row r="24" spans="1:46" s="260" customFormat="1" ht="12.9" x14ac:dyDescent="0.15">
      <c r="A24" s="288"/>
      <c r="AP24" s="280"/>
      <c r="AQ24" s="280"/>
      <c r="AR24" s="280"/>
      <c r="AS24" s="292"/>
      <c r="AT24" s="288"/>
    </row>
    <row r="25" spans="1:46" s="260" customFormat="1" ht="12.9"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2.9" x14ac:dyDescent="0.15">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2.9" x14ac:dyDescent="0.15">
      <c r="A27" s="300"/>
      <c r="AS27" s="255"/>
      <c r="AT27" s="255"/>
    </row>
    <row r="28" spans="1:46" ht="17" x14ac:dyDescent="0.15">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2.9" x14ac:dyDescent="0.15">
      <c r="A29" s="259"/>
      <c r="AK29" s="260" t="s">
        <v>529</v>
      </c>
      <c r="AL29" s="260"/>
      <c r="AM29" s="260"/>
      <c r="AN29" s="260"/>
      <c r="AS29" s="302"/>
    </row>
    <row r="30" spans="1:46" ht="13.6" customHeight="1" x14ac:dyDescent="0.15">
      <c r="A30" s="259"/>
      <c r="AK30" s="262"/>
      <c r="AL30" s="263"/>
      <c r="AM30" s="263"/>
      <c r="AN30" s="264"/>
      <c r="AO30" s="1101" t="s">
        <v>508</v>
      </c>
      <c r="AP30" s="265"/>
      <c r="AQ30" s="266" t="s">
        <v>509</v>
      </c>
      <c r="AR30" s="267"/>
    </row>
    <row r="31" spans="1:46" ht="12.9" x14ac:dyDescent="0.15">
      <c r="A31" s="259"/>
      <c r="AK31" s="268"/>
      <c r="AL31" s="269"/>
      <c r="AM31" s="269"/>
      <c r="AN31" s="270"/>
      <c r="AO31" s="1102"/>
      <c r="AP31" s="271" t="s">
        <v>510</v>
      </c>
      <c r="AQ31" s="272" t="s">
        <v>511</v>
      </c>
      <c r="AR31" s="273" t="s">
        <v>512</v>
      </c>
    </row>
    <row r="32" spans="1:46" ht="27" customHeight="1" x14ac:dyDescent="0.15">
      <c r="A32" s="259"/>
      <c r="AK32" s="1117" t="s">
        <v>530</v>
      </c>
      <c r="AL32" s="1118"/>
      <c r="AM32" s="1118"/>
      <c r="AN32" s="1119"/>
      <c r="AO32" s="303">
        <v>1021119</v>
      </c>
      <c r="AP32" s="303">
        <v>72138</v>
      </c>
      <c r="AQ32" s="304">
        <v>83451</v>
      </c>
      <c r="AR32" s="305">
        <v>-13.6</v>
      </c>
    </row>
    <row r="33" spans="1:46" ht="13.6" customHeight="1" x14ac:dyDescent="0.15">
      <c r="A33" s="259"/>
      <c r="AK33" s="1117" t="s">
        <v>531</v>
      </c>
      <c r="AL33" s="1118"/>
      <c r="AM33" s="1118"/>
      <c r="AN33" s="1119"/>
      <c r="AO33" s="303" t="s">
        <v>517</v>
      </c>
      <c r="AP33" s="303" t="s">
        <v>517</v>
      </c>
      <c r="AQ33" s="304" t="s">
        <v>517</v>
      </c>
      <c r="AR33" s="305" t="s">
        <v>517</v>
      </c>
    </row>
    <row r="34" spans="1:46" ht="27" customHeight="1" x14ac:dyDescent="0.15">
      <c r="A34" s="259"/>
      <c r="AK34" s="1117" t="s">
        <v>532</v>
      </c>
      <c r="AL34" s="1118"/>
      <c r="AM34" s="1118"/>
      <c r="AN34" s="1119"/>
      <c r="AO34" s="303" t="s">
        <v>517</v>
      </c>
      <c r="AP34" s="303" t="s">
        <v>517</v>
      </c>
      <c r="AQ34" s="304" t="s">
        <v>517</v>
      </c>
      <c r="AR34" s="305" t="s">
        <v>517</v>
      </c>
    </row>
    <row r="35" spans="1:46" ht="27" customHeight="1" x14ac:dyDescent="0.15">
      <c r="A35" s="259"/>
      <c r="AK35" s="1117" t="s">
        <v>533</v>
      </c>
      <c r="AL35" s="1118"/>
      <c r="AM35" s="1118"/>
      <c r="AN35" s="1119"/>
      <c r="AO35" s="303">
        <v>342994</v>
      </c>
      <c r="AP35" s="303">
        <v>24231</v>
      </c>
      <c r="AQ35" s="304">
        <v>28003</v>
      </c>
      <c r="AR35" s="305">
        <v>-13.5</v>
      </c>
    </row>
    <row r="36" spans="1:46" ht="27" customHeight="1" x14ac:dyDescent="0.15">
      <c r="A36" s="259"/>
      <c r="AK36" s="1117" t="s">
        <v>534</v>
      </c>
      <c r="AL36" s="1118"/>
      <c r="AM36" s="1118"/>
      <c r="AN36" s="1119"/>
      <c r="AO36" s="303">
        <v>28637</v>
      </c>
      <c r="AP36" s="303">
        <v>2023</v>
      </c>
      <c r="AQ36" s="304">
        <v>3357</v>
      </c>
      <c r="AR36" s="305">
        <v>-39.700000000000003</v>
      </c>
    </row>
    <row r="37" spans="1:46" ht="13.6" customHeight="1" x14ac:dyDescent="0.15">
      <c r="A37" s="259"/>
      <c r="AK37" s="1117" t="s">
        <v>535</v>
      </c>
      <c r="AL37" s="1118"/>
      <c r="AM37" s="1118"/>
      <c r="AN37" s="1119"/>
      <c r="AO37" s="303" t="s">
        <v>517</v>
      </c>
      <c r="AP37" s="303" t="s">
        <v>517</v>
      </c>
      <c r="AQ37" s="304">
        <v>824</v>
      </c>
      <c r="AR37" s="305" t="s">
        <v>517</v>
      </c>
    </row>
    <row r="38" spans="1:46" ht="27" customHeight="1" x14ac:dyDescent="0.15">
      <c r="A38" s="259"/>
      <c r="AK38" s="1120" t="s">
        <v>536</v>
      </c>
      <c r="AL38" s="1121"/>
      <c r="AM38" s="1121"/>
      <c r="AN38" s="1122"/>
      <c r="AO38" s="306" t="s">
        <v>517</v>
      </c>
      <c r="AP38" s="306" t="s">
        <v>517</v>
      </c>
      <c r="AQ38" s="307">
        <v>11</v>
      </c>
      <c r="AR38" s="295" t="s">
        <v>517</v>
      </c>
      <c r="AS38" s="302"/>
    </row>
    <row r="39" spans="1:46" ht="12.9" x14ac:dyDescent="0.15">
      <c r="A39" s="259"/>
      <c r="AK39" s="1120" t="s">
        <v>537</v>
      </c>
      <c r="AL39" s="1121"/>
      <c r="AM39" s="1121"/>
      <c r="AN39" s="1122"/>
      <c r="AO39" s="303">
        <v>-58054</v>
      </c>
      <c r="AP39" s="303">
        <v>-4101</v>
      </c>
      <c r="AQ39" s="304">
        <v>-3327</v>
      </c>
      <c r="AR39" s="305">
        <v>23.3</v>
      </c>
      <c r="AS39" s="302"/>
    </row>
    <row r="40" spans="1:46" ht="27" customHeight="1" x14ac:dyDescent="0.15">
      <c r="A40" s="259"/>
      <c r="AK40" s="1117" t="s">
        <v>538</v>
      </c>
      <c r="AL40" s="1118"/>
      <c r="AM40" s="1118"/>
      <c r="AN40" s="1119"/>
      <c r="AO40" s="303">
        <v>-864463</v>
      </c>
      <c r="AP40" s="303">
        <v>-61071</v>
      </c>
      <c r="AQ40" s="304">
        <v>-75351</v>
      </c>
      <c r="AR40" s="305">
        <v>-19</v>
      </c>
      <c r="AS40" s="302"/>
    </row>
    <row r="41" spans="1:46" ht="12.9" x14ac:dyDescent="0.15">
      <c r="A41" s="259"/>
      <c r="AK41" s="1123" t="s">
        <v>307</v>
      </c>
      <c r="AL41" s="1124"/>
      <c r="AM41" s="1124"/>
      <c r="AN41" s="1125"/>
      <c r="AO41" s="303">
        <v>470233</v>
      </c>
      <c r="AP41" s="303">
        <v>33220</v>
      </c>
      <c r="AQ41" s="304">
        <v>36968</v>
      </c>
      <c r="AR41" s="305">
        <v>-10.1</v>
      </c>
      <c r="AS41" s="302"/>
    </row>
    <row r="42" spans="1:46" ht="12.9" x14ac:dyDescent="0.15">
      <c r="A42" s="259"/>
      <c r="AK42" s="308" t="s">
        <v>539</v>
      </c>
      <c r="AQ42" s="280"/>
      <c r="AR42" s="280"/>
      <c r="AS42" s="302"/>
    </row>
    <row r="43" spans="1:46" ht="12.9" x14ac:dyDescent="0.15">
      <c r="A43" s="259"/>
      <c r="AP43" s="309"/>
      <c r="AQ43" s="280"/>
      <c r="AS43" s="302"/>
    </row>
    <row r="44" spans="1:46" ht="12.9" x14ac:dyDescent="0.15">
      <c r="A44" s="259"/>
      <c r="AQ44" s="280"/>
    </row>
    <row r="45" spans="1:46" ht="12.9"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2.9"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350000000000001" customHeight="1" x14ac:dyDescent="0.15">
      <c r="A47" s="312" t="s">
        <v>540</v>
      </c>
    </row>
    <row r="48" spans="1:46" ht="12.9" x14ac:dyDescent="0.15">
      <c r="A48" s="259"/>
      <c r="AK48" s="313" t="s">
        <v>541</v>
      </c>
      <c r="AL48" s="313"/>
      <c r="AM48" s="313"/>
      <c r="AN48" s="313"/>
      <c r="AO48" s="313"/>
      <c r="AP48" s="313"/>
      <c r="AQ48" s="314"/>
      <c r="AR48" s="313"/>
    </row>
    <row r="49" spans="1:44" ht="13.6" customHeight="1" x14ac:dyDescent="0.15">
      <c r="A49" s="259"/>
      <c r="AK49" s="315"/>
      <c r="AL49" s="316"/>
      <c r="AM49" s="1112" t="s">
        <v>508</v>
      </c>
      <c r="AN49" s="1114" t="s">
        <v>542</v>
      </c>
      <c r="AO49" s="1115"/>
      <c r="AP49" s="1115"/>
      <c r="AQ49" s="1115"/>
      <c r="AR49" s="1116"/>
    </row>
    <row r="50" spans="1:44" ht="12.9" x14ac:dyDescent="0.15">
      <c r="A50" s="259"/>
      <c r="AK50" s="317"/>
      <c r="AL50" s="318"/>
      <c r="AM50" s="1113"/>
      <c r="AN50" s="319" t="s">
        <v>543</v>
      </c>
      <c r="AO50" s="320" t="s">
        <v>544</v>
      </c>
      <c r="AP50" s="321" t="s">
        <v>545</v>
      </c>
      <c r="AQ50" s="322" t="s">
        <v>546</v>
      </c>
      <c r="AR50" s="323" t="s">
        <v>547</v>
      </c>
    </row>
    <row r="51" spans="1:44" ht="12.9" x14ac:dyDescent="0.15">
      <c r="A51" s="259"/>
      <c r="AK51" s="315" t="s">
        <v>548</v>
      </c>
      <c r="AL51" s="316"/>
      <c r="AM51" s="324">
        <v>573670</v>
      </c>
      <c r="AN51" s="325">
        <v>36833</v>
      </c>
      <c r="AO51" s="326">
        <v>-66.7</v>
      </c>
      <c r="AP51" s="327">
        <v>98507</v>
      </c>
      <c r="AQ51" s="328">
        <v>-7.1</v>
      </c>
      <c r="AR51" s="329">
        <v>-59.6</v>
      </c>
    </row>
    <row r="52" spans="1:44" ht="12.9" x14ac:dyDescent="0.15">
      <c r="A52" s="259"/>
      <c r="AK52" s="330"/>
      <c r="AL52" s="331" t="s">
        <v>549</v>
      </c>
      <c r="AM52" s="332">
        <v>339674</v>
      </c>
      <c r="AN52" s="333">
        <v>21809</v>
      </c>
      <c r="AO52" s="334">
        <v>-46.4</v>
      </c>
      <c r="AP52" s="335">
        <v>47567</v>
      </c>
      <c r="AQ52" s="336">
        <v>-18.5</v>
      </c>
      <c r="AR52" s="337">
        <v>-27.9</v>
      </c>
    </row>
    <row r="53" spans="1:44" ht="12.9" x14ac:dyDescent="0.15">
      <c r="A53" s="259"/>
      <c r="AK53" s="315" t="s">
        <v>550</v>
      </c>
      <c r="AL53" s="316"/>
      <c r="AM53" s="324">
        <v>1704105</v>
      </c>
      <c r="AN53" s="325">
        <v>111891</v>
      </c>
      <c r="AO53" s="326">
        <v>203.8</v>
      </c>
      <c r="AP53" s="327">
        <v>113347</v>
      </c>
      <c r="AQ53" s="328">
        <v>15.1</v>
      </c>
      <c r="AR53" s="329">
        <v>188.7</v>
      </c>
    </row>
    <row r="54" spans="1:44" ht="12.9" x14ac:dyDescent="0.15">
      <c r="A54" s="259"/>
      <c r="AK54" s="330"/>
      <c r="AL54" s="331" t="s">
        <v>549</v>
      </c>
      <c r="AM54" s="332">
        <v>301109</v>
      </c>
      <c r="AN54" s="333">
        <v>19771</v>
      </c>
      <c r="AO54" s="334">
        <v>-9.3000000000000007</v>
      </c>
      <c r="AP54" s="335">
        <v>58728</v>
      </c>
      <c r="AQ54" s="336">
        <v>23.5</v>
      </c>
      <c r="AR54" s="337">
        <v>-32.799999999999997</v>
      </c>
    </row>
    <row r="55" spans="1:44" ht="12.9" x14ac:dyDescent="0.15">
      <c r="A55" s="259"/>
      <c r="AK55" s="315" t="s">
        <v>551</v>
      </c>
      <c r="AL55" s="316"/>
      <c r="AM55" s="324">
        <v>395152</v>
      </c>
      <c r="AN55" s="325">
        <v>26611</v>
      </c>
      <c r="AO55" s="326">
        <v>-76.2</v>
      </c>
      <c r="AP55" s="327">
        <v>120302</v>
      </c>
      <c r="AQ55" s="328">
        <v>6.1</v>
      </c>
      <c r="AR55" s="329">
        <v>-82.3</v>
      </c>
    </row>
    <row r="56" spans="1:44" ht="12.9" x14ac:dyDescent="0.15">
      <c r="A56" s="259"/>
      <c r="AK56" s="330"/>
      <c r="AL56" s="331" t="s">
        <v>549</v>
      </c>
      <c r="AM56" s="332">
        <v>158093</v>
      </c>
      <c r="AN56" s="333">
        <v>10647</v>
      </c>
      <c r="AO56" s="334">
        <v>-46.1</v>
      </c>
      <c r="AP56" s="335">
        <v>59328</v>
      </c>
      <c r="AQ56" s="336">
        <v>1</v>
      </c>
      <c r="AR56" s="337">
        <v>-47.1</v>
      </c>
    </row>
    <row r="57" spans="1:44" ht="12.9" x14ac:dyDescent="0.15">
      <c r="A57" s="259"/>
      <c r="AK57" s="315" t="s">
        <v>552</v>
      </c>
      <c r="AL57" s="316"/>
      <c r="AM57" s="324">
        <v>1495854</v>
      </c>
      <c r="AN57" s="325">
        <v>103476</v>
      </c>
      <c r="AO57" s="326">
        <v>288.8</v>
      </c>
      <c r="AP57" s="327">
        <v>114841</v>
      </c>
      <c r="AQ57" s="328">
        <v>-4.5</v>
      </c>
      <c r="AR57" s="329">
        <v>293.3</v>
      </c>
    </row>
    <row r="58" spans="1:44" ht="12.9" x14ac:dyDescent="0.15">
      <c r="A58" s="259"/>
      <c r="AK58" s="330"/>
      <c r="AL58" s="331" t="s">
        <v>549</v>
      </c>
      <c r="AM58" s="332">
        <v>290843</v>
      </c>
      <c r="AN58" s="333">
        <v>20119</v>
      </c>
      <c r="AO58" s="334">
        <v>89</v>
      </c>
      <c r="AP58" s="335">
        <v>51589</v>
      </c>
      <c r="AQ58" s="336">
        <v>-13</v>
      </c>
      <c r="AR58" s="337">
        <v>102</v>
      </c>
    </row>
    <row r="59" spans="1:44" ht="12.9" x14ac:dyDescent="0.15">
      <c r="A59" s="259"/>
      <c r="AK59" s="315" t="s">
        <v>553</v>
      </c>
      <c r="AL59" s="316"/>
      <c r="AM59" s="324">
        <v>2483410</v>
      </c>
      <c r="AN59" s="325">
        <v>175444</v>
      </c>
      <c r="AO59" s="326">
        <v>69.599999999999994</v>
      </c>
      <c r="AP59" s="327">
        <v>124145</v>
      </c>
      <c r="AQ59" s="328">
        <v>8.1</v>
      </c>
      <c r="AR59" s="329">
        <v>61.5</v>
      </c>
    </row>
    <row r="60" spans="1:44" ht="12.9" x14ac:dyDescent="0.15">
      <c r="A60" s="259"/>
      <c r="AK60" s="330"/>
      <c r="AL60" s="331" t="s">
        <v>549</v>
      </c>
      <c r="AM60" s="332">
        <v>396038</v>
      </c>
      <c r="AN60" s="333">
        <v>27979</v>
      </c>
      <c r="AO60" s="334">
        <v>39.1</v>
      </c>
      <c r="AP60" s="335">
        <v>54761</v>
      </c>
      <c r="AQ60" s="336">
        <v>6.1</v>
      </c>
      <c r="AR60" s="337">
        <v>33</v>
      </c>
    </row>
    <row r="61" spans="1:44" ht="12.9" x14ac:dyDescent="0.15">
      <c r="A61" s="259"/>
      <c r="AK61" s="315" t="s">
        <v>554</v>
      </c>
      <c r="AL61" s="338"/>
      <c r="AM61" s="324">
        <v>1330438</v>
      </c>
      <c r="AN61" s="325">
        <v>90851</v>
      </c>
      <c r="AO61" s="326">
        <v>83.9</v>
      </c>
      <c r="AP61" s="327">
        <v>114228</v>
      </c>
      <c r="AQ61" s="339">
        <v>3.5</v>
      </c>
      <c r="AR61" s="329">
        <v>80.400000000000006</v>
      </c>
    </row>
    <row r="62" spans="1:44" ht="12.9" x14ac:dyDescent="0.15">
      <c r="A62" s="259"/>
      <c r="AK62" s="330"/>
      <c r="AL62" s="331" t="s">
        <v>549</v>
      </c>
      <c r="AM62" s="332">
        <v>297151</v>
      </c>
      <c r="AN62" s="333">
        <v>20065</v>
      </c>
      <c r="AO62" s="334">
        <v>5.3</v>
      </c>
      <c r="AP62" s="335">
        <v>54395</v>
      </c>
      <c r="AQ62" s="336">
        <v>-0.2</v>
      </c>
      <c r="AR62" s="337">
        <v>5.5</v>
      </c>
    </row>
    <row r="63" spans="1:44" ht="12.9" x14ac:dyDescent="0.15">
      <c r="A63" s="259"/>
    </row>
    <row r="64" spans="1:44" ht="12.9" x14ac:dyDescent="0.15">
      <c r="A64" s="259"/>
    </row>
    <row r="65" spans="1:46" ht="12.9" x14ac:dyDescent="0.15">
      <c r="A65" s="259"/>
    </row>
    <row r="66" spans="1:46" ht="12.9"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6" hidden="1" customHeight="1" x14ac:dyDescent="0.15">
      <c r="AS67" s="255"/>
      <c r="AT67" s="255"/>
    </row>
    <row r="70" spans="1:46" ht="12.9" hidden="1" x14ac:dyDescent="0.15"/>
    <row r="71" spans="1:46" ht="12.9" hidden="1" x14ac:dyDescent="0.15"/>
    <row r="72" spans="1:46" ht="12.9" hidden="1" x14ac:dyDescent="0.15"/>
    <row r="73" spans="1:46" ht="12.9" hidden="1" x14ac:dyDescent="0.15"/>
  </sheetData>
  <sheetProtection algorithmName="SHA-512" hashValue="BH4SioXDarvowlnE6YWymBH7QEHJCTBtHt9NtwIfcEJ4LiALlLdjlRDjJGgTyvHNEacKx9Z9P17BJIDKolBZog==" saltValue="O4uQ05NR3YZDyEQB8ECa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6" customHeight="1" zeroHeight="1" x14ac:dyDescent="0.15"/>
  <cols>
    <col min="1" max="125" width="2.5" style="254" customWidth="1"/>
    <col min="126" max="16384" width="9" style="253" hidden="1"/>
  </cols>
  <sheetData>
    <row r="1" spans="2:125" ht="13.6"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2.9" x14ac:dyDescent="0.15">
      <c r="B2" s="253"/>
      <c r="DG2" s="253"/>
    </row>
    <row r="3" spans="2:125" ht="12.9"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2.9" x14ac:dyDescent="0.15"/>
    <row r="5" spans="2:125" ht="12.9" x14ac:dyDescent="0.15"/>
    <row r="6" spans="2:125" ht="12.9" x14ac:dyDescent="0.15"/>
    <row r="7" spans="2:125" ht="12.9" x14ac:dyDescent="0.15"/>
    <row r="8" spans="2:125" ht="12.9" x14ac:dyDescent="0.15"/>
    <row r="9" spans="2:125" ht="12.9" x14ac:dyDescent="0.15">
      <c r="DU9" s="253"/>
    </row>
    <row r="10" spans="2:125" ht="12.9" x14ac:dyDescent="0.15"/>
    <row r="11" spans="2:125" ht="12.9" x14ac:dyDescent="0.15"/>
    <row r="12" spans="2:125" ht="12.9" x14ac:dyDescent="0.15"/>
    <row r="13" spans="2:125" ht="12.9" x14ac:dyDescent="0.15"/>
    <row r="14" spans="2:125" ht="12.9" x14ac:dyDescent="0.15"/>
    <row r="15" spans="2:125" ht="12.9" x14ac:dyDescent="0.15"/>
    <row r="16" spans="2:125" ht="12.9" x14ac:dyDescent="0.15"/>
    <row r="17" spans="125:125" ht="12.9" x14ac:dyDescent="0.15">
      <c r="DU17" s="253"/>
    </row>
    <row r="18" spans="125:125" ht="12.9" x14ac:dyDescent="0.15"/>
    <row r="19" spans="125:125" ht="12.9" x14ac:dyDescent="0.15"/>
    <row r="20" spans="125:125" ht="12.9" x14ac:dyDescent="0.15">
      <c r="DU20" s="253"/>
    </row>
    <row r="21" spans="125:125" ht="12.9" x14ac:dyDescent="0.15">
      <c r="DU21" s="253"/>
    </row>
    <row r="22" spans="125:125" ht="12.9" x14ac:dyDescent="0.15"/>
    <row r="23" spans="125:125" ht="12.9" x14ac:dyDescent="0.15"/>
    <row r="24" spans="125:125" ht="12.9" x14ac:dyDescent="0.15"/>
    <row r="25" spans="125:125" ht="12.9" x14ac:dyDescent="0.15"/>
    <row r="26" spans="125:125" ht="12.9" x14ac:dyDescent="0.15"/>
    <row r="27" spans="125:125" ht="12.9" x14ac:dyDescent="0.15"/>
    <row r="28" spans="125:125" ht="12.9" x14ac:dyDescent="0.15">
      <c r="DU28" s="253"/>
    </row>
    <row r="29" spans="125:125" ht="12.9" x14ac:dyDescent="0.15"/>
    <row r="30" spans="125:125" ht="12.9" x14ac:dyDescent="0.15"/>
    <row r="31" spans="125:125" ht="12.9" x14ac:dyDescent="0.15"/>
    <row r="32" spans="125:125" ht="12.9" x14ac:dyDescent="0.15"/>
    <row r="33" spans="2:125" ht="12.9" x14ac:dyDescent="0.15">
      <c r="B33" s="253"/>
      <c r="G33" s="253"/>
      <c r="I33" s="253"/>
    </row>
    <row r="34" spans="2:125" ht="12.9" x14ac:dyDescent="0.15">
      <c r="C34" s="253"/>
      <c r="P34" s="253"/>
      <c r="DE34" s="253"/>
      <c r="DH34" s="253"/>
    </row>
    <row r="35" spans="2:125" ht="12.9" x14ac:dyDescent="0.15">
      <c r="D35" s="253"/>
      <c r="E35" s="253"/>
      <c r="DG35" s="253"/>
      <c r="DJ35" s="253"/>
      <c r="DP35" s="253"/>
      <c r="DQ35" s="253"/>
      <c r="DR35" s="253"/>
      <c r="DS35" s="253"/>
      <c r="DT35" s="253"/>
      <c r="DU35" s="253"/>
    </row>
    <row r="36" spans="2:125" ht="12.9"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2.9" x14ac:dyDescent="0.15">
      <c r="DU37" s="253"/>
    </row>
    <row r="38" spans="2:125" ht="12.9" x14ac:dyDescent="0.15">
      <c r="DT38" s="253"/>
      <c r="DU38" s="253"/>
    </row>
    <row r="39" spans="2:125" ht="12.9" x14ac:dyDescent="0.15"/>
    <row r="40" spans="2:125" ht="12.9" x14ac:dyDescent="0.15">
      <c r="DH40" s="253"/>
    </row>
    <row r="41" spans="2:125" ht="12.9" x14ac:dyDescent="0.15">
      <c r="DE41" s="253"/>
    </row>
    <row r="42" spans="2:125" ht="12.9" x14ac:dyDescent="0.15">
      <c r="DG42" s="253"/>
      <c r="DJ42" s="253"/>
    </row>
    <row r="43" spans="2:125" ht="12.9"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2.9" x14ac:dyDescent="0.15">
      <c r="DU44" s="253"/>
    </row>
    <row r="45" spans="2:125" ht="12.9" x14ac:dyDescent="0.15"/>
    <row r="46" spans="2:125" ht="12.9" x14ac:dyDescent="0.15"/>
    <row r="47" spans="2:125" ht="12.9" x14ac:dyDescent="0.15"/>
    <row r="48" spans="2:125" ht="12.9" x14ac:dyDescent="0.15">
      <c r="DT48" s="253"/>
      <c r="DU48" s="253"/>
    </row>
    <row r="49" spans="120:125" ht="12.9" x14ac:dyDescent="0.15">
      <c r="DU49" s="253"/>
    </row>
    <row r="50" spans="120:125" ht="12.9" x14ac:dyDescent="0.15">
      <c r="DU50" s="253"/>
    </row>
    <row r="51" spans="120:125" ht="12.9" x14ac:dyDescent="0.15">
      <c r="DP51" s="253"/>
      <c r="DQ51" s="253"/>
      <c r="DR51" s="253"/>
      <c r="DS51" s="253"/>
      <c r="DT51" s="253"/>
      <c r="DU51" s="253"/>
    </row>
    <row r="52" spans="120:125" ht="12.9" x14ac:dyDescent="0.15"/>
    <row r="53" spans="120:125" ht="12.9" x14ac:dyDescent="0.15"/>
    <row r="54" spans="120:125" ht="12.9" x14ac:dyDescent="0.15">
      <c r="DU54" s="253"/>
    </row>
    <row r="55" spans="120:125" ht="12.9" x14ac:dyDescent="0.15"/>
    <row r="56" spans="120:125" ht="12.9" x14ac:dyDescent="0.15"/>
    <row r="57" spans="120:125" ht="12.9" x14ac:dyDescent="0.15"/>
    <row r="58" spans="120:125" ht="12.9" x14ac:dyDescent="0.15">
      <c r="DU58" s="253"/>
    </row>
    <row r="59" spans="120:125" ht="12.9" x14ac:dyDescent="0.15"/>
    <row r="60" spans="120:125" ht="12.9" x14ac:dyDescent="0.15"/>
    <row r="61" spans="120:125" ht="12.9" x14ac:dyDescent="0.15"/>
    <row r="62" spans="120:125" ht="12.9" x14ac:dyDescent="0.15"/>
    <row r="63" spans="120:125" ht="12.9" x14ac:dyDescent="0.15">
      <c r="DU63" s="253"/>
    </row>
    <row r="64" spans="120:125" ht="12.9" x14ac:dyDescent="0.15">
      <c r="DT64" s="253"/>
      <c r="DU64" s="253"/>
    </row>
    <row r="65" spans="123:125" ht="12.9" x14ac:dyDescent="0.15"/>
    <row r="66" spans="123:125" ht="12.9" x14ac:dyDescent="0.15"/>
    <row r="67" spans="123:125" ht="12.9" x14ac:dyDescent="0.15"/>
    <row r="68" spans="123:125" ht="12.9" x14ac:dyDescent="0.15"/>
    <row r="69" spans="123:125" ht="12.9" x14ac:dyDescent="0.15">
      <c r="DS69" s="253"/>
      <c r="DT69" s="253"/>
      <c r="DU69" s="253"/>
    </row>
    <row r="70" spans="123:125" ht="12.9" x14ac:dyDescent="0.15"/>
    <row r="71" spans="123:125" ht="12.9" x14ac:dyDescent="0.15"/>
    <row r="72" spans="123:125" ht="12.9" x14ac:dyDescent="0.15"/>
    <row r="73" spans="123:125" ht="12.9" x14ac:dyDescent="0.15"/>
    <row r="74" spans="123:125" ht="12.9" x14ac:dyDescent="0.15"/>
    <row r="75" spans="123:125" ht="12.9" x14ac:dyDescent="0.15"/>
    <row r="76" spans="123:125" ht="12.9" x14ac:dyDescent="0.15"/>
    <row r="77" spans="123:125" ht="12.9" x14ac:dyDescent="0.15"/>
    <row r="78" spans="123:125" ht="12.9" x14ac:dyDescent="0.15"/>
    <row r="79" spans="123:125" ht="12.9" x14ac:dyDescent="0.15"/>
    <row r="80" spans="123:125" ht="12.9" x14ac:dyDescent="0.15"/>
    <row r="81" spans="116:125" ht="12.9" x14ac:dyDescent="0.15"/>
    <row r="82" spans="116:125" ht="12.9" x14ac:dyDescent="0.15">
      <c r="DL82" s="253"/>
    </row>
    <row r="83" spans="116:125" ht="12.9" x14ac:dyDescent="0.15">
      <c r="DM83" s="253"/>
      <c r="DN83" s="253"/>
      <c r="DO83" s="253"/>
      <c r="DP83" s="253"/>
      <c r="DQ83" s="253"/>
      <c r="DR83" s="253"/>
      <c r="DS83" s="253"/>
      <c r="DT83" s="253"/>
      <c r="DU83" s="253"/>
    </row>
    <row r="84" spans="116:125" ht="12.9" x14ac:dyDescent="0.15"/>
    <row r="85" spans="116:125" ht="12.9" x14ac:dyDescent="0.15"/>
    <row r="86" spans="116:125" ht="12.9" x14ac:dyDescent="0.15"/>
    <row r="87" spans="116:125" ht="12.9" x14ac:dyDescent="0.15"/>
    <row r="88" spans="116:125" ht="12.9" x14ac:dyDescent="0.15">
      <c r="DU88" s="253"/>
    </row>
    <row r="89" spans="116:125" ht="12.9" x14ac:dyDescent="0.15"/>
    <row r="90" spans="116:125" ht="12.9" x14ac:dyDescent="0.15"/>
    <row r="91" spans="116:125" ht="12.9" x14ac:dyDescent="0.15"/>
    <row r="92" spans="116:125" ht="13.6" customHeight="1" x14ac:dyDescent="0.15"/>
    <row r="93" spans="116:125" ht="13.6" customHeight="1" x14ac:dyDescent="0.15"/>
    <row r="94" spans="116:125" ht="13.6" customHeight="1" x14ac:dyDescent="0.15">
      <c r="DS94" s="253"/>
      <c r="DT94" s="253"/>
      <c r="DU94" s="253"/>
    </row>
    <row r="95" spans="116:125" ht="13.6" customHeight="1" x14ac:dyDescent="0.15">
      <c r="DU95" s="253"/>
    </row>
    <row r="96" spans="116:125" ht="13.6" customHeight="1" x14ac:dyDescent="0.15"/>
    <row r="97" spans="124:125" ht="13.6" customHeight="1" x14ac:dyDescent="0.15"/>
    <row r="98" spans="124:125" ht="13.6" customHeight="1" x14ac:dyDescent="0.15"/>
    <row r="99" spans="124:125" ht="13.6" customHeight="1" x14ac:dyDescent="0.15"/>
    <row r="100" spans="124:125" ht="13.6" customHeight="1" x14ac:dyDescent="0.15"/>
    <row r="101" spans="124:125" ht="13.6" customHeight="1" x14ac:dyDescent="0.15">
      <c r="DU101" s="253"/>
    </row>
    <row r="102" spans="124:125" ht="13.6" customHeight="1" x14ac:dyDescent="0.15"/>
    <row r="103" spans="124:125" ht="13.6" customHeight="1" x14ac:dyDescent="0.15"/>
    <row r="104" spans="124:125" ht="13.6" customHeight="1" x14ac:dyDescent="0.15">
      <c r="DT104" s="253"/>
      <c r="DU104" s="253"/>
    </row>
    <row r="105" spans="124:125" ht="13.6" customHeight="1" x14ac:dyDescent="0.15"/>
    <row r="106" spans="124:125" ht="13.6" customHeight="1" x14ac:dyDescent="0.15"/>
    <row r="107" spans="124:125" ht="13.6" customHeight="1" x14ac:dyDescent="0.15"/>
    <row r="108" spans="124:125" ht="13.6" customHeight="1" x14ac:dyDescent="0.15"/>
    <row r="109" spans="124:125" ht="13.6" customHeight="1" x14ac:dyDescent="0.15"/>
    <row r="110" spans="124:125" ht="13.6" customHeight="1" x14ac:dyDescent="0.15"/>
    <row r="111" spans="124:125" ht="13.6" customHeight="1" x14ac:dyDescent="0.15"/>
    <row r="112" spans="124:125"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53" t="s">
        <v>556</v>
      </c>
    </row>
    <row r="121" spans="125:125" ht="13.6" hidden="1" customHeight="1" x14ac:dyDescent="0.15">
      <c r="DU121" s="253"/>
    </row>
  </sheetData>
  <sheetProtection algorithmName="SHA-512" hashValue="Irvahs/y91NOE9VpYv9jLa+StUKond9KQbTKgge4HPMI6M5zSQQ0vo9gu3wS2vzPpuDhRWdImSJETtH8njLyhg==" saltValue="TV/AwKFe8GeGjfXc5BCM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6" customHeight="1" zeroHeight="1" x14ac:dyDescent="0.15"/>
  <cols>
    <col min="1" max="125" width="2.5" style="254" customWidth="1"/>
    <col min="126" max="142" width="0" style="253" hidden="1" customWidth="1"/>
    <col min="143" max="16384" width="9" style="253" hidden="1"/>
  </cols>
  <sheetData>
    <row r="1" spans="1:125" ht="13.6"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2.9" x14ac:dyDescent="0.15">
      <c r="B2" s="253"/>
      <c r="T2" s="253"/>
    </row>
    <row r="3" spans="1:125" ht="12.9"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2.9" x14ac:dyDescent="0.15"/>
    <row r="5" spans="1:125" ht="12.9" x14ac:dyDescent="0.15"/>
    <row r="6" spans="1:125" ht="12.9" x14ac:dyDescent="0.15"/>
    <row r="7" spans="1:125" ht="12.9" x14ac:dyDescent="0.15"/>
    <row r="8" spans="1:125" ht="12.9" x14ac:dyDescent="0.15"/>
    <row r="9" spans="1:125" ht="12.9" x14ac:dyDescent="0.15"/>
    <row r="10" spans="1:125" ht="12.9" x14ac:dyDescent="0.15"/>
    <row r="11" spans="1:125" ht="12.9" x14ac:dyDescent="0.15"/>
    <row r="12" spans="1:125" ht="12.9" x14ac:dyDescent="0.15"/>
    <row r="13" spans="1:125" ht="12.9" x14ac:dyDescent="0.15"/>
    <row r="14" spans="1:125" ht="12.9" x14ac:dyDescent="0.15"/>
    <row r="15" spans="1:125" ht="12.9" x14ac:dyDescent="0.15"/>
    <row r="16" spans="1:125" ht="12.9" x14ac:dyDescent="0.15"/>
    <row r="17" ht="12.9" x14ac:dyDescent="0.15"/>
    <row r="18" ht="12.9" x14ac:dyDescent="0.15"/>
    <row r="19" ht="12.9" x14ac:dyDescent="0.15"/>
    <row r="20" ht="12.9" x14ac:dyDescent="0.15"/>
    <row r="21" ht="12.9" x14ac:dyDescent="0.15"/>
    <row r="22" ht="12.9" x14ac:dyDescent="0.15"/>
    <row r="23" ht="12.9" x14ac:dyDescent="0.15"/>
    <row r="24" ht="12.9" x14ac:dyDescent="0.15"/>
    <row r="25" ht="12.9" x14ac:dyDescent="0.15"/>
    <row r="26" ht="12.9" x14ac:dyDescent="0.15"/>
    <row r="27" ht="12.9" x14ac:dyDescent="0.15"/>
    <row r="28" ht="12.9" x14ac:dyDescent="0.15"/>
    <row r="29" ht="12.9" x14ac:dyDescent="0.15"/>
    <row r="30" ht="12.9" x14ac:dyDescent="0.15"/>
    <row r="31" ht="12.9" x14ac:dyDescent="0.15"/>
    <row r="32" ht="12.9" x14ac:dyDescent="0.15"/>
    <row r="33" spans="2:125" ht="12.9" x14ac:dyDescent="0.15">
      <c r="B33" s="253"/>
      <c r="G33" s="253"/>
      <c r="I33" s="253"/>
    </row>
    <row r="34" spans="2:125" ht="12.9" x14ac:dyDescent="0.15">
      <c r="C34" s="253"/>
      <c r="P34" s="253"/>
      <c r="R34" s="253"/>
      <c r="U34" s="253"/>
    </row>
    <row r="35" spans="2:125" ht="12.9"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2.9" x14ac:dyDescent="0.15">
      <c r="F36" s="253"/>
      <c r="H36" s="253"/>
      <c r="J36" s="253"/>
      <c r="K36" s="253"/>
      <c r="L36" s="253"/>
      <c r="M36" s="253"/>
      <c r="N36" s="253"/>
      <c r="O36" s="253"/>
      <c r="Q36" s="253"/>
      <c r="S36" s="253"/>
      <c r="V36" s="253"/>
    </row>
    <row r="37" spans="2:125" ht="12.9" x14ac:dyDescent="0.15"/>
    <row r="38" spans="2:125" ht="12.9" x14ac:dyDescent="0.15"/>
    <row r="39" spans="2:125" ht="12.9" x14ac:dyDescent="0.15"/>
    <row r="40" spans="2:125" ht="12.9" x14ac:dyDescent="0.15">
      <c r="U40" s="253"/>
    </row>
    <row r="41" spans="2:125" ht="12.9" x14ac:dyDescent="0.15">
      <c r="R41" s="253"/>
    </row>
    <row r="42" spans="2:125" ht="12.9"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2.9" x14ac:dyDescent="0.15">
      <c r="Q43" s="253"/>
      <c r="S43" s="253"/>
      <c r="V43" s="253"/>
    </row>
    <row r="44" spans="2:125" ht="12.9" x14ac:dyDescent="0.15"/>
    <row r="45" spans="2:125" ht="12.9" x14ac:dyDescent="0.15"/>
    <row r="46" spans="2:125" ht="12.9" x14ac:dyDescent="0.15"/>
    <row r="47" spans="2:125" ht="12.9" x14ac:dyDescent="0.15"/>
    <row r="48" spans="2:125" ht="12.9" x14ac:dyDescent="0.15"/>
    <row r="49" ht="12.9" x14ac:dyDescent="0.15"/>
    <row r="50" ht="12.9" x14ac:dyDescent="0.15"/>
    <row r="51" ht="12.9" x14ac:dyDescent="0.15"/>
    <row r="52" ht="12.9" x14ac:dyDescent="0.15"/>
    <row r="53" ht="12.9" x14ac:dyDescent="0.15"/>
    <row r="54" ht="12.9" x14ac:dyDescent="0.15"/>
    <row r="55" ht="12.9" x14ac:dyDescent="0.15"/>
    <row r="56" ht="12.9" x14ac:dyDescent="0.15"/>
    <row r="57" ht="12.9" x14ac:dyDescent="0.15"/>
    <row r="58" ht="12.9" x14ac:dyDescent="0.15"/>
    <row r="59" ht="12.9" x14ac:dyDescent="0.15"/>
    <row r="60" ht="12.9" x14ac:dyDescent="0.15"/>
    <row r="61" ht="12.9" x14ac:dyDescent="0.15"/>
    <row r="62" ht="12.9" x14ac:dyDescent="0.15"/>
    <row r="63" ht="12.9" x14ac:dyDescent="0.15"/>
    <row r="64" ht="12.9" x14ac:dyDescent="0.15"/>
    <row r="65" ht="12.9" x14ac:dyDescent="0.15"/>
    <row r="66" ht="12.9" x14ac:dyDescent="0.15"/>
    <row r="67" ht="12.9" x14ac:dyDescent="0.15"/>
    <row r="68" ht="12.9" x14ac:dyDescent="0.15"/>
    <row r="69" ht="12.9" x14ac:dyDescent="0.15"/>
    <row r="70" ht="12.9" x14ac:dyDescent="0.15"/>
    <row r="71" ht="12.9" x14ac:dyDescent="0.15"/>
    <row r="72" ht="12.9" x14ac:dyDescent="0.15"/>
    <row r="73" ht="12.9" x14ac:dyDescent="0.15"/>
    <row r="74" ht="12.9" x14ac:dyDescent="0.15"/>
    <row r="75" ht="12.9" x14ac:dyDescent="0.15"/>
    <row r="76" ht="12.9" x14ac:dyDescent="0.15"/>
    <row r="77" ht="12.9" x14ac:dyDescent="0.15"/>
    <row r="78" ht="12.9" x14ac:dyDescent="0.15"/>
    <row r="79" ht="12.9" x14ac:dyDescent="0.15"/>
    <row r="80"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row r="90" ht="12.9" x14ac:dyDescent="0.15"/>
    <row r="91" ht="12.9" x14ac:dyDescent="0.15"/>
    <row r="92" ht="13.6" customHeight="1" x14ac:dyDescent="0.15"/>
    <row r="93" ht="13.6" customHeight="1" x14ac:dyDescent="0.15"/>
    <row r="94" ht="13.6" customHeight="1" x14ac:dyDescent="0.15"/>
    <row r="95" ht="13.6" customHeight="1" x14ac:dyDescent="0.15"/>
    <row r="96" ht="13.6" customHeight="1" x14ac:dyDescent="0.15"/>
    <row r="97" ht="13.6" customHeight="1" x14ac:dyDescent="0.15"/>
    <row r="98" ht="13.6" customHeight="1" x14ac:dyDescent="0.15"/>
    <row r="99" ht="13.6" customHeight="1" x14ac:dyDescent="0.15"/>
    <row r="100" ht="13.6" customHeight="1" x14ac:dyDescent="0.15"/>
    <row r="101" ht="13.6" customHeight="1" x14ac:dyDescent="0.15"/>
    <row r="102" ht="13.6" customHeight="1" x14ac:dyDescent="0.15"/>
    <row r="103" ht="13.6" customHeight="1" x14ac:dyDescent="0.15"/>
    <row r="104" ht="13.6" customHeight="1" x14ac:dyDescent="0.15"/>
    <row r="105" ht="13.6" customHeight="1" x14ac:dyDescent="0.15"/>
    <row r="106" ht="13.6" customHeight="1" x14ac:dyDescent="0.15"/>
    <row r="107" ht="13.6" customHeight="1" x14ac:dyDescent="0.15"/>
    <row r="108" ht="13.6" customHeight="1" x14ac:dyDescent="0.15"/>
    <row r="109" ht="13.6" customHeight="1" x14ac:dyDescent="0.15"/>
    <row r="110" ht="13.6" customHeight="1" x14ac:dyDescent="0.15"/>
    <row r="111" ht="13.6" customHeight="1" x14ac:dyDescent="0.15"/>
    <row r="112"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54" t="s">
        <v>557</v>
      </c>
    </row>
  </sheetData>
  <sheetProtection algorithmName="SHA-512" hashValue="UyRMFNHrqr4YAE+CJ9jqIb361ASNvIYmXGwoQElvLIbHfOriKVnRPN8o2eUWnjiG55ougqVsQAgK5Kx4PSVg8w==" saltValue="3wwuxYBs5TjFVAozL9d9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6"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6" t="s">
        <v>3</v>
      </c>
      <c r="D47" s="1126"/>
      <c r="E47" s="1127"/>
      <c r="F47" s="11">
        <v>23.5</v>
      </c>
      <c r="G47" s="12">
        <v>24.02</v>
      </c>
      <c r="H47" s="12">
        <v>23.4</v>
      </c>
      <c r="I47" s="12">
        <v>25.16</v>
      </c>
      <c r="J47" s="13">
        <v>26.4</v>
      </c>
    </row>
    <row r="48" spans="2:10" ht="57.75" customHeight="1" x14ac:dyDescent="0.15">
      <c r="B48" s="14"/>
      <c r="C48" s="1128" t="s">
        <v>4</v>
      </c>
      <c r="D48" s="1128"/>
      <c r="E48" s="1129"/>
      <c r="F48" s="15">
        <v>1.31</v>
      </c>
      <c r="G48" s="16">
        <v>1.34</v>
      </c>
      <c r="H48" s="16">
        <v>1.28</v>
      </c>
      <c r="I48" s="16">
        <v>1.28</v>
      </c>
      <c r="J48" s="17">
        <v>1.72</v>
      </c>
    </row>
    <row r="49" spans="2:10" ht="57.75" customHeight="1" thickBot="1" x14ac:dyDescent="0.2">
      <c r="B49" s="18"/>
      <c r="C49" s="1130" t="s">
        <v>5</v>
      </c>
      <c r="D49" s="1130"/>
      <c r="E49" s="1131"/>
      <c r="F49" s="19" t="s">
        <v>563</v>
      </c>
      <c r="G49" s="20">
        <v>0.01</v>
      </c>
      <c r="H49" s="20" t="s">
        <v>564</v>
      </c>
      <c r="I49" s="20">
        <v>2.12</v>
      </c>
      <c r="J49" s="21">
        <v>0.38</v>
      </c>
    </row>
    <row r="50" spans="2:10" ht="12.9" x14ac:dyDescent="0.15"/>
  </sheetData>
  <sheetProtection algorithmName="SHA-512" hashValue="uYszpxaAkc67763kd0NK8sZ7eI2MosuORw7HEkK0j66YwMc3muWmGJzIg0EY4vxvJfFewFLkilXKwWstOnYJKQ==" saltValue="3i0qPcCW8+GlcQstJ4Nx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2024-03-22T00:06:39Z</cp:lastPrinted>
  <dcterms:created xsi:type="dcterms:W3CDTF">2024-02-04T23:31:37Z</dcterms:created>
  <dcterms:modified xsi:type="dcterms:W3CDTF">2024-03-22T00:37:06Z</dcterms:modified>
  <cp:category/>
</cp:coreProperties>
</file>