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014file-sv\2014森町\002各課\101総務課\財政係\【財政状況資料集】\R元年度\02 提出\02 2回目\結合後のファイル\"/>
    </mc:Choice>
  </mc:AlternateContent>
  <bookViews>
    <workbookView xWindow="0" yWindow="0" windowWidth="19485" windowHeight="115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<sst xmlns="http://schemas.openxmlformats.org/spreadsheetml/2006/main" count="1081" uniqueCount="602">
  <si>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</si>
  <si>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</si>
  <si>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</si>
  <si>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</si>
  <si>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</si>
  <si>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</si>
  <si>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</si>
  <si>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</si>
  <si>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</si>
  <si>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</si>
  <si>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</si>
  <si>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</si>
  <si>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</si>
  <si>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</si>
  <si>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</si>
  <si>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</si>
  <si>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</si>
  <si>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</si>
  <si>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</si>
  <si>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</si>
  <si>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</si>
  <si>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</si>
  <si>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</si>
  <si>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</si>
  <si>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</si>
  <si>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</si>
  <si>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</si>
  <si>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</si>
  <si>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</si>
  <si>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</si>
  <si>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</si>
  <si>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</si>
  <si>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</si>
  <si>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</si>
  <si>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</si>
  <si>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</si>
  <si>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</si>
  <si>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</si>
  <si>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</si>
  <si>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</si>
  <si>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</si>
  <si>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</si>
  <si>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</si>
  <si>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</si>
  <si>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</si>
  <si>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</si>
  <si>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</si>
  <si>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</si>
  <si>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</si>
  <si>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</si>
  <si>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</si>
  <si>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</si>
  <si>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</si>
  <si>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</si>
  <si>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</si>
  <si>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</si>
  <si>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</si>
  <si>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</si>
  <si>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</si>
  <si>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</si>
  <si>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</si>
  <si>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</si>
  <si>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</si>
  <si>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</si>
  <si>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</si>
  <si>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</si>
  <si>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</si>
  <si>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</si>
  <si>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</si>
  <si>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</si>
  <si>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</si>
  <si>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</si>
  <si>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</si>
  <si>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</si>
  <si>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</si>
  <si>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</si>
  <si>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</si>
  <si>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</si>
  <si>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</si>
  <si>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</si>
  <si>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</si>
  <si>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</si>
  <si>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</si>
  <si>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</si>
  <si>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</si>
  <si>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</si>
  <si>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</si>
  <si>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</si>
  <si>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</si>
  <si>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</si>
  <si>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</si>
  <si>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</si>
  <si>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</si>
  <si>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</si>
  <si>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</si>
  <si>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</si>
  <si>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</si>
  <si>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</si>
  <si>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</si>
  <si>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</si>
  <si>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</si>
  <si>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</si>
  <si>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</si>
  <si>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</si>
  <si>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</si>
  <si>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</si>
  <si>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</si>
  <si>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</si>
  <si>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</si>
  <si>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</si>
  <si>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</si>
  <si>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</si>
  <si>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</si>
  <si>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</si>
  <si>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</si>
  <si>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</si>
  <si>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</si>
  <si>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</si>
  <si>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</si>
  <si>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</si>
  <si>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</si>
  <si>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</si>
  <si>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</si>
  <si>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</si>
  <si>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</si>
  <si>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</si>
  <si>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</si>
  <si>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</si>
  <si>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</si>
  <si>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</si>
  <si>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</si>
  <si>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</si>
  <si>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</si>
  <si>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</si>
  <si>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</si>
  <si>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</si>
  <si>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</si>
  <si>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</si>
  <si>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</si>
  <si>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</si>
  <si>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</si>
  <si>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</si>
  <si>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</si>
  <si>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</si>
  <si>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</si>
  <si>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</si>
  <si>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</si>
  <si>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</si>
  <si>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</si>
  <si>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</si>
  <si>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</si>
  <si>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</si>
  <si>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</si>
  <si>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</si>
  <si>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</si>
  <si>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</si>
  <si>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</si>
  <si>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</si>
  <si>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</si>
  <si>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</si>
  <si>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</si>
  <si>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</si>
  <si>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</si>
  <si>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</si>
  <si>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</si>
  <si>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</si>
  <si>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</si>
  <si>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</si>
  <si>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</si>
  <si>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</si>
  <si>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</si>
  <si>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</si>
  <si>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</si>
  <si>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</si>
  <si>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</si>
  <si>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</si>
  <si>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</si>
  <si>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</si>
  <si>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</si>
  <si>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</si>
  <si>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</si>
  <si>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</si>
  <si>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</si>
  <si>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</si>
  <si>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</si>
  <si>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</si>
  <si>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</si>
  <si>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</si>
  <si>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</si>
  <si>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</si>
  <si>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</si>
  <si>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</si>
  <si>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</si>
  <si>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</si>
  <si>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</si>
  <si>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</si>
  <si>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</si>
  <si>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</si>
  <si>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</si>
  <si>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</si>
  <si>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</si>
  <si>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</si>
  <si>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</si>
  <si>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</si>
  <si>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</si>
  <si>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</si>
  <si>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</si>
  <si>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</si>
  <si>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</si>
  <si>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</si>
  <si>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</si>
  <si>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</si>
  <si>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</si>
  <si>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</si>
  <si>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</si>
  <si>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</si>
  <si>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</si>
  <si>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</si>
  <si>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</si>
  <si>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</si>
  <si>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</si>
  <si>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</si>
  <si>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</si>
  <si>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</si>
  <si>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</si>
  <si>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</si>
  <si>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</si>
  <si>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</si>
  <si>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</si>
  <si>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</si>
  <si>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</si>
  <si>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</si>
  <si>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</si>
  <si>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</si>
  <si>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</si>
  <si>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</si>
  <si>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</si>
  <si>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</si>
  <si>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</si>
  <si>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</si>
  <si>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</si>
  <si>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</si>
  <si>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</si>
  <si>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</si>
  <si>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</si>
  <si>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</si>
  <si>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</si>
  <si>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</si>
  <si>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</si>
  <si>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</si>
  <si>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</si>
  <si>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</si>
  <si>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</si>
  <si>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</si>
  <si>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</si>
  <si>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</si>
  <si>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</si>
  <si>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</si>
  <si>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</si>
  <si>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</si>
  <si>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</si>
  <si>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</si>
  <si>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</si>
  <si>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</si>
  <si>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</si>
  <si>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</si>
  <si>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</si>
  <si>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</si>
  <si>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</si>
  <si>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</si>
  <si>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</si>
  <si>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</si>
  <si>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</si>
  <si>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</si>
  <si>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</si>
  <si>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</si>
  <si>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</si>
  <si>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</si>
  <si>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</si>
  <si>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</si>
  <si>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</si>
  <si>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</si>
  <si>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</si>
  <si>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</si>
  <si>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</si>
  <si>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</si>
  <si>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</si>
  <si>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</si>
  <si>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</si>
  <si>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</si>
  <si>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</si>
  <si>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</si>
  <si>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</si>
  <si>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</si>
  <si>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</si>
  <si>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</si>
  <si>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</si>
  <si>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</si>
  <si>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</si>
  <si>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</si>
  <si>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</si>
  <si>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</si>
  <si>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</si>
  <si>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</si>
  <si>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</si>
  <si>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</si>
  <si>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</si>
  <si>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</si>
  <si>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</si>
  <si>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</si>
  <si>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</si>
  <si>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</si>
  <si>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</si>
  <si>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</si>
  <si>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</si>
  <si>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</si>
  <si>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</si>
  <si>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</si>
  <si>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</si>
  <si>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</si>
  <si>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</si>
  <si>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</si>
  <si>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</si>
  <si>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</si>
  <si>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</si>
  <si>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</si>
  <si>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</si>
  <si>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</si>
  <si>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</si>
  <si>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</si>
  <si>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</si>
  <si>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</si>
  <si>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</si>
  <si>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</si>
  <si>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</si>
  <si>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</si>
  <si>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</si>
  <si>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</si>
  <si>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</si>
  <si>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</si>
  <si>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</si>
  <si>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</si>
  <si>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</si>
  <si>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</si>
  <si>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</si>
  <si>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</si>
  <si>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</si>
  <si>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</si>
  <si>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</si>
  <si>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</si>
  <si>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</si>
  <si>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</si>
  <si>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</si>
  <si>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</si>
  <si>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</si>
  <si>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</si>
  <si>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</si>
  <si>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</si>
  <si>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</si>
  <si>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</si>
  <si>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</si>
  <si>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</si>
  <si>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</si>
  <si>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</si>
  <si>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</si>
  <si>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</si>
  <si>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</si>
  <si>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</si>
  <si>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</si>
  <si>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北海道森町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</si>
  <si>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</si>
  <si>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</si>
  <si>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</si>
  <si>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</si>
  <si>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</si>
  <si>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</si>
  <si>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</si>
  <si>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</si>
  <si>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</si>
  <si>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</si>
  <si>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</si>
  <si>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</si>
  <si>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</si>
  <si>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</si>
  <si>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</si>
  <si>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</si>
  <si>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</si>
  <si>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</si>
  <si>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</si>
  <si>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</si>
  <si>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森町ホタテ未利用資源リサイクル事業特別会計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</si>
  <si>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</si>
  <si>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</si>
  <si>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</si>
  <si>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</si>
  <si>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</si>
  <si>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</si>
  <si>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</si>
  <si>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</si>
  <si>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</si>
  <si>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</si>
  <si>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</si>
  <si>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</si>
  <si>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</si>
  <si>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</si>
  <si>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森町国民健康保険特別会計</t>
    <phoneticPr fontId="5"/>
  </si>
  <si>
    <t>森町介護保険事業特別会計</t>
    <phoneticPr fontId="5"/>
  </si>
  <si>
    <t>森町後期高齢者医療特別会計</t>
    <phoneticPr fontId="5"/>
  </si>
  <si>
    <t>森町介護サービス事業特別会計</t>
    <phoneticPr fontId="5"/>
  </si>
  <si>
    <t>森町水道事業会計</t>
    <phoneticPr fontId="5"/>
  </si>
  <si>
    <t>法適用企業</t>
    <phoneticPr fontId="5"/>
  </si>
  <si>
    <t>森町国民健康保険病院事業会計</t>
    <phoneticPr fontId="5"/>
  </si>
  <si>
    <t>法適用企業</t>
    <phoneticPr fontId="5"/>
  </si>
  <si>
    <t>森町公共下水道事業会計</t>
    <phoneticPr fontId="5"/>
  </si>
  <si>
    <t>法適用企業</t>
    <phoneticPr fontId="5"/>
  </si>
  <si>
    <t>森町港湾整備事業特別会計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</si>
  <si>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</si>
  <si>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</si>
  <si>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</si>
  <si>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</si>
  <si>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</si>
  <si>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</si>
  <si>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</si>
  <si>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</si>
  <si>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</si>
  <si>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</si>
  <si>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</si>
  <si>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</si>
  <si>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</si>
  <si>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</si>
  <si>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</si>
  <si>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</si>
  <si>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</si>
  <si>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</si>
  <si>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</si>
  <si>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</si>
  <si>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</si>
  <si>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</si>
  <si>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</si>
  <si>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</si>
  <si>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</si>
  <si>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</si>
  <si>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</si>
  <si>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</si>
  <si>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</si>
  <si>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</si>
  <si>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</si>
  <si>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</si>
  <si>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</si>
  <si>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</si>
  <si>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</si>
  <si>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</si>
  <si>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</si>
  <si>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</si>
  <si>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</si>
  <si>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</si>
  <si>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</si>
  <si>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</si>
  <si>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</si>
  <si>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</si>
  <si>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</si>
  <si>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</si>
  <si>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</si>
  <si>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</si>
  <si>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</si>
  <si>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</si>
  <si>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</si>
  <si>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</si>
  <si>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</si>
  <si>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</si>
  <si>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</si>
  <si>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</si>
  <si>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</si>
  <si>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</si>
  <si>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</si>
  <si>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</si>
  <si>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</si>
  <si>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</si>
  <si>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</si>
  <si>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</si>
  <si>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</si>
  <si>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</si>
  <si>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</si>
  <si>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</si>
  <si>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</si>
  <si>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</si>
  <si>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</si>
  <si>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</si>
  <si>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</si>
  <si>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</si>
  <si>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</si>
  <si>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</si>
  <si>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</si>
  <si>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</si>
  <si>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</si>
  <si>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</si>
  <si>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</si>
  <si>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</si>
  <si>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</si>
  <si>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</si>
  <si>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</si>
  <si>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</si>
  <si>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</si>
  <si>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</si>
  <si>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</si>
  <si>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</si>
  <si>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</si>
  <si>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</si>
  <si>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</si>
  <si>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</si>
  <si>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</si>
  <si>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</si>
  <si>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</si>
  <si>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</si>
  <si>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</si>
  <si>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</si>
  <si>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</si>
  <si>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</si>
  <si>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</si>
  <si>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</si>
  <si>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</si>
  <si>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</si>
  <si>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</si>
  <si>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</si>
  <si>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</si>
  <si>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</si>
  <si>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</si>
  <si>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</si>
  <si>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</si>
  <si>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</si>
  <si>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</si>
  <si>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</si>
  <si>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</si>
  <si>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</si>
  <si>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</si>
  <si>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</si>
  <si>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</si>
  <si>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</si>
  <si>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</si>
  <si>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</si>
  <si>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</si>
  <si>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</si>
  <si>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</si>
  <si>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</si>
  <si>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</si>
  <si>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</si>
  <si>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</si>
  <si>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</si>
  <si>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</si>
  <si>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</si>
  <si>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</si>
  <si>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</si>
  <si>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</si>
  <si>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</si>
  <si>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</si>
  <si>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</si>
  <si>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</si>
  <si>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</si>
  <si>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</si>
  <si>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</si>
  <si>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</si>
  <si>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</si>
  <si>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1.87</t>
  </si>
  <si>
    <t>▲ 5.75</t>
  </si>
  <si>
    <t>▲ 0.02</t>
  </si>
  <si>
    <t>森町水道事業会計</t>
  </si>
  <si>
    <t>森町国民健康保険病院事業会計</t>
  </si>
  <si>
    <t>森町公共下水道事業会計</t>
  </si>
  <si>
    <t>一般会計</t>
  </si>
  <si>
    <t>森町国民健康保険特別会計</t>
  </si>
  <si>
    <t>森町後期高齢者医療特別会計</t>
  </si>
  <si>
    <t>森町介護サービス事業特別会計</t>
  </si>
  <si>
    <t>森町介護保険事業特別会計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</si>
  <si>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</si>
  <si>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</si>
  <si>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</si>
  <si>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</si>
  <si>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</si>
  <si>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</si>
  <si>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</si>
  <si>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</si>
  <si>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渡島廃棄物処理広域連合</t>
    <rPh sb="0" eb="11">
      <t>オシマハイキブツショリコウイキレンゴウ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</si>
  <si>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</si>
  <si>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t>
    <phoneticPr fontId="2"/>
  </si>
  <si>
    <t>ふるさと応援基金</t>
    <rPh sb="4" eb="6">
      <t>オウエン</t>
    </rPh>
    <rPh sb="6" eb="8">
      <t>キキン</t>
    </rPh>
    <phoneticPr fontId="11"/>
  </si>
  <si>
    <t>地域振興基金</t>
    <rPh sb="0" eb="2">
      <t>チイキ</t>
    </rPh>
    <rPh sb="2" eb="4">
      <t>シンコウ</t>
    </rPh>
    <rPh sb="4" eb="6">
      <t>キキン</t>
    </rPh>
    <phoneticPr fontId="11"/>
  </si>
  <si>
    <t>定住対策促進基金</t>
    <rPh sb="0" eb="2">
      <t>テイジュウ</t>
    </rPh>
    <rPh sb="2" eb="4">
      <t>タイサク</t>
    </rPh>
    <rPh sb="4" eb="6">
      <t>ソクシン</t>
    </rPh>
    <rPh sb="6" eb="8">
      <t>キキン</t>
    </rPh>
    <phoneticPr fontId="18"/>
  </si>
  <si>
    <t>グリーンピア大沼施設整備等基金</t>
    <rPh sb="6" eb="8">
      <t>オオヌマ</t>
    </rPh>
    <rPh sb="8" eb="10">
      <t>シセツ</t>
    </rPh>
    <rPh sb="10" eb="12">
      <t>セイビ</t>
    </rPh>
    <rPh sb="12" eb="13">
      <t>トウ</t>
    </rPh>
    <rPh sb="13" eb="15">
      <t>キキン</t>
    </rPh>
    <phoneticPr fontId="18"/>
  </si>
  <si>
    <t>ホタテ未利用資源リサイクル施設運営調整整備基金</t>
    <rPh sb="3" eb="8">
      <t>ミリヨウシゲン</t>
    </rPh>
    <rPh sb="13" eb="15">
      <t>シセツ</t>
    </rPh>
    <rPh sb="15" eb="17">
      <t>ウンエイ</t>
    </rPh>
    <rPh sb="17" eb="19">
      <t>チョウセイ</t>
    </rPh>
    <rPh sb="19" eb="21">
      <t>セイビ</t>
    </rPh>
    <rPh sb="21" eb="23">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</si>
  <si>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</si>
  <si>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</si>
  <si>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</si>
  <si>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</si>
  <si>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高い水準あるが、平成20年度以降は大幅に投資事業を抑制していることから、近年は減少傾向にある。また、有形固定資産減価償却率も類似団体より高い水準であるが、公共施設等総合管理計画に基づき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</si>
  <si>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</si>
  <si>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</si>
  <si>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</si>
  <si>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</si>
  <si>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</si>
  <si>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</si>
  <si>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平均を上回っている。主な要因は港湾施設整備や公営住宅整備、合併に伴う建設事業等に際し発行した地方債の残高が挙げられる。平成２０年度以降は大幅に投資事業を抑制していることから、近年は減少傾向にある。後世への負担を少しでも軽減するよう毎年度の元利償還額との均衡を踏まえて、地方債の新規発行を抑制しながら財政の健全化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</si>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</sst>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extLst>
            <c:ext xmlns:c16="http://schemas.microsoft.com/office/drawing/2014/chart" uri="{C3380CC4-5D6E-409C-BE32-E72D297353CC}">
              <c16:uniqueId val="{00000000-8552-4E5D-9910-5245706C4F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29171</c:v>
                </c:pt>
                <c:pt idx="1">
                  <c:v>54782</c:v>
                </c:pt>
                <c:pt idx="2">
                  <c:v>110742</c:v>
                </c:pt>
                <c:pt idx="3">
                  <c:v>36833</c:v>
                </c:pt>
                <c:pt idx="4">
                  <c:v>111891</c:v>
                </c:pt>
              </c:numCache>
            </c:numRef>
          </c:val>
          <c:smooth val="0"/>
          <c:extLst>
            <c:ext xmlns:c16="http://schemas.microsoft.com/office/drawing/2014/chart" uri="{C3380CC4-5D6E-409C-BE32-E72D297353CC}">
              <c16:uniqueId val="{00000001-8552-4E5D-9910-5245706C4F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1.41</c:v>
                </c:pt>
                <c:pt idx="1">
                  <c:v>1.21</c:v>
                </c:pt>
                <c:pt idx="2">
                  <c:v>1.3</c:v>
                </c:pt>
                <c:pt idx="3">
                  <c:v>1.31</c:v>
                </c:pt>
                <c:pt idx="4">
                  <c:v>1.34</c:v>
                </c:pt>
              </c:numCache>
            </c:numRef>
          </c:val>
          <c:extLst>
            <c:ext xmlns:c16="http://schemas.microsoft.com/office/drawing/2014/chart" uri="{C3380CC4-5D6E-409C-BE32-E72D297353CC}">
              <c16:uniqueId val="{00000000-D5C8-436D-AB77-9448F08645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28.98</c:v>
                </c:pt>
                <c:pt idx="1">
                  <c:v>28</c:v>
                </c:pt>
                <c:pt idx="2">
                  <c:v>22.71</c:v>
                </c:pt>
                <c:pt idx="3">
                  <c:v>23.5</c:v>
                </c:pt>
                <c:pt idx="4">
                  <c:v>24.02</c:v>
                </c:pt>
              </c:numCache>
            </c:numRef>
          </c:val>
          <c:extLst>
            <c:ext xmlns:c16="http://schemas.microsoft.com/office/drawing/2014/chart" uri="{C3380CC4-5D6E-409C-BE32-E72D297353CC}">
              <c16:uniqueId val="{00000001-D5C8-436D-AB77-9448F08645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0.76</c:v>
                </c:pt>
                <c:pt idx="1">
                  <c:v>-1.87</c:v>
                </c:pt>
                <c:pt idx="2">
                  <c:v>-5.75</c:v>
                </c:pt>
                <c:pt idx="3">
                  <c:v>-0.02</c:v>
                </c:pt>
                <c:pt idx="4">
                  <c:v>0.01</c:v>
                </c:pt>
              </c:numCache>
            </c:numRef>
          </c:val>
          <c:smooth val="0"/>
          <c:extLst>
            <c:ext xmlns:c16="http://schemas.microsoft.com/office/drawing/2014/chart" uri="{C3380CC4-5D6E-409C-BE32-E72D297353CC}">
              <c16:uniqueId val="{00000002-D5C8-436D-AB77-9448F08645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340-4DFB-A8BF-8757E5059F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40-4DFB-A8BF-8757E5059FED}"/>
            </c:ext>
          </c:extLst>
        </c:ser>
        <c:ser>
          <c:idx val="2"/>
          <c:order val="2"/>
          <c:tx>
            <c:strRef>
              <c:f>データシート!$A$29</c:f>
              <c:strCache>
                <c:ptCount val="1"/>
                <c:pt idx="0">
                  <c:v>森町介護保険事業特別会計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1340-4DFB-A8BF-8757E5059FED}"/>
            </c:ext>
          </c:extLst>
        </c:ser>
        <c:ser>
          <c:idx val="3"/>
          <c:order val="3"/>
          <c:tx>
            <c:strRef>
              <c:f>データシート!$A$30</c:f>
              <c:strCache>
                <c:ptCount val="1"/>
                <c:pt idx="0">
                  <c:v>森町介護サービス事業特別会計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1340-4DFB-A8BF-8757E5059FED}"/>
            </c:ext>
          </c:extLst>
        </c:ser>
        <c:ser>
          <c:idx val="4"/>
          <c:order val="4"/>
          <c:tx>
            <c:strRef>
              <c:f>データシート!$A$31</c:f>
              <c:strCache>
                <c:ptCount val="1"/>
                <c:pt idx="0">
                  <c:v>森町後期高齢者医療特別会計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c:v>
                </c:pt>
                <c:pt idx="8">
                  <c:v>#N/A</c:v>
                </c:pt>
                <c:pt idx="9">
                  <c:v>0.02</c:v>
                </c:pt>
              </c:numCache>
            </c:numRef>
          </c:val>
          <c:extLst>
            <c:ext xmlns:c16="http://schemas.microsoft.com/office/drawing/2014/chart" uri="{C3380CC4-5D6E-409C-BE32-E72D297353CC}">
              <c16:uniqueId val="{00000004-1340-4DFB-A8BF-8757E5059FED}"/>
            </c:ext>
          </c:extLst>
        </c:ser>
        <c:ser>
          <c:idx val="5"/>
          <c:order val="5"/>
          <c:tx>
            <c:strRef>
              <c:f>データシート!$A$32</c:f>
              <c:strCache>
                <c:ptCount val="1"/>
                <c:pt idx="0">
                  <c:v>森町国民健康保険特別会計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7.0000000000000007E-2</c:v>
                </c:pt>
                <c:pt idx="4">
                  <c:v>#N/A</c:v>
                </c:pt>
                <c:pt idx="5">
                  <c:v>0.09</c:v>
                </c:pt>
                <c:pt idx="6">
                  <c:v>#N/A</c:v>
                </c:pt>
                <c:pt idx="7">
                  <c:v>0.04</c:v>
                </c:pt>
                <c:pt idx="8">
                  <c:v>#N/A</c:v>
                </c:pt>
                <c:pt idx="9">
                  <c:v>0.18</c:v>
                </c:pt>
              </c:numCache>
            </c:numRef>
          </c:val>
          <c:extLst>
            <c:ext xmlns:c16="http://schemas.microsoft.com/office/drawing/2014/chart" uri="{C3380CC4-5D6E-409C-BE32-E72D297353CC}">
              <c16:uniqueId val="{00000005-1340-4DFB-A8BF-8757E5059FE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1.41</c:v>
                </c:pt>
                <c:pt idx="2">
                  <c:v>#N/A</c:v>
                </c:pt>
                <c:pt idx="3">
                  <c:v>1.21</c:v>
                </c:pt>
                <c:pt idx="4">
                  <c:v>#N/A</c:v>
                </c:pt>
                <c:pt idx="5">
                  <c:v>1.3</c:v>
                </c:pt>
                <c:pt idx="6">
                  <c:v>#N/A</c:v>
                </c:pt>
                <c:pt idx="7">
                  <c:v>1.31</c:v>
                </c:pt>
                <c:pt idx="8">
                  <c:v>#N/A</c:v>
                </c:pt>
                <c:pt idx="9">
                  <c:v>1.33</c:v>
                </c:pt>
              </c:numCache>
            </c:numRef>
          </c:val>
          <c:extLst>
            <c:ext xmlns:c16="http://schemas.microsoft.com/office/drawing/2014/chart" uri="{C3380CC4-5D6E-409C-BE32-E72D297353CC}">
              <c16:uniqueId val="{00000006-1340-4DFB-A8BF-8757E5059FED}"/>
            </c:ext>
          </c:extLst>
        </c:ser>
        <c:ser>
          <c:idx val="7"/>
          <c:order val="7"/>
          <c:tx>
            <c:strRef>
              <c:f>データシート!$A$34</c:f>
              <c:strCache>
                <c:ptCount val="1"/>
                <c:pt idx="0">
                  <c:v>森町公共下水道事業会計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2.68</c:v>
                </c:pt>
                <c:pt idx="2">
                  <c:v>#N/A</c:v>
                </c:pt>
                <c:pt idx="3">
                  <c:v>2.86</c:v>
                </c:pt>
                <c:pt idx="4">
                  <c:v>#N/A</c:v>
                </c:pt>
                <c:pt idx="5">
                  <c:v>3</c:v>
                </c:pt>
                <c:pt idx="6">
                  <c:v>#N/A</c:v>
                </c:pt>
                <c:pt idx="7">
                  <c:v>3.2</c:v>
                </c:pt>
                <c:pt idx="8">
                  <c:v>#N/A</c:v>
                </c:pt>
                <c:pt idx="9">
                  <c:v>3.4</c:v>
                </c:pt>
              </c:numCache>
            </c:numRef>
          </c:val>
          <c:extLst>
            <c:ext xmlns:c16="http://schemas.microsoft.com/office/drawing/2014/chart" uri="{C3380CC4-5D6E-409C-BE32-E72D297353CC}">
              <c16:uniqueId val="{00000007-1340-4DFB-A8BF-8757E5059FED}"/>
            </c:ext>
          </c:extLst>
        </c:ser>
        <c:ser>
          <c:idx val="8"/>
          <c:order val="8"/>
          <c:tx>
            <c:strRef>
              <c:f>データシート!$A$35</c:f>
              <c:strCache>
                <c:ptCount val="1"/>
                <c:pt idx="0">
                  <c:v>森町国民健康保険病院事業会計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3.46</c:v>
                </c:pt>
                <c:pt idx="2">
                  <c:v>#N/A</c:v>
                </c:pt>
                <c:pt idx="3">
                  <c:v>3.82</c:v>
                </c:pt>
                <c:pt idx="4">
                  <c:v>#N/A</c:v>
                </c:pt>
                <c:pt idx="5">
                  <c:v>3.51</c:v>
                </c:pt>
                <c:pt idx="6">
                  <c:v>#N/A</c:v>
                </c:pt>
                <c:pt idx="7">
                  <c:v>4.1500000000000004</c:v>
                </c:pt>
                <c:pt idx="8">
                  <c:v>#N/A</c:v>
                </c:pt>
                <c:pt idx="9">
                  <c:v>4.5199999999999996</c:v>
                </c:pt>
              </c:numCache>
            </c:numRef>
          </c:val>
          <c:extLst>
            <c:ext xmlns:c16="http://schemas.microsoft.com/office/drawing/2014/chart" uri="{C3380CC4-5D6E-409C-BE32-E72D297353CC}">
              <c16:uniqueId val="{00000008-1340-4DFB-A8BF-8757E5059FED}"/>
            </c:ext>
          </c:extLst>
        </c:ser>
        <c:ser>
          <c:idx val="9"/>
          <c:order val="9"/>
          <c:tx>
            <c:strRef>
              <c:f>データシート!$A$36</c:f>
              <c:strCache>
                <c:ptCount val="1"/>
                <c:pt idx="0">
                  <c:v>森町水道事業会計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3.65</c:v>
                </c:pt>
                <c:pt idx="2">
                  <c:v>#N/A</c:v>
                </c:pt>
                <c:pt idx="3">
                  <c:v>4.2300000000000004</c:v>
                </c:pt>
                <c:pt idx="4">
                  <c:v>#N/A</c:v>
                </c:pt>
                <c:pt idx="5">
                  <c:v>5.18</c:v>
                </c:pt>
                <c:pt idx="6">
                  <c:v>#N/A</c:v>
                </c:pt>
                <c:pt idx="7">
                  <c:v>5.92</c:v>
                </c:pt>
                <c:pt idx="8">
                  <c:v>#N/A</c:v>
                </c:pt>
                <c:pt idx="9">
                  <c:v>5.78</c:v>
                </c:pt>
              </c:numCache>
            </c:numRef>
          </c:val>
          <c:extLst>
            <c:ext xmlns:c16="http://schemas.microsoft.com/office/drawing/2014/chart" uri="{C3380CC4-5D6E-409C-BE32-E72D297353CC}">
              <c16:uniqueId val="{00000009-1340-4DFB-A8BF-8757E5059F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1408</c:v>
                </c:pt>
                <c:pt idx="5">
                  <c:v>1393</c:v>
                </c:pt>
                <c:pt idx="8">
                  <c:v>1342</c:v>
                </c:pt>
                <c:pt idx="11">
                  <c:v>1258</c:v>
                </c:pt>
                <c:pt idx="14">
                  <c:v>1188</c:v>
                </c:pt>
              </c:numCache>
            </c:numRef>
          </c:val>
          <c:extLst>
            <c:ext xmlns:c16="http://schemas.microsoft.com/office/drawing/2014/chart" uri="{C3380CC4-5D6E-409C-BE32-E72D297353CC}">
              <c16:uniqueId val="{00000000-9A55-464F-8F53-F6F3EF2E51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55-464F-8F53-F6F3EF2E51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126</c:v>
                </c:pt>
                <c:pt idx="3">
                  <c:v>125</c:v>
                </c:pt>
                <c:pt idx="6">
                  <c:v>110</c:v>
                </c:pt>
                <c:pt idx="9">
                  <c:v>114</c:v>
                </c:pt>
                <c:pt idx="12">
                  <c:v>115</c:v>
                </c:pt>
              </c:numCache>
            </c:numRef>
          </c:val>
          <c:extLst>
            <c:ext xmlns:c16="http://schemas.microsoft.com/office/drawing/2014/chart" uri="{C3380CC4-5D6E-409C-BE32-E72D297353CC}">
              <c16:uniqueId val="{00000002-9A55-464F-8F53-F6F3EF2E51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58</c:v>
                </c:pt>
                <c:pt idx="3">
                  <c:v>59</c:v>
                </c:pt>
                <c:pt idx="6">
                  <c:v>43</c:v>
                </c:pt>
                <c:pt idx="9">
                  <c:v>0</c:v>
                </c:pt>
                <c:pt idx="12">
                  <c:v>0</c:v>
                </c:pt>
              </c:numCache>
            </c:numRef>
          </c:val>
          <c:extLst>
            <c:ext xmlns:c16="http://schemas.microsoft.com/office/drawing/2014/chart" uri="{C3380CC4-5D6E-409C-BE32-E72D297353CC}">
              <c16:uniqueId val="{00000003-9A55-464F-8F53-F6F3EF2E51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375</c:v>
                </c:pt>
                <c:pt idx="3">
                  <c:v>310</c:v>
                </c:pt>
                <c:pt idx="6">
                  <c:v>324</c:v>
                </c:pt>
                <c:pt idx="9">
                  <c:v>328</c:v>
                </c:pt>
                <c:pt idx="12">
                  <c:v>337</c:v>
                </c:pt>
              </c:numCache>
            </c:numRef>
          </c:val>
          <c:extLst>
            <c:ext xmlns:c16="http://schemas.microsoft.com/office/drawing/2014/chart" uri="{C3380CC4-5D6E-409C-BE32-E72D297353CC}">
              <c16:uniqueId val="{00000004-9A55-464F-8F53-F6F3EF2E51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55-464F-8F53-F6F3EF2E51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55-464F-8F53-F6F3EF2E51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1660</c:v>
                </c:pt>
                <c:pt idx="3">
                  <c:v>1630</c:v>
                </c:pt>
                <c:pt idx="6">
                  <c:v>1611</c:v>
                </c:pt>
                <c:pt idx="9">
                  <c:v>1577</c:v>
                </c:pt>
                <c:pt idx="12">
                  <c:v>1437</c:v>
                </c:pt>
              </c:numCache>
            </c:numRef>
          </c:val>
          <c:extLst>
            <c:ext xmlns:c16="http://schemas.microsoft.com/office/drawing/2014/chart" uri="{C3380CC4-5D6E-409C-BE32-E72D297353CC}">
              <c16:uniqueId val="{00000007-9A55-464F-8F53-F6F3EF2E51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811</c:v>
                </c:pt>
                <c:pt idx="2">
                  <c:v>#N/A</c:v>
                </c:pt>
                <c:pt idx="3">
                  <c:v>#N/A</c:v>
                </c:pt>
                <c:pt idx="4">
                  <c:v>731</c:v>
                </c:pt>
                <c:pt idx="5">
                  <c:v>#N/A</c:v>
                </c:pt>
                <c:pt idx="6">
                  <c:v>#N/A</c:v>
                </c:pt>
                <c:pt idx="7">
                  <c:v>746</c:v>
                </c:pt>
                <c:pt idx="8">
                  <c:v>#N/A</c:v>
                </c:pt>
                <c:pt idx="9">
                  <c:v>#N/A</c:v>
                </c:pt>
                <c:pt idx="10">
                  <c:v>761</c:v>
                </c:pt>
                <c:pt idx="11">
                  <c:v>#N/A</c:v>
                </c:pt>
                <c:pt idx="12">
                  <c:v>#N/A</c:v>
                </c:pt>
                <c:pt idx="13">
                  <c:v>701</c:v>
                </c:pt>
                <c:pt idx="14">
                  <c:v>#N/A</c:v>
                </c:pt>
              </c:numCache>
            </c:numRef>
          </c:val>
          <c:smooth val="0"/>
          <c:extLst>
            <c:ext xmlns:c16="http://schemas.microsoft.com/office/drawing/2014/chart" uri="{C3380CC4-5D6E-409C-BE32-E72D297353CC}">
              <c16:uniqueId val="{00000008-9A55-464F-8F53-F6F3EF2E51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10497</c:v>
                </c:pt>
                <c:pt idx="5">
                  <c:v>9957</c:v>
                </c:pt>
                <c:pt idx="8">
                  <c:v>9892</c:v>
                </c:pt>
                <c:pt idx="11">
                  <c:v>9340</c:v>
                </c:pt>
                <c:pt idx="14">
                  <c:v>9499</c:v>
                </c:pt>
              </c:numCache>
            </c:numRef>
          </c:val>
          <c:extLst>
            <c:ext xmlns:c16="http://schemas.microsoft.com/office/drawing/2014/chart" uri="{C3380CC4-5D6E-409C-BE32-E72D297353CC}">
              <c16:uniqueId val="{00000000-66AE-40D2-8C3A-0E1894E06F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828</c:v>
                </c:pt>
                <c:pt idx="5">
                  <c:v>734</c:v>
                </c:pt>
                <c:pt idx="8">
                  <c:v>634</c:v>
                </c:pt>
                <c:pt idx="11">
                  <c:v>521</c:v>
                </c:pt>
                <c:pt idx="14">
                  <c:v>394</c:v>
                </c:pt>
              </c:numCache>
            </c:numRef>
          </c:val>
          <c:extLst>
            <c:ext xmlns:c16="http://schemas.microsoft.com/office/drawing/2014/chart" uri="{C3380CC4-5D6E-409C-BE32-E72D297353CC}">
              <c16:uniqueId val="{00000001-66AE-40D2-8C3A-0E1894E06F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2354</c:v>
                </c:pt>
                <c:pt idx="5">
                  <c:v>2430</c:v>
                </c:pt>
                <c:pt idx="8">
                  <c:v>2511</c:v>
                </c:pt>
                <c:pt idx="11">
                  <c:v>3205</c:v>
                </c:pt>
                <c:pt idx="14">
                  <c:v>2873</c:v>
                </c:pt>
              </c:numCache>
            </c:numRef>
          </c:val>
          <c:extLst>
            <c:ext xmlns:c16="http://schemas.microsoft.com/office/drawing/2014/chart" uri="{C3380CC4-5D6E-409C-BE32-E72D297353CC}">
              <c16:uniqueId val="{00000002-66AE-40D2-8C3A-0E1894E06F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AE-40D2-8C3A-0E1894E06F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AE-40D2-8C3A-0E1894E06F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AE-40D2-8C3A-0E1894E06F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2001</c:v>
                </c:pt>
                <c:pt idx="3">
                  <c:v>2002</c:v>
                </c:pt>
                <c:pt idx="6">
                  <c:v>1891</c:v>
                </c:pt>
                <c:pt idx="9">
                  <c:v>1735</c:v>
                </c:pt>
                <c:pt idx="12">
                  <c:v>1774</c:v>
                </c:pt>
              </c:numCache>
            </c:numRef>
          </c:val>
          <c:extLst>
            <c:ext xmlns:c16="http://schemas.microsoft.com/office/drawing/2014/chart" uri="{C3380CC4-5D6E-409C-BE32-E72D297353CC}">
              <c16:uniqueId val="{00000006-66AE-40D2-8C3A-0E1894E06F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101</c:v>
                </c:pt>
                <c:pt idx="3">
                  <c:v>42</c:v>
                </c:pt>
                <c:pt idx="6">
                  <c:v>0</c:v>
                </c:pt>
                <c:pt idx="9">
                  <c:v>25</c:v>
                </c:pt>
                <c:pt idx="12">
                  <c:v>141</c:v>
                </c:pt>
              </c:numCache>
            </c:numRef>
          </c:val>
          <c:extLst>
            <c:ext xmlns:c16="http://schemas.microsoft.com/office/drawing/2014/chart" uri="{C3380CC4-5D6E-409C-BE32-E72D297353CC}">
              <c16:uniqueId val="{00000007-66AE-40D2-8C3A-0E1894E06F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4055</c:v>
                </c:pt>
                <c:pt idx="3">
                  <c:v>3612</c:v>
                </c:pt>
                <c:pt idx="6">
                  <c:v>3190</c:v>
                </c:pt>
                <c:pt idx="9">
                  <c:v>2860</c:v>
                </c:pt>
                <c:pt idx="12">
                  <c:v>2667</c:v>
                </c:pt>
              </c:numCache>
            </c:numRef>
          </c:val>
          <c:extLst>
            <c:ext xmlns:c16="http://schemas.microsoft.com/office/drawing/2014/chart" uri="{C3380CC4-5D6E-409C-BE32-E72D297353CC}">
              <c16:uniqueId val="{00000008-66AE-40D2-8C3A-0E1894E06F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669</c:v>
                </c:pt>
                <c:pt idx="3">
                  <c:v>520</c:v>
                </c:pt>
                <c:pt idx="6">
                  <c:v>665</c:v>
                </c:pt>
                <c:pt idx="9">
                  <c:v>511</c:v>
                </c:pt>
                <c:pt idx="12">
                  <c:v>352</c:v>
                </c:pt>
              </c:numCache>
            </c:numRef>
          </c:val>
          <c:extLst>
            <c:ext xmlns:c16="http://schemas.microsoft.com/office/drawing/2014/chart" uri="{C3380CC4-5D6E-409C-BE32-E72D297353CC}">
              <c16:uniqueId val="{00000009-66AE-40D2-8C3A-0E1894E06F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11945</c:v>
                </c:pt>
                <c:pt idx="3">
                  <c:v>11212</c:v>
                </c:pt>
                <c:pt idx="6">
                  <c:v>11144</c:v>
                </c:pt>
                <c:pt idx="9">
                  <c:v>10256</c:v>
                </c:pt>
                <c:pt idx="12">
                  <c:v>10355</c:v>
                </c:pt>
              </c:numCache>
            </c:numRef>
          </c:val>
          <c:extLst>
            <c:ext xmlns:c16="http://schemas.microsoft.com/office/drawing/2014/chart" uri="{C3380CC4-5D6E-409C-BE32-E72D297353CC}">
              <c16:uniqueId val="{0000000A-66AE-40D2-8C3A-0E1894E06F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5091</c:v>
                </c:pt>
                <c:pt idx="2">
                  <c:v>#N/A</c:v>
                </c:pt>
                <c:pt idx="3">
                  <c:v>#N/A</c:v>
                </c:pt>
                <c:pt idx="4">
                  <c:v>4267</c:v>
                </c:pt>
                <c:pt idx="5">
                  <c:v>#N/A</c:v>
                </c:pt>
                <c:pt idx="6">
                  <c:v>#N/A</c:v>
                </c:pt>
                <c:pt idx="7">
                  <c:v>3851</c:v>
                </c:pt>
                <c:pt idx="8">
                  <c:v>#N/A</c:v>
                </c:pt>
                <c:pt idx="9">
                  <c:v>#N/A</c:v>
                </c:pt>
                <c:pt idx="10">
                  <c:v>2321</c:v>
                </c:pt>
                <c:pt idx="11">
                  <c:v>#N/A</c:v>
                </c:pt>
                <c:pt idx="12">
                  <c:v>#N/A</c:v>
                </c:pt>
                <c:pt idx="13">
                  <c:v>2523</c:v>
                </c:pt>
                <c:pt idx="14">
                  <c:v>#N/A</c:v>
                </c:pt>
              </c:numCache>
            </c:numRef>
          </c:val>
          <c:smooth val="0"/>
          <c:extLst>
            <c:ext xmlns:c16="http://schemas.microsoft.com/office/drawing/2014/chart" uri="{C3380CC4-5D6E-409C-BE32-E72D297353CC}">
              <c16:uniqueId val="{0000000B-66AE-40D2-8C3A-0E1894E06F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1478</c:v>
                </c:pt>
                <c:pt idx="1">
                  <c:v>1479</c:v>
                </c:pt>
                <c:pt idx="2">
                  <c:v>1480</c:v>
                </c:pt>
              </c:numCache>
            </c:numRef>
          </c:val>
          <c:extLst>
            <c:ext xmlns:c16="http://schemas.microsoft.com/office/drawing/2014/chart" uri="{C3380CC4-5D6E-409C-BE32-E72D297353CC}">
              <c16:uniqueId val="{00000000-D3FE-47B6-A0DB-9C9304F5D3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3FE-47B6-A0DB-9C9304F5D3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1447</c:v>
                </c:pt>
                <c:pt idx="1">
                  <c:v>2030</c:v>
                </c:pt>
                <c:pt idx="2">
                  <c:v>1634</c:v>
                </c:pt>
              </c:numCache>
            </c:numRef>
          </c:val>
          <c:extLst>
            <c:ext xmlns:c16="http://schemas.microsoft.com/office/drawing/2014/chart" uri="{C3380CC4-5D6E-409C-BE32-E72D297353CC}">
              <c16:uniqueId val="{00000002-D3FE-47B6-A0DB-9C9304F5D3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{A4B31584-8A8F-440C-8B9B-B6B213BF6227}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87D-439C-8293-26437DB8DD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{85689CB3-3C8F-4DFA-AE2D-0B0F3982A60A}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7D-439C-8293-26437DB8DD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{42AF9F86-F0E3-4E50-B4B5-26CE572A68A9}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7D-439C-8293-26437DB8DD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{C9258485-ED29-41CF-9DEF-444382038D4E}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7D-439C-8293-26437DB8DD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{9840B29C-0225-4EFF-8790-B9AE6AB58F5D}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7D-439C-8293-26437DB8DD2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{0876B171-4B90-478D-8EBF-25E768ACF282}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87D-439C-8293-26437DB8DD2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{F6312770-5D6C-4FDF-ADD5-666229692D3B}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87D-439C-8293-26437DB8DD2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{F03EB78C-6572-48A0-9779-604ABC114F45}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87D-439C-8293-26437DB8DD2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{F84C1C17-78D2-41DD-B49B-8007D86CDE1E}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87D-439C-8293-26437DB8DD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55.1</c:v>
                </c:pt>
                <c:pt idx="8">
                  <c:v>65.900000000000006</c:v>
                </c:pt>
                <c:pt idx="16">
                  <c:v>67.400000000000006</c:v>
                </c:pt>
                <c:pt idx="24">
                  <c:v>68.8</c:v>
                </c:pt>
                <c:pt idx="32">
                  <c:v>69.5</c:v>
                </c:pt>
              </c:numCache>
            </c:numRef>
          </c:xVal>
          <c:yVal>
            <c:numRef>
              <c:f>公会計指標分析・財政指標組合せ分析表!$BP$51:$DC$51</c:f>
              <c:numCache>
                <c:formatCode>#,##0.0;"▲ "#,##0.0</c:formatCode>
                <c:ptCount val="40"/>
                <c:pt idx="0">
                  <c:v>93</c:v>
                </c:pt>
                <c:pt idx="8">
                  <c:v>79.8</c:v>
                </c:pt>
                <c:pt idx="16">
                  <c:v>73.099999999999994</c:v>
                </c:pt>
                <c:pt idx="24">
                  <c:v>45.4</c:v>
                </c:pt>
                <c:pt idx="32">
                  <c:v>50</c:v>
                </c:pt>
              </c:numCache>
            </c:numRef>
          </c:yVal>
          <c:smooth val="0"/>
          <c:extLst>
            <c:ext xmlns:c16="http://schemas.microsoft.com/office/drawing/2014/chart" uri="{C3380CC4-5D6E-409C-BE32-E72D297353CC}">
              <c16:uniqueId val="{00000009-487D-439C-8293-26437DB8DD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{7619C6CD-7E2C-4B1A-B80B-D751B2C6FF66}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87D-439C-8293-26437DB8DD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{DCDC998F-DA3E-4F12-89DD-2BDF2FA2A036}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7D-439C-8293-26437DB8DD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{6C46DB5C-82B1-46F2-8014-709A39433331}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7D-439C-8293-26437DB8DD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{58390D62-BB17-4232-BA27-C3276009B99B}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7D-439C-8293-26437DB8DD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{EFE57022-6A27-4D9C-8185-B916D5D6FB5E}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7D-439C-8293-26437DB8DD2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{CAAEDF13-907E-4539-AF96-6D5C0C031F14}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87D-439C-8293-26437DB8DD2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{413443B9-5AEB-436F-A98C-94F6BF41591B}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87D-439C-8293-26437DB8DD2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{82411618-7BC2-4F63-8244-1F1B0A674E28}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87D-439C-8293-26437DB8DD2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{D0C20766-525C-4B89-976D-32C4046EF415}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87D-439C-8293-26437DB8DD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56.1</c:v>
                </c:pt>
                <c:pt idx="16">
                  <c:v>58.6</c:v>
                </c:pt>
                <c:pt idx="24">
                  <c:v>59.5</c:v>
                </c:pt>
                <c:pt idx="32">
                  <c:v>60.5</c:v>
                </c:pt>
              </c:numCache>
            </c:numRef>
          </c:xVal>
          <c:yVal>
            <c:numRef>
              <c:f>公会計指標分析・財政指標組合せ分析表!$BP$55:$DC$55</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487D-439C-8293-26437DB8DD24}"/>
            </c:ext>
          </c:extLst>
        </c:ser>
        <c:dLbls>
          <c:showLegendKey val="0"/>
          <c:showVal val="1"/>
          <c:showCatName val="0"/>
          <c:showSerName val="0"/>
          <c:showPercent val="0"/>
          <c:showBubbleSize val="0"/>
        </c:dLbls>
        <c:axId val="46179840"/>
        <c:axId val="46181760"/>
      </c:scatterChart>
      <c:valAx>
        <c:axId val="46179840"/>
        <c:scaling>
          <c:orientation val="minMax"/>
          <c:max val="71"/>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{D652EB23-F46B-4E2D-8CD0-865BDDD2487B}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FA5-4DD7-B84C-CFC6B2A6F5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{E7FB9F40-76A7-40F0-95E9-FE92DE7A4600}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A5-4DD7-B84C-CFC6B2A6F5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{E8E1AB79-2076-4732-89CA-CB37C48CFF51}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A5-4DD7-B84C-CFC6B2A6F5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{46862E1C-7462-431D-B7F3-EF74F9E9F229}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A5-4DD7-B84C-CFC6B2A6F5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{037D30A9-064A-4EDA-B844-3F151428466D}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A5-4DD7-B84C-CFC6B2A6F599}"/>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{2168D9E7-783F-47F0-AEB3-74F75ACD715C}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FA5-4DD7-B84C-CFC6B2A6F599}"/>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{327E7071-A120-44FF-B23C-1738F814ABBB}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FA5-4DD7-B84C-CFC6B2A6F599}"/>
                </c:ext>
              </c:extLst>
            </c:dLbl>
            <c:dLbl>
              <c:idx val="24"/>
              <c:layout>
                <c:manualLayout>
                  <c:x val="0"/>
                  <c:y val="5.7366667876789415E-5"/>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{1D210236-3604-4EAE-94C4-EE112A66C054}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FA5-4DD7-B84C-CFC6B2A6F599}"/>
                </c:ext>
              </c:extLst>
            </c:dLbl>
            <c:dLbl>
              <c:idx val="32"/>
              <c:layout>
                <c:manualLayout>
                  <c:x val="0"/>
                  <c:y val="-5.7366667876789415E-5"/>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{E4E19413-D4D7-42F0-9C80-6970616A0ECC}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FA5-4DD7-B84C-CFC6B2A6F5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15.7</c:v>
                </c:pt>
                <c:pt idx="8">
                  <c:v>14.8</c:v>
                </c:pt>
                <c:pt idx="16">
                  <c:v>14.2</c:v>
                </c:pt>
                <c:pt idx="24">
                  <c:v>14.2</c:v>
                </c:pt>
                <c:pt idx="32">
                  <c:v>14.3</c:v>
                </c:pt>
              </c:numCache>
            </c:numRef>
          </c:xVal>
          <c:yVal>
            <c:numRef>
              <c:f>公会計指標分析・財政指標組合せ分析表!$BP$73:$DC$73</c:f>
              <c:numCache>
                <c:formatCode>#,##0.0;"▲ "#,##0.0</c:formatCode>
                <c:ptCount val="40"/>
                <c:pt idx="0">
                  <c:v>93</c:v>
                </c:pt>
                <c:pt idx="8">
                  <c:v>79.8</c:v>
                </c:pt>
                <c:pt idx="16">
                  <c:v>73.099999999999994</c:v>
                </c:pt>
                <c:pt idx="24">
                  <c:v>45.4</c:v>
                </c:pt>
                <c:pt idx="32">
                  <c:v>50</c:v>
                </c:pt>
              </c:numCache>
            </c:numRef>
          </c:yVal>
          <c:smooth val="0"/>
          <c:extLst>
            <c:ext xmlns:c16="http://schemas.microsoft.com/office/drawing/2014/chart" uri="{C3380CC4-5D6E-409C-BE32-E72D297353CC}">
              <c16:uniqueId val="{00000009-EFA5-4DD7-B84C-CFC6B2A6F5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{D31E8E86-E60C-4053-81A6-65E5F3D83DD0}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FA5-4DD7-B84C-CFC6B2A6F5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{2539D36D-585D-46D3-B41C-99DB4159CAFB}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A5-4DD7-B84C-CFC6B2A6F5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{F12A69EA-BEBF-4C19-AB62-922F1F85D819}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A5-4DD7-B84C-CFC6B2A6F5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{0C11B9D5-4BBB-451D-AAC3-DF39E8CDB3C3}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A5-4DD7-B84C-CFC6B2A6F5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{DFB0FB89-720E-4704-920A-AB5C212AD756}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A5-4DD7-B84C-CFC6B2A6F599}"/>
                </c:ext>
              </c:extLst>
            </c:dLbl>
            <c:dLbl>
              <c:idx val="8"/>
              <c:layout>
                <c:manualLayout>
                  <c:x val="-2.8829840147400764E-2"/>
                  <c:y val="-6.762845167534652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{D8CE8EDA-7B5F-40FF-B0FF-A69AFE9A2B3A}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FA5-4DD7-B84C-CFC6B2A6F599}"/>
                </c:ext>
              </c:extLst>
            </c:dLbl>
            <c:dLbl>
              <c:idx val="16"/>
              <c:layout>
                <c:manualLayout>
                  <c:x val="-3.4566143090820504E-2"/>
                  <c:y val="-9.888951830493311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{9FFB8849-D0E5-420B-ABD3-E70F5B8A2506}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FA5-4DD7-B84C-CFC6B2A6F599}"/>
                </c:ext>
              </c:extLst>
            </c:dLbl>
            <c:dLbl>
              <c:idx val="24"/>
              <c:layout>
                <c:manualLayout>
                  <c:x val="-3.1697991619110633E-2"/>
                  <c:y val="-2.347375552004355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{E29DA516-2202-4153-A22D-626FE6DF05D1}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FA5-4DD7-B84C-CFC6B2A6F599}"/>
                </c:ext>
              </c:extLst>
            </c:dLbl>
            <c:dLbl>
              <c:idx val="32"/>
              <c:layout>
                <c:manualLayout>
                  <c:x val="-3.1570342725075584E-2"/>
                  <c:y val="-5.967469160706820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{FE3E92EA-AD92-4209-B5F7-1D0D6E75AA2C}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FA5-4DD7-B84C-CFC6B2A6F5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EFA5-4DD7-B84C-CFC6B2A6F599}"/>
            </c:ext>
          </c:extLst>
        </c:ser>
        <c:dLbls>
          <c:showLegendKey val="0"/>
          <c:showVal val="1"/>
          <c:showCatName val="0"/>
          <c:showSerName val="0"/>
          <c:showPercent val="0"/>
          <c:showBubbleSize val="0"/>
        </c:dLbls>
        <c:axId val="84219776"/>
        <c:axId val="84234240"/>
      </c:scatterChart>
      <c:valAx>
        <c:axId val="84219776"/>
        <c:scaling>
          <c:orientation val="minMax"/>
          <c:max val="16.3"/>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年度にかけ、庁舎整備事業、消防防災センター整備事業、給食センター整備事業、地域振興基金造成事業などの大規模事業を行い、その財源として合併特例債を発行したことにより、元利償還金は平成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年度にピークを迎えた。しかし、平成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年度以降は地方債発行額を抑制しているため、平成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年度以降は元利償還金が年々減少している。また、それに伴い算入公債費等も減少しており、令和元年度は、元利償還金等の減少額</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百万円に対し、算入公債費等の減少額が</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百万円となったため、実質公債費比率の分子は</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百万円の減となった。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満期一括償還地方債の償還の財源として積み立てていない。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将来負担額は、一般会計等に係る地方債の現在高が大きな割合を占めている。平成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年度以降、地方債新規発行額を抑制していることにより平成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年度には</a:t>
          </a:r>
          <a:r>
            <a:rPr kumimoji="1" lang="en-US" altLang="ja-JP" sz="1200">
              <a:latin typeface="ＭＳ ゴシック" pitchFamily="49" charset="-128"/>
              <a:ea typeface="ＭＳ ゴシック" pitchFamily="49" charset="-128"/>
            </a:rPr>
            <a:t>10,256</a:t>
          </a:r>
          <a:r>
            <a:rPr kumimoji="1" lang="ja-JP" altLang="en-US" sz="1200">
              <a:latin typeface="ＭＳ ゴシック" pitchFamily="49" charset="-128"/>
              <a:ea typeface="ＭＳ ゴシック" pitchFamily="49" charset="-128"/>
            </a:rPr>
            <a:t>百万円となったが、令和元年度はさわら幼稚園整備事業等の実施により、発行額が償還額を上回ったため、</a:t>
          </a:r>
          <a:r>
            <a:rPr kumimoji="1" lang="en-US" altLang="ja-JP" sz="1200">
              <a:latin typeface="ＭＳ ゴシック" pitchFamily="49" charset="-128"/>
              <a:ea typeface="ＭＳ ゴシック" pitchFamily="49" charset="-128"/>
            </a:rPr>
            <a:t>99</a:t>
          </a:r>
          <a:r>
            <a:rPr kumimoji="1" lang="ja-JP" altLang="en-US" sz="1200">
              <a:latin typeface="ＭＳ ゴシック" pitchFamily="49" charset="-128"/>
              <a:ea typeface="ＭＳ ゴシック" pitchFamily="49" charset="-128"/>
            </a:rPr>
            <a:t>百万円増加し</a:t>
          </a:r>
          <a:r>
            <a:rPr kumimoji="1" lang="en-US" altLang="ja-JP" sz="1200">
              <a:latin typeface="ＭＳ ゴシック" pitchFamily="49" charset="-128"/>
              <a:ea typeface="ＭＳ ゴシック" pitchFamily="49" charset="-128"/>
            </a:rPr>
            <a:t>10,355</a:t>
          </a:r>
          <a:r>
            <a:rPr kumimoji="1" lang="ja-JP" altLang="en-US" sz="1200">
              <a:latin typeface="ＭＳ ゴシック" pitchFamily="49" charset="-128"/>
              <a:ea typeface="ＭＳ ゴシック" pitchFamily="49" charset="-128"/>
            </a:rPr>
            <a:t>百万円となった。</a:t>
          </a:r>
        </a:p>
        <a:p>
          <a:r>
            <a:rPr kumimoji="1" lang="ja-JP" altLang="en-US" sz="1200">
              <a:latin typeface="ＭＳ ゴシック" pitchFamily="49" charset="-128"/>
              <a:ea typeface="ＭＳ ゴシック" pitchFamily="49" charset="-128"/>
            </a:rPr>
            <a:t>充当可能財源等は、基準財政需要額算入見込額が大きな割合を占めている。基準財政需要額算入見込額は平成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a:t>
          </a:r>
          <a:r>
            <a:rPr kumimoji="1" lang="en-US" altLang="ja-JP" sz="1200">
              <a:latin typeface="ＭＳ ゴシック" pitchFamily="49" charset="-128"/>
              <a:ea typeface="ＭＳ ゴシック" pitchFamily="49" charset="-128"/>
            </a:rPr>
            <a:t>10,497</a:t>
          </a:r>
          <a:r>
            <a:rPr kumimoji="1" lang="ja-JP" altLang="en-US" sz="1200">
              <a:latin typeface="ＭＳ ゴシック" pitchFamily="49" charset="-128"/>
              <a:ea typeface="ＭＳ ゴシック" pitchFamily="49" charset="-128"/>
            </a:rPr>
            <a:t>百万円であったが、令和元年度は</a:t>
          </a:r>
          <a:r>
            <a:rPr kumimoji="1" lang="en-US" altLang="ja-JP" sz="1200">
              <a:latin typeface="ＭＳ ゴシック" pitchFamily="49" charset="-128"/>
              <a:ea typeface="ＭＳ ゴシック" pitchFamily="49" charset="-128"/>
            </a:rPr>
            <a:t>9,499</a:t>
          </a:r>
          <a:r>
            <a:rPr kumimoji="1" lang="ja-JP" altLang="en-US" sz="1200">
              <a:latin typeface="ＭＳ ゴシック" pitchFamily="49" charset="-128"/>
              <a:ea typeface="ＭＳ ゴシック" pitchFamily="49" charset="-128"/>
            </a:rPr>
            <a:t>百万円となり、</a:t>
          </a:r>
          <a:r>
            <a:rPr kumimoji="1" lang="en-US" altLang="ja-JP" sz="1200">
              <a:latin typeface="ＭＳ ゴシック" pitchFamily="49" charset="-128"/>
              <a:ea typeface="ＭＳ ゴシック" pitchFamily="49" charset="-128"/>
            </a:rPr>
            <a:t>998</a:t>
          </a:r>
          <a:r>
            <a:rPr kumimoji="1" lang="ja-JP" altLang="en-US" sz="1200">
              <a:latin typeface="ＭＳ ゴシック" pitchFamily="49" charset="-128"/>
              <a:ea typeface="ＭＳ ゴシック" pitchFamily="49" charset="-128"/>
            </a:rPr>
            <a:t>百万円減少している。これは、一般会計等に係る地方債現在高の減少と連動するものである。</a:t>
          </a:r>
        </a:p>
        <a:p>
          <a:r>
            <a:rPr kumimoji="1" lang="ja-JP" altLang="en-US" sz="1200">
              <a:latin typeface="ＭＳ ゴシック" pitchFamily="49" charset="-128"/>
              <a:ea typeface="ＭＳ ゴシック" pitchFamily="49" charset="-128"/>
            </a:rPr>
            <a:t>また、充当可能基金は平成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年度には</a:t>
          </a:r>
          <a:r>
            <a:rPr kumimoji="1" lang="en-US" altLang="ja-JP" sz="1200">
              <a:latin typeface="ＭＳ ゴシック" pitchFamily="49" charset="-128"/>
              <a:ea typeface="ＭＳ ゴシック" pitchFamily="49" charset="-128"/>
            </a:rPr>
            <a:t>2,354</a:t>
          </a:r>
          <a:r>
            <a:rPr kumimoji="1" lang="ja-JP" altLang="en-US" sz="1200">
              <a:latin typeface="ＭＳ ゴシック" pitchFamily="49" charset="-128"/>
              <a:ea typeface="ＭＳ ゴシック" pitchFamily="49" charset="-128"/>
            </a:rPr>
            <a:t>百万円であったが、令和元年度は</a:t>
          </a:r>
          <a:r>
            <a:rPr kumimoji="1" lang="en-US" altLang="ja-JP" sz="1200">
              <a:latin typeface="ＭＳ ゴシック" pitchFamily="49" charset="-128"/>
              <a:ea typeface="ＭＳ ゴシック" pitchFamily="49" charset="-128"/>
            </a:rPr>
            <a:t>2,873</a:t>
          </a:r>
          <a:r>
            <a:rPr kumimoji="1" lang="ja-JP" altLang="en-US" sz="1200">
              <a:latin typeface="ＭＳ ゴシック" pitchFamily="49" charset="-128"/>
              <a:ea typeface="ＭＳ ゴシック" pitchFamily="49" charset="-128"/>
            </a:rPr>
            <a:t>百万円となり、</a:t>
          </a:r>
          <a:r>
            <a:rPr kumimoji="1" lang="en-US" altLang="ja-JP" sz="1200">
              <a:latin typeface="ＭＳ ゴシック" pitchFamily="49" charset="-128"/>
              <a:ea typeface="ＭＳ ゴシック" pitchFamily="49" charset="-128"/>
            </a:rPr>
            <a:t>519</a:t>
          </a:r>
          <a:r>
            <a:rPr kumimoji="1" lang="ja-JP" altLang="en-US" sz="1200">
              <a:latin typeface="ＭＳ ゴシック" pitchFamily="49" charset="-128"/>
              <a:ea typeface="ＭＳ ゴシック" pitchFamily="49" charset="-128"/>
            </a:rPr>
            <a:t>万円増加している。これは、財政調整基金等は減少しているが、ふるさと応援基金の増加が主な要因となっている。</a:t>
          </a:r>
        </a:p>
        <a:p>
          <a:r>
            <a:rPr kumimoji="1" lang="ja-JP" altLang="en-US" sz="1200">
              <a:latin typeface="ＭＳ ゴシック" pitchFamily="49" charset="-128"/>
              <a:ea typeface="ＭＳ ゴシック" pitchFamily="49" charset="-128"/>
            </a:rPr>
            <a:t>将来負担比率の分子は、一般会計等の地方債現在高が減少する一方で、充当可能基金が増加したため減少傾向にあるが、令和元年度については、充当可能基金が減少したことにより、平成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202</a:t>
          </a:r>
          <a:r>
            <a:rPr kumimoji="1" lang="ja-JP" altLang="en-US" sz="1200">
              <a:latin typeface="ＭＳ ゴシック" pitchFamily="49" charset="-128"/>
              <a:ea typeface="ＭＳ ゴシック" pitchFamily="49" charset="-128"/>
            </a:rPr>
            <a:t>百万円の増となった。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・地域振興基金が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百万円減少、ふるさと応援基金が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百万円減少したこと等により、基金全体としては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・財政調整基金は、町財政の権限な運営を行うため現状の金額を確保していく。その他特定目的基金については、それぞれの目的のため適正に管理運用していく。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・ふるさと応援基金：福祉向上、自然環境保護、青少年健全育成と教育振興、活気あふれる個性的なまちづくり等に関する事業。</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・地域振興基金：町民の連携の強化及び地域振興を図る事業。</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・定住対策促進基金：定住対策の促進を図る事業。</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・ふるさと応援基金：福祉向上、自然環境保護、青少年健全育成と教育振興、活気あふれる個性的なまちづくり等に関する事業に充当したため減少。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・地域振興基金：町民の連携強化及び地域振興を図る事業に充当したため減少。</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・定住対策促進基金：定住対策の促進を図る事業に充当したため減少。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・ふるさと応援基金：福祉向上、自然環境保護、青少年健全育成と教育振興、活気あふれる個性的なまちづくりを実現するための事業に充当予定。</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・地域振興基金：町民の連携強化及び地域振興を図る事業に充当予定。</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・定住対策促進基金：定住対策の促進を図る事業に充当予定。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・基金運用利子の積立により増。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・計画的な財政運営を行うため、現在額程度を目途に維持していく。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年度でふるさと融資による起債償還が終了。今後は必要に応じ基金を活用していく。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15,230
14,924
368.79
12,587,348
12,488,110
82,343
6,161,110
10,355,245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有形固定資産減価償却率は類似団体より高い水準にある。公共施設等総合管理計画に基づき、更新、統廃合、長寿命化等を計画的に行い改善を図る。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63" name="直線コネクタ 62"/>
        <xdr:cNvCxnSpPr/>
      </xdr:nvCxnSpPr>
      <xdr:spPr>
        <a:xfrm flipV="1">
          <a:off x="4760595" y="5311394"/>
          <a:ext cx="1270" cy="13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4"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5" name="直線コネクタ 64"/>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6" name="有形固定資産減価償却率最大値テキスト"/>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7" name="直線コネクタ 66"/>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155592</xdr:rowOff>
    </xdr:from>
    <xdr:ext cx="405111" cy="259045"/>
    <xdr:sp macro="" textlink="">
      <xdr:nvSpPr>
        <xdr:cNvPr id="68" name="有形固定資産減価償却率平均値テキスト"/>
        <xdr:cNvSpPr txBox="1"/>
      </xdr:nvSpPr>
      <xdr:spPr>
        <a:xfrm>
          <a:off x="4813300" y="607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69" name="フローチャート: 判断 68"/>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0" name="フローチャート: 判断 69"/>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1" name="フローチャート: 判断 70"/>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72" name="フローチャート: 判断 71"/>
        <xdr:cNvSpPr/>
      </xdr:nvSpPr>
      <xdr:spPr>
        <a:xfrm>
          <a:off x="2476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101219</xdr:rowOff>
    </xdr:from>
    <xdr:to>
      <xdr:col>7</xdr:col>
      <xdr:colOff>187325</xdr:colOff>
      <xdr:row>31</xdr:row>
      <xdr:rowOff>31369</xdr:rowOff>
    </xdr:to>
    <xdr:sp macro="" textlink="">
      <xdr:nvSpPr>
        <xdr:cNvPr id="73" name="フローチャート: 判断 72"/>
        <xdr:cNvSpPr/>
      </xdr:nvSpPr>
      <xdr:spPr>
        <a:xfrm>
          <a:off x="1714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6985</xdr:rowOff>
    </xdr:from>
    <xdr:to>
      <xdr:col>23</xdr:col>
      <xdr:colOff>136525</xdr:colOff>
      <xdr:row>34</xdr:row>
      <xdr:rowOff>108585</xdr:rowOff>
    </xdr:to>
    <xdr:sp macro="" textlink="">
      <xdr:nvSpPr>
        <xdr:cNvPr id="79" name="楕円 78"/>
        <xdr:cNvSpPr/>
      </xdr:nvSpPr>
      <xdr:spPr>
        <a:xfrm>
          <a:off x="47117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93362</xdr:rowOff>
    </xdr:from>
    <xdr:ext cx="405111" cy="259045"/>
    <xdr:sp macro="" textlink="">
      <xdr:nvSpPr>
        <xdr:cNvPr id="80" name="有形固定資産減価償却率該当値テキスト"/>
        <xdr:cNvSpPr txBox="1"/>
      </xdr:nvSpPr>
      <xdr:spPr>
        <a:xfrm>
          <a:off x="48133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148209</xdr:rowOff>
    </xdr:from>
    <xdr:to>
      <xdr:col>19</xdr:col>
      <xdr:colOff>187325</xdr:colOff>
      <xdr:row>34</xdr:row>
      <xdr:rowOff>78359</xdr:rowOff>
    </xdr:to>
    <xdr:sp macro="" textlink="">
      <xdr:nvSpPr>
        <xdr:cNvPr id="81" name="楕円 80"/>
        <xdr:cNvSpPr/>
      </xdr:nvSpPr>
      <xdr:spPr>
        <a:xfrm>
          <a:off x="40005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27559</xdr:rowOff>
    </xdr:from>
    <xdr:to>
      <xdr:col>23</xdr:col>
      <xdr:colOff>85725</xdr:colOff>
      <xdr:row>34</xdr:row>
      <xdr:rowOff>57785</xdr:rowOff>
    </xdr:to>
    <xdr:cxnSp macro="">
      <xdr:nvCxnSpPr>
        <xdr:cNvPr id="82" name="直線コネクタ 81"/>
        <xdr:cNvCxnSpPr/>
      </xdr:nvCxnSpPr>
      <xdr:spPr>
        <a:xfrm>
          <a:off x="4051300" y="6628384"/>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87757</xdr:rowOff>
    </xdr:from>
    <xdr:to>
      <xdr:col>15</xdr:col>
      <xdr:colOff>187325</xdr:colOff>
      <xdr:row>34</xdr:row>
      <xdr:rowOff>17907</xdr:rowOff>
    </xdr:to>
    <xdr:sp macro="" textlink="">
      <xdr:nvSpPr>
        <xdr:cNvPr id="83" name="楕円 82"/>
        <xdr:cNvSpPr/>
      </xdr:nvSpPr>
      <xdr:spPr>
        <a:xfrm>
          <a:off x="3238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138557</xdr:rowOff>
    </xdr:from>
    <xdr:to>
      <xdr:col>19</xdr:col>
      <xdr:colOff>136525</xdr:colOff>
      <xdr:row>34</xdr:row>
      <xdr:rowOff>27559</xdr:rowOff>
    </xdr:to>
    <xdr:cxnSp macro="">
      <xdr:nvCxnSpPr>
        <xdr:cNvPr id="84" name="直線コネクタ 83"/>
        <xdr:cNvCxnSpPr/>
      </xdr:nvCxnSpPr>
      <xdr:spPr>
        <a:xfrm>
          <a:off x="3289300" y="656793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22987</xdr:rowOff>
    </xdr:from>
    <xdr:to>
      <xdr:col>11</xdr:col>
      <xdr:colOff>187325</xdr:colOff>
      <xdr:row>33</xdr:row>
      <xdr:rowOff>124587</xdr:rowOff>
    </xdr:to>
    <xdr:sp macro="" textlink="">
      <xdr:nvSpPr>
        <xdr:cNvPr id="85" name="楕円 84"/>
        <xdr:cNvSpPr/>
      </xdr:nvSpPr>
      <xdr:spPr>
        <a:xfrm>
          <a:off x="2476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73787</xdr:rowOff>
    </xdr:from>
    <xdr:to>
      <xdr:col>15</xdr:col>
      <xdr:colOff>136525</xdr:colOff>
      <xdr:row>33</xdr:row>
      <xdr:rowOff>138557</xdr:rowOff>
    </xdr:to>
    <xdr:cxnSp macro="">
      <xdr:nvCxnSpPr>
        <xdr:cNvPr id="86" name="直線コネクタ 85"/>
        <xdr:cNvCxnSpPr/>
      </xdr:nvCxnSpPr>
      <xdr:spPr>
        <a:xfrm>
          <a:off x="2527300" y="650316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70993</xdr:rowOff>
    </xdr:from>
    <xdr:to>
      <xdr:col>7</xdr:col>
      <xdr:colOff>187325</xdr:colOff>
      <xdr:row>31</xdr:row>
      <xdr:rowOff>1143</xdr:rowOff>
    </xdr:to>
    <xdr:sp macro="" textlink="">
      <xdr:nvSpPr>
        <xdr:cNvPr id="87" name="楕円 86"/>
        <xdr:cNvSpPr/>
      </xdr:nvSpPr>
      <xdr:spPr>
        <a:xfrm>
          <a:off x="1714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121793</xdr:rowOff>
    </xdr:from>
    <xdr:to>
      <xdr:col>11</xdr:col>
      <xdr:colOff>136525</xdr:colOff>
      <xdr:row>33</xdr:row>
      <xdr:rowOff>73787</xdr:rowOff>
    </xdr:to>
    <xdr:cxnSp macro="">
      <xdr:nvCxnSpPr>
        <xdr:cNvPr id="88" name="直線コネクタ 87"/>
        <xdr:cNvCxnSpPr/>
      </xdr:nvCxnSpPr>
      <xdr:spPr>
        <a:xfrm>
          <a:off x="1765300" y="6036818"/>
          <a:ext cx="7620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9"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168800</xdr:rowOff>
    </xdr:from>
    <xdr:ext cx="405111" cy="259045"/>
    <xdr:sp macro="" textlink="">
      <xdr:nvSpPr>
        <xdr:cNvPr id="90" name="n_2aveValue有形固定資産減価償却率"/>
        <xdr:cNvSpPr txBox="1"/>
      </xdr:nvSpPr>
      <xdr:spPr>
        <a:xfrm>
          <a:off x="3086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60850</xdr:rowOff>
    </xdr:from>
    <xdr:ext cx="405111" cy="259045"/>
    <xdr:sp macro="" textlink="">
      <xdr:nvSpPr>
        <xdr:cNvPr id="91" name="n_3aveValue有形固定資産減価償却率"/>
        <xdr:cNvSpPr txBox="1"/>
      </xdr:nvSpPr>
      <xdr:spPr>
        <a:xfrm>
          <a:off x="2324744"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22496</xdr:rowOff>
    </xdr:from>
    <xdr:ext cx="405111" cy="259045"/>
    <xdr:sp macro="" textlink="">
      <xdr:nvSpPr>
        <xdr:cNvPr id="92" name="n_4aveValue有形固定資産減価償却率"/>
        <xdr:cNvSpPr txBox="1"/>
      </xdr:nvSpPr>
      <xdr:spPr>
        <a:xfrm>
          <a:off x="15627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69486</xdr:rowOff>
    </xdr:from>
    <xdr:ext cx="405111" cy="259045"/>
    <xdr:sp macro="" textlink="">
      <xdr:nvSpPr>
        <xdr:cNvPr id="93" name="n_1mainValue有形固定資産減価償却率"/>
        <xdr:cNvSpPr txBox="1"/>
      </xdr:nvSpPr>
      <xdr:spPr>
        <a:xfrm>
          <a:off x="3836044" y="667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9034</xdr:rowOff>
    </xdr:from>
    <xdr:ext cx="405111" cy="259045"/>
    <xdr:sp macro="" textlink="">
      <xdr:nvSpPr>
        <xdr:cNvPr id="94" name="n_2mainValue有形固定資産減価償却率"/>
        <xdr:cNvSpPr txBox="1"/>
      </xdr:nvSpPr>
      <xdr:spPr>
        <a:xfrm>
          <a:off x="3086744" y="6609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115714</xdr:rowOff>
    </xdr:from>
    <xdr:ext cx="405111" cy="259045"/>
    <xdr:sp macro="" textlink="">
      <xdr:nvSpPr>
        <xdr:cNvPr id="95" name="n_3mainValue有形固定資産減価償却率"/>
        <xdr:cNvSpPr txBox="1"/>
      </xdr:nvSpPr>
      <xdr:spPr>
        <a:xfrm>
          <a:off x="2324744" y="654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17670</xdr:rowOff>
    </xdr:from>
    <xdr:ext cx="405111" cy="259045"/>
    <xdr:sp macro="" textlink="">
      <xdr:nvSpPr>
        <xdr:cNvPr id="96" name="n_4mainValue有形固定資産減価償却率"/>
        <xdr:cNvSpPr txBox="1"/>
      </xdr:nvSpPr>
      <xdr:spPr>
        <a:xfrm>
          <a:off x="1562744" y="576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債務償還比率は類似団体よりやや低い水準にある。今後も毎年度の元利償還額との均衡を踏まえて、地方債の新規発行を抑制していく。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27" name="直線コネクタ 126"/>
        <xdr:cNvCxnSpPr/>
      </xdr:nvCxnSpPr>
      <xdr:spPr>
        <a:xfrm flipV="1">
          <a:off x="14793595" y="5460057"/>
          <a:ext cx="1269" cy="136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28" name="債務償還比率最小値テキスト"/>
        <xdr:cNvSpPr txBox="1"/>
      </xdr:nvSpPr>
      <xdr:spPr>
        <a:xfrm>
          <a:off x="14846300" y="68238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29" name="直線コネクタ 128"/>
        <xdr:cNvCxnSpPr/>
      </xdr:nvCxnSpPr>
      <xdr:spPr>
        <a:xfrm>
          <a:off x="14706600" y="68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30" name="債務償還比率最大値テキスト"/>
        <xdr:cNvSpPr txBox="1"/>
      </xdr:nvSpPr>
      <xdr:spPr>
        <a:xfrm>
          <a:off x="14846300" y="52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31" name="直線コネクタ 130"/>
        <xdr:cNvCxnSpPr/>
      </xdr:nvCxnSpPr>
      <xdr:spPr>
        <a:xfrm>
          <a:off x="14706600" y="546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96301</xdr:rowOff>
    </xdr:from>
    <xdr:ext cx="469744" cy="259045"/>
    <xdr:sp macro="" textlink="">
      <xdr:nvSpPr>
        <xdr:cNvPr id="132" name="債務償還比率平均値テキスト"/>
        <xdr:cNvSpPr txBox="1"/>
      </xdr:nvSpPr>
      <xdr:spPr>
        <a:xfrm>
          <a:off x="14846300" y="6011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33" name="フローチャート: 判断 132"/>
        <xdr:cNvSpPr/>
      </xdr:nvSpPr>
      <xdr:spPr>
        <a:xfrm>
          <a:off x="147447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34" name="フローチャート: 判断 133"/>
        <xdr:cNvSpPr/>
      </xdr:nvSpPr>
      <xdr:spPr>
        <a:xfrm>
          <a:off x="14033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35" name="フローチャート: 判断 134"/>
        <xdr:cNvSpPr/>
      </xdr:nvSpPr>
      <xdr:spPr>
        <a:xfrm>
          <a:off x="13271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36" name="フローチャート: 判断 135"/>
        <xdr:cNvSpPr/>
      </xdr:nvSpPr>
      <xdr:spPr>
        <a:xfrm>
          <a:off x="12509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95359</xdr:rowOff>
    </xdr:from>
    <xdr:to>
      <xdr:col>60</xdr:col>
      <xdr:colOff>123825</xdr:colOff>
      <xdr:row>31</xdr:row>
      <xdr:rowOff>25509</xdr:rowOff>
    </xdr:to>
    <xdr:sp macro="" textlink="">
      <xdr:nvSpPr>
        <xdr:cNvPr id="137" name="フローチャート: 判断 136"/>
        <xdr:cNvSpPr/>
      </xdr:nvSpPr>
      <xdr:spPr>
        <a:xfrm>
          <a:off x="11747500" y="601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116178</xdr:rowOff>
    </xdr:from>
    <xdr:to>
      <xdr:col>76</xdr:col>
      <xdr:colOff>73025</xdr:colOff>
      <xdr:row>31</xdr:row>
      <xdr:rowOff>46328</xdr:rowOff>
    </xdr:to>
    <xdr:sp macro="" textlink="">
      <xdr:nvSpPr>
        <xdr:cNvPr id="143" name="楕円 142"/>
        <xdr:cNvSpPr/>
      </xdr:nvSpPr>
      <xdr:spPr>
        <a:xfrm>
          <a:off x="14744700" y="60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139055</xdr:rowOff>
    </xdr:from>
    <xdr:ext cx="469744" cy="259045"/>
    <xdr:sp macro="" textlink="">
      <xdr:nvSpPr>
        <xdr:cNvPr id="144" name="債務償還比率該当値テキスト"/>
        <xdr:cNvSpPr txBox="1"/>
      </xdr:nvSpPr>
      <xdr:spPr>
        <a:xfrm>
          <a:off x="14846300" y="588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93971</xdr:rowOff>
    </xdr:from>
    <xdr:to>
      <xdr:col>72</xdr:col>
      <xdr:colOff>123825</xdr:colOff>
      <xdr:row>31</xdr:row>
      <xdr:rowOff>24121</xdr:rowOff>
    </xdr:to>
    <xdr:sp macro="" textlink="">
      <xdr:nvSpPr>
        <xdr:cNvPr id="145" name="楕円 144"/>
        <xdr:cNvSpPr/>
      </xdr:nvSpPr>
      <xdr:spPr>
        <a:xfrm>
          <a:off x="14033500" y="60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144771</xdr:rowOff>
    </xdr:from>
    <xdr:to>
      <xdr:col>76</xdr:col>
      <xdr:colOff>22225</xdr:colOff>
      <xdr:row>30</xdr:row>
      <xdr:rowOff>166978</xdr:rowOff>
    </xdr:to>
    <xdr:cxnSp macro="">
      <xdr:nvCxnSpPr>
        <xdr:cNvPr id="146" name="直線コネクタ 145"/>
        <xdr:cNvCxnSpPr/>
      </xdr:nvCxnSpPr>
      <xdr:spPr>
        <a:xfrm>
          <a:off x="14084300" y="6059796"/>
          <a:ext cx="711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89843</xdr:rowOff>
    </xdr:from>
    <xdr:to>
      <xdr:col>68</xdr:col>
      <xdr:colOff>123825</xdr:colOff>
      <xdr:row>32</xdr:row>
      <xdr:rowOff>19993</xdr:rowOff>
    </xdr:to>
    <xdr:sp macro="" textlink="">
      <xdr:nvSpPr>
        <xdr:cNvPr id="147" name="楕円 146"/>
        <xdr:cNvSpPr/>
      </xdr:nvSpPr>
      <xdr:spPr>
        <a:xfrm>
          <a:off x="13271500" y="617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144771</xdr:rowOff>
    </xdr:from>
    <xdr:to>
      <xdr:col>72</xdr:col>
      <xdr:colOff>73025</xdr:colOff>
      <xdr:row>31</xdr:row>
      <xdr:rowOff>140643</xdr:rowOff>
    </xdr:to>
    <xdr:cxnSp macro="">
      <xdr:nvCxnSpPr>
        <xdr:cNvPr id="148" name="直線コネクタ 147"/>
        <xdr:cNvCxnSpPr/>
      </xdr:nvCxnSpPr>
      <xdr:spPr>
        <a:xfrm flipV="1">
          <a:off x="13322300" y="6059796"/>
          <a:ext cx="762000" cy="1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54066</xdr:rowOff>
    </xdr:from>
    <xdr:to>
      <xdr:col>64</xdr:col>
      <xdr:colOff>123825</xdr:colOff>
      <xdr:row>31</xdr:row>
      <xdr:rowOff>155666</xdr:rowOff>
    </xdr:to>
    <xdr:sp macro="" textlink="">
      <xdr:nvSpPr>
        <xdr:cNvPr id="149" name="楕円 148"/>
        <xdr:cNvSpPr/>
      </xdr:nvSpPr>
      <xdr:spPr>
        <a:xfrm>
          <a:off x="12509500" y="61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104866</xdr:rowOff>
    </xdr:from>
    <xdr:to>
      <xdr:col>68</xdr:col>
      <xdr:colOff>73025</xdr:colOff>
      <xdr:row>31</xdr:row>
      <xdr:rowOff>140643</xdr:rowOff>
    </xdr:to>
    <xdr:cxnSp macro="">
      <xdr:nvCxnSpPr>
        <xdr:cNvPr id="150" name="直線コネクタ 149"/>
        <xdr:cNvCxnSpPr/>
      </xdr:nvCxnSpPr>
      <xdr:spPr>
        <a:xfrm>
          <a:off x="12560300" y="6191341"/>
          <a:ext cx="762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74576</xdr:rowOff>
    </xdr:from>
    <xdr:to>
      <xdr:col>60</xdr:col>
      <xdr:colOff>123825</xdr:colOff>
      <xdr:row>32</xdr:row>
      <xdr:rowOff>4726</xdr:rowOff>
    </xdr:to>
    <xdr:sp macro="" textlink="">
      <xdr:nvSpPr>
        <xdr:cNvPr id="151" name="楕円 150"/>
        <xdr:cNvSpPr/>
      </xdr:nvSpPr>
      <xdr:spPr>
        <a:xfrm>
          <a:off x="11747500" y="616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104866</xdr:rowOff>
    </xdr:from>
    <xdr:to>
      <xdr:col>64</xdr:col>
      <xdr:colOff>73025</xdr:colOff>
      <xdr:row>31</xdr:row>
      <xdr:rowOff>125376</xdr:rowOff>
    </xdr:to>
    <xdr:cxnSp macro="">
      <xdr:nvCxnSpPr>
        <xdr:cNvPr id="152" name="直線コネクタ 151"/>
        <xdr:cNvCxnSpPr/>
      </xdr:nvCxnSpPr>
      <xdr:spPr>
        <a:xfrm flipV="1">
          <a:off x="11798300" y="6191341"/>
          <a:ext cx="762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48250</xdr:rowOff>
    </xdr:from>
    <xdr:ext cx="469744" cy="259045"/>
    <xdr:sp macro="" textlink="">
      <xdr:nvSpPr>
        <xdr:cNvPr id="153" name="n_1aveValue債務償還比率"/>
        <xdr:cNvSpPr txBox="1"/>
      </xdr:nvSpPr>
      <xdr:spPr>
        <a:xfrm>
          <a:off x="13836727" y="61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60696</xdr:rowOff>
    </xdr:from>
    <xdr:ext cx="469744" cy="259045"/>
    <xdr:sp macro="" textlink="">
      <xdr:nvSpPr>
        <xdr:cNvPr id="154" name="n_2aveValue債務償還比率"/>
        <xdr:cNvSpPr txBox="1"/>
      </xdr:nvSpPr>
      <xdr:spPr>
        <a:xfrm>
          <a:off x="13087427" y="58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71645</xdr:rowOff>
    </xdr:from>
    <xdr:ext cx="469744" cy="259045"/>
    <xdr:sp macro="" textlink="">
      <xdr:nvSpPr>
        <xdr:cNvPr id="155" name="n_3aveValue債務償還比率"/>
        <xdr:cNvSpPr txBox="1"/>
      </xdr:nvSpPr>
      <xdr:spPr>
        <a:xfrm>
          <a:off x="12325427" y="581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42036</xdr:rowOff>
    </xdr:from>
    <xdr:ext cx="469744" cy="259045"/>
    <xdr:sp macro="" textlink="">
      <xdr:nvSpPr>
        <xdr:cNvPr id="156" name="n_4aveValue債務償還比率"/>
        <xdr:cNvSpPr txBox="1"/>
      </xdr:nvSpPr>
      <xdr:spPr>
        <a:xfrm>
          <a:off x="11563427" y="578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40648</xdr:rowOff>
    </xdr:from>
    <xdr:ext cx="469744" cy="259045"/>
    <xdr:sp macro="" textlink="">
      <xdr:nvSpPr>
        <xdr:cNvPr id="157" name="n_1mainValue債務償還比率"/>
        <xdr:cNvSpPr txBox="1"/>
      </xdr:nvSpPr>
      <xdr:spPr>
        <a:xfrm>
          <a:off x="13836727" y="57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11120</xdr:rowOff>
    </xdr:from>
    <xdr:ext cx="469744" cy="259045"/>
    <xdr:sp macro="" textlink="">
      <xdr:nvSpPr>
        <xdr:cNvPr id="158" name="n_2mainValue債務償還比率"/>
        <xdr:cNvSpPr txBox="1"/>
      </xdr:nvSpPr>
      <xdr:spPr>
        <a:xfrm>
          <a:off x="13087427" y="626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146793</xdr:rowOff>
    </xdr:from>
    <xdr:ext cx="469744" cy="259045"/>
    <xdr:sp macro="" textlink="">
      <xdr:nvSpPr>
        <xdr:cNvPr id="159" name="n_3mainValue債務償還比率"/>
        <xdr:cNvSpPr txBox="1"/>
      </xdr:nvSpPr>
      <xdr:spPr>
        <a:xfrm>
          <a:off x="12325427" y="623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167303</xdr:rowOff>
    </xdr:from>
    <xdr:ext cx="469744" cy="259045"/>
    <xdr:sp macro="" textlink="">
      <xdr:nvSpPr>
        <xdr:cNvPr id="160" name="n_4mainValue債務償還比率"/>
        <xdr:cNvSpPr txBox="1"/>
      </xdr:nvSpPr>
      <xdr:spPr>
        <a:xfrm>
          <a:off x="11563427" y="62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15,230
14,924
368.79
12,587,348
12,488,110
82,343
6,161,110
10,355,245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xdr:cNvCxnSpPr/>
      </xdr:nvCxnSpPr>
      <xdr:spPr>
        <a:xfrm flipV="1">
          <a:off x="4634865" y="5901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13970</xdr:rowOff>
    </xdr:from>
    <xdr:to>
      <xdr:col>6</xdr:col>
      <xdr:colOff>38100</xdr:colOff>
      <xdr:row>37</xdr:row>
      <xdr:rowOff>115570</xdr:rowOff>
    </xdr:to>
    <xdr:sp macro="" textlink="">
      <xdr:nvSpPr>
        <xdr:cNvPr id="67" name="フローチャート: 判断 66"/>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50165</xdr:rowOff>
    </xdr:from>
    <xdr:to>
      <xdr:col>24</xdr:col>
      <xdr:colOff>114300</xdr:colOff>
      <xdr:row>38</xdr:row>
      <xdr:rowOff>151765</xdr:rowOff>
    </xdr:to>
    <xdr:sp macro="" textlink="">
      <xdr:nvSpPr>
        <xdr:cNvPr id="73" name="楕円 72"/>
        <xdr:cNvSpPr/>
      </xdr:nvSpPr>
      <xdr:spPr>
        <a:xfrm>
          <a:off x="4584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28592</xdr:rowOff>
    </xdr:from>
    <xdr:ext cx="405111" cy="259045"/>
    <xdr:sp macro="" textlink="">
      <xdr:nvSpPr>
        <xdr:cNvPr id="74" name="【道路】&#10;有形固定資産減価償却率該当値テキスト"/>
        <xdr:cNvSpPr txBox="1"/>
      </xdr:nvSpPr>
      <xdr:spPr>
        <a:xfrm>
          <a:off x="4673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xdr:rowOff>
    </xdr:from>
    <xdr:to>
      <xdr:col>20</xdr:col>
      <xdr:colOff>38100</xdr:colOff>
      <xdr:row>38</xdr:row>
      <xdr:rowOff>113665</xdr:rowOff>
    </xdr:to>
    <xdr:sp macro="" textlink="">
      <xdr:nvSpPr>
        <xdr:cNvPr id="75" name="楕円 74"/>
        <xdr:cNvSpPr/>
      </xdr:nvSpPr>
      <xdr:spPr>
        <a:xfrm>
          <a:off x="3746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62865</xdr:rowOff>
    </xdr:from>
    <xdr:to>
      <xdr:col>24</xdr:col>
      <xdr:colOff>63500</xdr:colOff>
      <xdr:row>38</xdr:row>
      <xdr:rowOff>100965</xdr:rowOff>
    </xdr:to>
    <xdr:cxnSp macro="">
      <xdr:nvCxnSpPr>
        <xdr:cNvPr id="76" name="直線コネクタ 75"/>
        <xdr:cNvCxnSpPr/>
      </xdr:nvCxnSpPr>
      <xdr:spPr>
        <a:xfrm>
          <a:off x="3797300" y="65779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7" name="楕円 76"/>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62865</xdr:rowOff>
    </xdr:to>
    <xdr:cxnSp macro="">
      <xdr:nvCxnSpPr>
        <xdr:cNvPr id="78" name="直線コネクタ 77"/>
        <xdr:cNvCxnSpPr/>
      </xdr:nvCxnSpPr>
      <xdr:spPr>
        <a:xfrm>
          <a:off x="2908300" y="65379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9" name="楕円 78"/>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38</xdr:row>
      <xdr:rowOff>22860</xdr:rowOff>
    </xdr:to>
    <xdr:cxnSp macro="">
      <xdr:nvCxnSpPr>
        <xdr:cNvPr id="80" name="直線コネクタ 79"/>
        <xdr:cNvCxnSpPr/>
      </xdr:nvCxnSpPr>
      <xdr:spPr>
        <a:xfrm>
          <a:off x="2019300" y="6499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25400</xdr:rowOff>
    </xdr:from>
    <xdr:to>
      <xdr:col>6</xdr:col>
      <xdr:colOff>38100</xdr:colOff>
      <xdr:row>37</xdr:row>
      <xdr:rowOff>127000</xdr:rowOff>
    </xdr:to>
    <xdr:sp macro="" textlink="">
      <xdr:nvSpPr>
        <xdr:cNvPr id="81" name="楕円 80"/>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156210</xdr:rowOff>
    </xdr:to>
    <xdr:cxnSp macro="">
      <xdr:nvCxnSpPr>
        <xdr:cNvPr id="82" name="直線コネクタ 81"/>
        <xdr:cNvCxnSpPr/>
      </xdr:nvCxnSpPr>
      <xdr:spPr>
        <a:xfrm>
          <a:off x="1130300" y="64198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137812</xdr:rowOff>
    </xdr:from>
    <xdr:ext cx="405111" cy="259045"/>
    <xdr:sp macro="" textlink="">
      <xdr:nvSpPr>
        <xdr:cNvPr id="83" name="n_1aveValue【道路】&#10;有形固定資産減価償却率"/>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4" name="n_2aveValue【道路】&#10;有形固定資産減価償却率"/>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5" name="n_3aveValue【道路】&#10;有形固定資産減価償却率"/>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86" name="n_4aveValue【道路】&#10;有形固定資産減価償却率"/>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104792</xdr:rowOff>
    </xdr:from>
    <xdr:ext cx="405111" cy="259045"/>
    <xdr:sp macro="" textlink="">
      <xdr:nvSpPr>
        <xdr:cNvPr id="87" name="n_1mainValue【道路】&#10;有形固定資産減価償却率"/>
        <xdr:cNvSpPr txBox="1"/>
      </xdr:nvSpPr>
      <xdr:spPr>
        <a:xfrm>
          <a:off x="3582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8" name="n_2mainValue【道路】&#10;有形固定資産減価償却率"/>
        <xdr:cNvSpPr txBox="1"/>
      </xdr:nvSpPr>
      <xdr:spPr>
        <a:xfrm>
          <a:off x="2705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9" name="n_3main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118127</xdr:rowOff>
    </xdr:from>
    <xdr:ext cx="405111" cy="259045"/>
    <xdr:sp macro="" textlink="">
      <xdr:nvSpPr>
        <xdr:cNvPr id="90" name="n_4mainValue【道路】&#10;有形固定資産減価償却率"/>
        <xdr:cNvSpPr txBox="1"/>
      </xdr:nvSpPr>
      <xdr:spPr>
        <a:xfrm>
          <a:off x="927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16" name="直線コネクタ 115"/>
        <xdr:cNvCxnSpPr/>
      </xdr:nvCxnSpPr>
      <xdr:spPr>
        <a:xfrm flipV="1">
          <a:off x="10476865" y="5587866"/>
          <a:ext cx="0" cy="151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17" name="【道路】&#10;一人当たり延長最小値テキスト"/>
        <xdr:cNvSpPr txBox="1"/>
      </xdr:nvSpPr>
      <xdr:spPr>
        <a:xfrm>
          <a:off x="10515600" y="71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18" name="直線コネクタ 117"/>
        <xdr:cNvCxnSpPr/>
      </xdr:nvCxnSpPr>
      <xdr:spPr>
        <a:xfrm>
          <a:off x="10388600" y="709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9" name="【道路】&#10;一人当たり延長最大値テキスト"/>
        <xdr:cNvSpPr txBox="1"/>
      </xdr:nvSpPr>
      <xdr:spPr>
        <a:xfrm>
          <a:off x="10515600" y="536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20" name="直線コネクタ 119"/>
        <xdr:cNvCxnSpPr/>
      </xdr:nvCxnSpPr>
      <xdr:spPr>
        <a:xfrm>
          <a:off x="10388600" y="558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9041</xdr:rowOff>
    </xdr:from>
    <xdr:ext cx="534377" cy="259045"/>
    <xdr:sp macro="" textlink="">
      <xdr:nvSpPr>
        <xdr:cNvPr id="121" name="【道路】&#10;一人当たり延長平均値テキスト"/>
        <xdr:cNvSpPr txBox="1"/>
      </xdr:nvSpPr>
      <xdr:spPr>
        <a:xfrm>
          <a:off x="10515600" y="669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22" name="フローチャート: 判断 121"/>
        <xdr:cNvSpPr/>
      </xdr:nvSpPr>
      <xdr:spPr>
        <a:xfrm>
          <a:off x="10426700" y="671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23" name="フローチャート: 判断 122"/>
        <xdr:cNvSpPr/>
      </xdr:nvSpPr>
      <xdr:spPr>
        <a:xfrm>
          <a:off x="9588500" y="67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24" name="フローチャート: 判断 123"/>
        <xdr:cNvSpPr/>
      </xdr:nvSpPr>
      <xdr:spPr>
        <a:xfrm>
          <a:off x="8699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25" name="フローチャート: 判断 124"/>
        <xdr:cNvSpPr/>
      </xdr:nvSpPr>
      <xdr:spPr>
        <a:xfrm>
          <a:off x="7810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39671</xdr:rowOff>
    </xdr:from>
    <xdr:to>
      <xdr:col>36</xdr:col>
      <xdr:colOff>165100</xdr:colOff>
      <xdr:row>39</xdr:row>
      <xdr:rowOff>141271</xdr:rowOff>
    </xdr:to>
    <xdr:sp macro="" textlink="">
      <xdr:nvSpPr>
        <xdr:cNvPr id="126" name="フローチャート: 判断 125"/>
        <xdr:cNvSpPr/>
      </xdr:nvSpPr>
      <xdr:spPr>
        <a:xfrm>
          <a:off x="6921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50666</xdr:rowOff>
    </xdr:from>
    <xdr:to>
      <xdr:col>55</xdr:col>
      <xdr:colOff>50800</xdr:colOff>
      <xdr:row>32</xdr:row>
      <xdr:rowOff>152266</xdr:rowOff>
    </xdr:to>
    <xdr:sp macro="" textlink="">
      <xdr:nvSpPr>
        <xdr:cNvPr id="132" name="楕円 131"/>
        <xdr:cNvSpPr/>
      </xdr:nvSpPr>
      <xdr:spPr>
        <a:xfrm>
          <a:off x="10426700" y="553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3693</xdr:rowOff>
    </xdr:from>
    <xdr:ext cx="599010" cy="259045"/>
    <xdr:sp macro="" textlink="">
      <xdr:nvSpPr>
        <xdr:cNvPr id="133" name="【道路】&#10;一人当たり延長該当値テキスト"/>
        <xdr:cNvSpPr txBox="1"/>
      </xdr:nvSpPr>
      <xdr:spPr>
        <a:xfrm>
          <a:off x="10515600" y="549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88450</xdr:rowOff>
    </xdr:from>
    <xdr:to>
      <xdr:col>50</xdr:col>
      <xdr:colOff>165100</xdr:colOff>
      <xdr:row>33</xdr:row>
      <xdr:rowOff>18600</xdr:rowOff>
    </xdr:to>
    <xdr:sp macro="" textlink="">
      <xdr:nvSpPr>
        <xdr:cNvPr id="134" name="楕円 133"/>
        <xdr:cNvSpPr/>
      </xdr:nvSpPr>
      <xdr:spPr>
        <a:xfrm>
          <a:off x="9588500" y="55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101466</xdr:rowOff>
    </xdr:from>
    <xdr:to>
      <xdr:col>55</xdr:col>
      <xdr:colOff>0</xdr:colOff>
      <xdr:row>32</xdr:row>
      <xdr:rowOff>139250</xdr:rowOff>
    </xdr:to>
    <xdr:cxnSp macro="">
      <xdr:nvCxnSpPr>
        <xdr:cNvPr id="135" name="直線コネクタ 134"/>
        <xdr:cNvCxnSpPr/>
      </xdr:nvCxnSpPr>
      <xdr:spPr>
        <a:xfrm flipV="1">
          <a:off x="9639300" y="5587866"/>
          <a:ext cx="8382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121717</xdr:rowOff>
    </xdr:from>
    <xdr:to>
      <xdr:col>46</xdr:col>
      <xdr:colOff>38100</xdr:colOff>
      <xdr:row>33</xdr:row>
      <xdr:rowOff>51867</xdr:rowOff>
    </xdr:to>
    <xdr:sp macro="" textlink="">
      <xdr:nvSpPr>
        <xdr:cNvPr id="136" name="楕円 135"/>
        <xdr:cNvSpPr/>
      </xdr:nvSpPr>
      <xdr:spPr>
        <a:xfrm>
          <a:off x="8699500" y="560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139250</xdr:rowOff>
    </xdr:from>
    <xdr:to>
      <xdr:col>50</xdr:col>
      <xdr:colOff>114300</xdr:colOff>
      <xdr:row>33</xdr:row>
      <xdr:rowOff>1067</xdr:rowOff>
    </xdr:to>
    <xdr:cxnSp macro="">
      <xdr:nvCxnSpPr>
        <xdr:cNvPr id="137" name="直線コネクタ 136"/>
        <xdr:cNvCxnSpPr/>
      </xdr:nvCxnSpPr>
      <xdr:spPr>
        <a:xfrm flipV="1">
          <a:off x="8750300" y="5625650"/>
          <a:ext cx="889000" cy="3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40575</xdr:rowOff>
    </xdr:from>
    <xdr:to>
      <xdr:col>41</xdr:col>
      <xdr:colOff>101600</xdr:colOff>
      <xdr:row>41</xdr:row>
      <xdr:rowOff>142175</xdr:rowOff>
    </xdr:to>
    <xdr:sp macro="" textlink="">
      <xdr:nvSpPr>
        <xdr:cNvPr id="138" name="楕円 137"/>
        <xdr:cNvSpPr/>
      </xdr:nvSpPr>
      <xdr:spPr>
        <a:xfrm>
          <a:off x="7810500" y="70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1067</xdr:rowOff>
    </xdr:from>
    <xdr:to>
      <xdr:col>45</xdr:col>
      <xdr:colOff>177800</xdr:colOff>
      <xdr:row>41</xdr:row>
      <xdr:rowOff>91375</xdr:rowOff>
    </xdr:to>
    <xdr:cxnSp macro="">
      <xdr:nvCxnSpPr>
        <xdr:cNvPr id="139" name="直線コネクタ 138"/>
        <xdr:cNvCxnSpPr/>
      </xdr:nvCxnSpPr>
      <xdr:spPr>
        <a:xfrm flipV="1">
          <a:off x="7861300" y="5658917"/>
          <a:ext cx="889000" cy="146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44080</xdr:rowOff>
    </xdr:from>
    <xdr:to>
      <xdr:col>36</xdr:col>
      <xdr:colOff>165100</xdr:colOff>
      <xdr:row>41</xdr:row>
      <xdr:rowOff>145680</xdr:rowOff>
    </xdr:to>
    <xdr:sp macro="" textlink="">
      <xdr:nvSpPr>
        <xdr:cNvPr id="140" name="楕円 139"/>
        <xdr:cNvSpPr/>
      </xdr:nvSpPr>
      <xdr:spPr>
        <a:xfrm>
          <a:off x="6921500" y="70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91375</xdr:rowOff>
    </xdr:from>
    <xdr:to>
      <xdr:col>41</xdr:col>
      <xdr:colOff>50800</xdr:colOff>
      <xdr:row>41</xdr:row>
      <xdr:rowOff>94880</xdr:rowOff>
    </xdr:to>
    <xdr:cxnSp macro="">
      <xdr:nvCxnSpPr>
        <xdr:cNvPr id="141" name="直線コネクタ 140"/>
        <xdr:cNvCxnSpPr/>
      </xdr:nvCxnSpPr>
      <xdr:spPr>
        <a:xfrm flipV="1">
          <a:off x="6972300" y="712082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126792</xdr:rowOff>
    </xdr:from>
    <xdr:ext cx="534377" cy="259045"/>
    <xdr:sp macro="" textlink="">
      <xdr:nvSpPr>
        <xdr:cNvPr id="142" name="n_1aveValue【道路】&#10;一人当たり延長"/>
        <xdr:cNvSpPr txBox="1"/>
      </xdr:nvSpPr>
      <xdr:spPr>
        <a:xfrm>
          <a:off x="9359411" y="681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141771</xdr:rowOff>
    </xdr:from>
    <xdr:ext cx="534377" cy="259045"/>
    <xdr:sp macro="" textlink="">
      <xdr:nvSpPr>
        <xdr:cNvPr id="143" name="n_2aveValue【道路】&#10;一人当たり延長"/>
        <xdr:cNvSpPr txBox="1"/>
      </xdr:nvSpPr>
      <xdr:spPr>
        <a:xfrm>
          <a:off x="8483111" y="682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79453</xdr:rowOff>
    </xdr:from>
    <xdr:ext cx="534377" cy="259045"/>
    <xdr:sp macro="" textlink="">
      <xdr:nvSpPr>
        <xdr:cNvPr id="144" name="n_3aveValue【道路】&#10;一人当たり延長"/>
        <xdr:cNvSpPr txBox="1"/>
      </xdr:nvSpPr>
      <xdr:spPr>
        <a:xfrm>
          <a:off x="7594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157798</xdr:rowOff>
    </xdr:from>
    <xdr:ext cx="534377" cy="259045"/>
    <xdr:sp macro="" textlink="">
      <xdr:nvSpPr>
        <xdr:cNvPr id="145" name="n_4aveValue【道路】&#10;一人当たり延長"/>
        <xdr:cNvSpPr txBox="1"/>
      </xdr:nvSpPr>
      <xdr:spPr>
        <a:xfrm>
          <a:off x="6705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35127</xdr:rowOff>
    </xdr:from>
    <xdr:ext cx="599010" cy="259045"/>
    <xdr:sp macro="" textlink="">
      <xdr:nvSpPr>
        <xdr:cNvPr id="146" name="n_1mainValue【道路】&#10;一人当たり延長"/>
        <xdr:cNvSpPr txBox="1"/>
      </xdr:nvSpPr>
      <xdr:spPr>
        <a:xfrm>
          <a:off x="9327094" y="535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31</xdr:row>
      <xdr:rowOff>68394</xdr:rowOff>
    </xdr:from>
    <xdr:ext cx="599010" cy="259045"/>
    <xdr:sp macro="" textlink="">
      <xdr:nvSpPr>
        <xdr:cNvPr id="147" name="n_2mainValue【道路】&#10;一人当たり延長"/>
        <xdr:cNvSpPr txBox="1"/>
      </xdr:nvSpPr>
      <xdr:spPr>
        <a:xfrm>
          <a:off x="8450794" y="538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133302</xdr:rowOff>
    </xdr:from>
    <xdr:ext cx="534377" cy="259045"/>
    <xdr:sp macro="" textlink="">
      <xdr:nvSpPr>
        <xdr:cNvPr id="148" name="n_3mainValue【道路】&#10;一人当たり延長"/>
        <xdr:cNvSpPr txBox="1"/>
      </xdr:nvSpPr>
      <xdr:spPr>
        <a:xfrm>
          <a:off x="7594111" y="716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136807</xdr:rowOff>
    </xdr:from>
    <xdr:ext cx="534377" cy="259045"/>
    <xdr:sp macro="" textlink="">
      <xdr:nvSpPr>
        <xdr:cNvPr id="149" name="n_4mainValue【道路】&#10;一人当たり延長"/>
        <xdr:cNvSpPr txBox="1"/>
      </xdr:nvSpPr>
      <xdr:spPr>
        <a:xfrm>
          <a:off x="6705111" y="716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2" name="テキスト ボックス 161"/>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72" name="直線コネクタ 171"/>
        <xdr:cNvCxnSpPr/>
      </xdr:nvCxnSpPr>
      <xdr:spPr>
        <a:xfrm flipV="1">
          <a:off x="4634865" y="96743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73" name="【橋りょう・トンネル】&#10;有形固定資産減価償却率最小値テキスト"/>
        <xdr:cNvSpPr txBox="1"/>
      </xdr:nvSpPr>
      <xdr:spPr>
        <a:xfrm>
          <a:off x="4673600" y="1092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74" name="直線コネクタ 173"/>
        <xdr:cNvCxnSpPr/>
      </xdr:nvCxnSpPr>
      <xdr:spPr>
        <a:xfrm>
          <a:off x="4546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75" name="【橋りょう・トンネル】&#10;有形固定資産減価償却率最大値テキスト"/>
        <xdr:cNvSpPr txBox="1"/>
      </xdr:nvSpPr>
      <xdr:spPr>
        <a:xfrm>
          <a:off x="4673600" y="94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76" name="直線コネクタ 175"/>
        <xdr:cNvCxnSpPr/>
      </xdr:nvCxnSpPr>
      <xdr:spPr>
        <a:xfrm>
          <a:off x="4546600" y="967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55643</xdr:rowOff>
    </xdr:from>
    <xdr:ext cx="405111" cy="259045"/>
    <xdr:sp macro="" textlink="">
      <xdr:nvSpPr>
        <xdr:cNvPr id="177" name="【橋りょう・トンネル】&#10;有形固定資産減価償却率平均値テキスト"/>
        <xdr:cNvSpPr txBox="1"/>
      </xdr:nvSpPr>
      <xdr:spPr>
        <a:xfrm>
          <a:off x="4673600" y="9999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78" name="フローチャート: 判断 177"/>
        <xdr:cNvSpPr/>
      </xdr:nvSpPr>
      <xdr:spPr>
        <a:xfrm>
          <a:off x="45847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79" name="フローチャート: 判断 178"/>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80" name="フローチャート: 判断 179"/>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81" name="フローチャート: 判断 180"/>
        <xdr:cNvSpPr/>
      </xdr:nvSpPr>
      <xdr:spPr>
        <a:xfrm>
          <a:off x="1968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161798</xdr:rowOff>
    </xdr:from>
    <xdr:to>
      <xdr:col>6</xdr:col>
      <xdr:colOff>38100</xdr:colOff>
      <xdr:row>58</xdr:row>
      <xdr:rowOff>91948</xdr:rowOff>
    </xdr:to>
    <xdr:sp macro="" textlink="">
      <xdr:nvSpPr>
        <xdr:cNvPr id="182" name="フローチャート: 判断 181"/>
        <xdr:cNvSpPr/>
      </xdr:nvSpPr>
      <xdr:spPr>
        <a:xfrm>
          <a:off x="1079500" y="993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22352</xdr:rowOff>
    </xdr:from>
    <xdr:to>
      <xdr:col>24</xdr:col>
      <xdr:colOff>114300</xdr:colOff>
      <xdr:row>56</xdr:row>
      <xdr:rowOff>123952</xdr:rowOff>
    </xdr:to>
    <xdr:sp macro="" textlink="">
      <xdr:nvSpPr>
        <xdr:cNvPr id="188" name="楕円 187"/>
        <xdr:cNvSpPr/>
      </xdr:nvSpPr>
      <xdr:spPr>
        <a:xfrm>
          <a:off x="45847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146829</xdr:rowOff>
    </xdr:from>
    <xdr:ext cx="405111" cy="259045"/>
    <xdr:sp macro="" textlink="">
      <xdr:nvSpPr>
        <xdr:cNvPr id="189" name="【橋りょう・トンネル】&#10;有形固定資産減価償却率該当値テキスト"/>
        <xdr:cNvSpPr txBox="1"/>
      </xdr:nvSpPr>
      <xdr:spPr>
        <a:xfrm>
          <a:off x="4673600" y="9576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72644</xdr:rowOff>
    </xdr:from>
    <xdr:to>
      <xdr:col>20</xdr:col>
      <xdr:colOff>38100</xdr:colOff>
      <xdr:row>57</xdr:row>
      <xdr:rowOff>2794</xdr:rowOff>
    </xdr:to>
    <xdr:sp macro="" textlink="">
      <xdr:nvSpPr>
        <xdr:cNvPr id="190" name="楕円 189"/>
        <xdr:cNvSpPr/>
      </xdr:nvSpPr>
      <xdr:spPr>
        <a:xfrm>
          <a:off x="37465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73152</xdr:rowOff>
    </xdr:from>
    <xdr:to>
      <xdr:col>24</xdr:col>
      <xdr:colOff>63500</xdr:colOff>
      <xdr:row>56</xdr:row>
      <xdr:rowOff>123444</xdr:rowOff>
    </xdr:to>
    <xdr:cxnSp macro="">
      <xdr:nvCxnSpPr>
        <xdr:cNvPr id="191" name="直線コネクタ 190"/>
        <xdr:cNvCxnSpPr/>
      </xdr:nvCxnSpPr>
      <xdr:spPr>
        <a:xfrm flipV="1">
          <a:off x="3797300" y="96743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116078</xdr:rowOff>
    </xdr:from>
    <xdr:to>
      <xdr:col>15</xdr:col>
      <xdr:colOff>101600</xdr:colOff>
      <xdr:row>57</xdr:row>
      <xdr:rowOff>46228</xdr:rowOff>
    </xdr:to>
    <xdr:sp macro="" textlink="">
      <xdr:nvSpPr>
        <xdr:cNvPr id="192" name="楕円 191"/>
        <xdr:cNvSpPr/>
      </xdr:nvSpPr>
      <xdr:spPr>
        <a:xfrm>
          <a:off x="2857500" y="97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123444</xdr:rowOff>
    </xdr:from>
    <xdr:to>
      <xdr:col>19</xdr:col>
      <xdr:colOff>177800</xdr:colOff>
      <xdr:row>56</xdr:row>
      <xdr:rowOff>166878</xdr:rowOff>
    </xdr:to>
    <xdr:cxnSp macro="">
      <xdr:nvCxnSpPr>
        <xdr:cNvPr id="193" name="直線コネクタ 192"/>
        <xdr:cNvCxnSpPr/>
      </xdr:nvCxnSpPr>
      <xdr:spPr>
        <a:xfrm flipV="1">
          <a:off x="2908300" y="97246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129794</xdr:rowOff>
    </xdr:from>
    <xdr:to>
      <xdr:col>10</xdr:col>
      <xdr:colOff>165100</xdr:colOff>
      <xdr:row>57</xdr:row>
      <xdr:rowOff>59944</xdr:rowOff>
    </xdr:to>
    <xdr:sp macro="" textlink="">
      <xdr:nvSpPr>
        <xdr:cNvPr id="194" name="楕円 193"/>
        <xdr:cNvSpPr/>
      </xdr:nvSpPr>
      <xdr:spPr>
        <a:xfrm>
          <a:off x="1968500" y="97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166878</xdr:rowOff>
    </xdr:from>
    <xdr:to>
      <xdr:col>15</xdr:col>
      <xdr:colOff>50800</xdr:colOff>
      <xdr:row>57</xdr:row>
      <xdr:rowOff>9144</xdr:rowOff>
    </xdr:to>
    <xdr:cxnSp macro="">
      <xdr:nvCxnSpPr>
        <xdr:cNvPr id="195" name="直線コネクタ 194"/>
        <xdr:cNvCxnSpPr/>
      </xdr:nvCxnSpPr>
      <xdr:spPr>
        <a:xfrm flipV="1">
          <a:off x="2019300" y="97680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164084</xdr:rowOff>
    </xdr:from>
    <xdr:to>
      <xdr:col>6</xdr:col>
      <xdr:colOff>38100</xdr:colOff>
      <xdr:row>57</xdr:row>
      <xdr:rowOff>94234</xdr:rowOff>
    </xdr:to>
    <xdr:sp macro="" textlink="">
      <xdr:nvSpPr>
        <xdr:cNvPr id="196" name="楕円 195"/>
        <xdr:cNvSpPr/>
      </xdr:nvSpPr>
      <xdr:spPr>
        <a:xfrm>
          <a:off x="107950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9144</xdr:rowOff>
    </xdr:from>
    <xdr:to>
      <xdr:col>10</xdr:col>
      <xdr:colOff>114300</xdr:colOff>
      <xdr:row>57</xdr:row>
      <xdr:rowOff>43434</xdr:rowOff>
    </xdr:to>
    <xdr:cxnSp macro="">
      <xdr:nvCxnSpPr>
        <xdr:cNvPr id="197" name="直線コネクタ 196"/>
        <xdr:cNvCxnSpPr/>
      </xdr:nvCxnSpPr>
      <xdr:spPr>
        <a:xfrm flipV="1">
          <a:off x="1130300" y="97817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98" name="n_1aveValue【橋りょう・トンネル】&#10;有形固定資産減価償却率"/>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133367</xdr:rowOff>
    </xdr:from>
    <xdr:ext cx="405111" cy="259045"/>
    <xdr:sp macro="" textlink="">
      <xdr:nvSpPr>
        <xdr:cNvPr id="199" name="n_2aveValue【橋りょう・トンネル】&#10;有形固定資産減価償却率"/>
        <xdr:cNvSpPr txBox="1"/>
      </xdr:nvSpPr>
      <xdr:spPr>
        <a:xfrm>
          <a:off x="2705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96791</xdr:rowOff>
    </xdr:from>
    <xdr:ext cx="405111" cy="259045"/>
    <xdr:sp macro="" textlink="">
      <xdr:nvSpPr>
        <xdr:cNvPr id="200" name="n_3aveValue【橋りょう・トンネル】&#10;有形固定資産減価償却率"/>
        <xdr:cNvSpPr txBox="1"/>
      </xdr:nvSpPr>
      <xdr:spPr>
        <a:xfrm>
          <a:off x="1816744" y="1004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83075</xdr:rowOff>
    </xdr:from>
    <xdr:ext cx="405111" cy="259045"/>
    <xdr:sp macro="" textlink="">
      <xdr:nvSpPr>
        <xdr:cNvPr id="201" name="n_4aveValue【橋りょう・トンネル】&#10;有形固定資産減価償却率"/>
        <xdr:cNvSpPr txBox="1"/>
      </xdr:nvSpPr>
      <xdr:spPr>
        <a:xfrm>
          <a:off x="927744" y="1002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19321</xdr:rowOff>
    </xdr:from>
    <xdr:ext cx="405111" cy="259045"/>
    <xdr:sp macro="" textlink="">
      <xdr:nvSpPr>
        <xdr:cNvPr id="202" name="n_1mainValue【橋りょう・トンネル】&#10;有形固定資産減価償却率"/>
        <xdr:cNvSpPr txBox="1"/>
      </xdr:nvSpPr>
      <xdr:spPr>
        <a:xfrm>
          <a:off x="3582044" y="94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62755</xdr:rowOff>
    </xdr:from>
    <xdr:ext cx="405111" cy="259045"/>
    <xdr:sp macro="" textlink="">
      <xdr:nvSpPr>
        <xdr:cNvPr id="203" name="n_2mainValue【橋りょう・トンネル】&#10;有形固定資産減価償却率"/>
        <xdr:cNvSpPr txBox="1"/>
      </xdr:nvSpPr>
      <xdr:spPr>
        <a:xfrm>
          <a:off x="2705744" y="949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76471</xdr:rowOff>
    </xdr:from>
    <xdr:ext cx="405111" cy="259045"/>
    <xdr:sp macro="" textlink="">
      <xdr:nvSpPr>
        <xdr:cNvPr id="204" name="n_3mainValue【橋りょう・トンネル】&#10;有形固定資産減価償却率"/>
        <xdr:cNvSpPr txBox="1"/>
      </xdr:nvSpPr>
      <xdr:spPr>
        <a:xfrm>
          <a:off x="1816744" y="95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110761</xdr:rowOff>
    </xdr:from>
    <xdr:ext cx="405111" cy="259045"/>
    <xdr:sp macro="" textlink="">
      <xdr:nvSpPr>
        <xdr:cNvPr id="205" name="n_4mainValue【橋りょう・トンネル】&#10;有形固定資産減価償却率"/>
        <xdr:cNvSpPr txBox="1"/>
      </xdr:nvSpPr>
      <xdr:spPr>
        <a:xfrm>
          <a:off x="927744" y="954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31" name="直線コネクタ 230"/>
        <xdr:cNvCxnSpPr/>
      </xdr:nvCxnSpPr>
      <xdr:spPr>
        <a:xfrm flipV="1">
          <a:off x="10476865" y="9525498"/>
          <a:ext cx="0" cy="15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32" name="【橋りょう・トンネル】&#10;一人当たり有形固定資産（償却資産）額最小値テキスト"/>
        <xdr:cNvSpPr txBox="1"/>
      </xdr:nvSpPr>
      <xdr:spPr>
        <a:xfrm>
          <a:off x="10515600" y="110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33" name="直線コネクタ 232"/>
        <xdr:cNvCxnSpPr/>
      </xdr:nvCxnSpPr>
      <xdr:spPr>
        <a:xfrm>
          <a:off x="10388600" y="11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34" name="【橋りょう・トンネル】&#10;一人当たり有形固定資産（償却資産）額最大値テキスト"/>
        <xdr:cNvSpPr txBox="1"/>
      </xdr:nvSpPr>
      <xdr:spPr>
        <a:xfrm>
          <a:off x="10515600" y="9300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35" name="直線コネクタ 234"/>
        <xdr:cNvCxnSpPr/>
      </xdr:nvCxnSpPr>
      <xdr:spPr>
        <a:xfrm>
          <a:off x="10388600" y="952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151133</xdr:rowOff>
    </xdr:from>
    <xdr:ext cx="599010" cy="259045"/>
    <xdr:sp macro="" textlink="">
      <xdr:nvSpPr>
        <xdr:cNvPr id="236" name="【橋りょう・トンネル】&#10;一人当たり有形固定資産（償却資産）額平均値テキスト"/>
        <xdr:cNvSpPr txBox="1"/>
      </xdr:nvSpPr>
      <xdr:spPr>
        <a:xfrm>
          <a:off x="10515600" y="10438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37" name="フローチャート: 判断 236"/>
        <xdr:cNvSpPr/>
      </xdr:nvSpPr>
      <xdr:spPr>
        <a:xfrm>
          <a:off x="10426700" y="1058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38" name="フローチャート: 判断 237"/>
        <xdr:cNvSpPr/>
      </xdr:nvSpPr>
      <xdr:spPr>
        <a:xfrm>
          <a:off x="9588500" y="1065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39" name="フローチャート: 判断 238"/>
        <xdr:cNvSpPr/>
      </xdr:nvSpPr>
      <xdr:spPr>
        <a:xfrm>
          <a:off x="8699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40" name="フローチャート: 判断 239"/>
        <xdr:cNvSpPr/>
      </xdr:nvSpPr>
      <xdr:spPr>
        <a:xfrm>
          <a:off x="7810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142680</xdr:rowOff>
    </xdr:from>
    <xdr:to>
      <xdr:col>36</xdr:col>
      <xdr:colOff>165100</xdr:colOff>
      <xdr:row>62</xdr:row>
      <xdr:rowOff>72830</xdr:rowOff>
    </xdr:to>
    <xdr:sp macro="" textlink="">
      <xdr:nvSpPr>
        <xdr:cNvPr id="241" name="フローチャート: 判断 240"/>
        <xdr:cNvSpPr/>
      </xdr:nvSpPr>
      <xdr:spPr>
        <a:xfrm>
          <a:off x="6921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61492</xdr:rowOff>
    </xdr:from>
    <xdr:to>
      <xdr:col>55</xdr:col>
      <xdr:colOff>50800</xdr:colOff>
      <xdr:row>64</xdr:row>
      <xdr:rowOff>163092</xdr:rowOff>
    </xdr:to>
    <xdr:sp macro="" textlink="">
      <xdr:nvSpPr>
        <xdr:cNvPr id="247" name="楕円 246"/>
        <xdr:cNvSpPr/>
      </xdr:nvSpPr>
      <xdr:spPr>
        <a:xfrm>
          <a:off x="10426700" y="1103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147869</xdr:rowOff>
    </xdr:from>
    <xdr:ext cx="534377" cy="259045"/>
    <xdr:sp macro="" textlink="">
      <xdr:nvSpPr>
        <xdr:cNvPr id="248" name="【橋りょう・トンネル】&#10;一人当たり有形固定資産（償却資産）額該当値テキスト"/>
        <xdr:cNvSpPr txBox="1"/>
      </xdr:nvSpPr>
      <xdr:spPr>
        <a:xfrm>
          <a:off x="10515600" y="1094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63367</xdr:rowOff>
    </xdr:from>
    <xdr:to>
      <xdr:col>50</xdr:col>
      <xdr:colOff>165100</xdr:colOff>
      <xdr:row>64</xdr:row>
      <xdr:rowOff>164967</xdr:rowOff>
    </xdr:to>
    <xdr:sp macro="" textlink="">
      <xdr:nvSpPr>
        <xdr:cNvPr id="249" name="楕円 248"/>
        <xdr:cNvSpPr/>
      </xdr:nvSpPr>
      <xdr:spPr>
        <a:xfrm>
          <a:off x="9588500" y="110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112292</xdr:rowOff>
    </xdr:from>
    <xdr:to>
      <xdr:col>55</xdr:col>
      <xdr:colOff>0</xdr:colOff>
      <xdr:row>64</xdr:row>
      <xdr:rowOff>114167</xdr:rowOff>
    </xdr:to>
    <xdr:cxnSp macro="">
      <xdr:nvCxnSpPr>
        <xdr:cNvPr id="250" name="直線コネクタ 249"/>
        <xdr:cNvCxnSpPr/>
      </xdr:nvCxnSpPr>
      <xdr:spPr>
        <a:xfrm flipV="1">
          <a:off x="9639300" y="11085092"/>
          <a:ext cx="8382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64859</xdr:rowOff>
    </xdr:from>
    <xdr:to>
      <xdr:col>46</xdr:col>
      <xdr:colOff>38100</xdr:colOff>
      <xdr:row>64</xdr:row>
      <xdr:rowOff>166459</xdr:rowOff>
    </xdr:to>
    <xdr:sp macro="" textlink="">
      <xdr:nvSpPr>
        <xdr:cNvPr id="251" name="楕円 250"/>
        <xdr:cNvSpPr/>
      </xdr:nvSpPr>
      <xdr:spPr>
        <a:xfrm>
          <a:off x="8699500" y="110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114167</xdr:rowOff>
    </xdr:from>
    <xdr:to>
      <xdr:col>50</xdr:col>
      <xdr:colOff>114300</xdr:colOff>
      <xdr:row>64</xdr:row>
      <xdr:rowOff>115659</xdr:rowOff>
    </xdr:to>
    <xdr:cxnSp macro="">
      <xdr:nvCxnSpPr>
        <xdr:cNvPr id="252" name="直線コネクタ 251"/>
        <xdr:cNvCxnSpPr/>
      </xdr:nvCxnSpPr>
      <xdr:spPr>
        <a:xfrm flipV="1">
          <a:off x="8750300" y="11086967"/>
          <a:ext cx="8890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65833</xdr:rowOff>
    </xdr:from>
    <xdr:to>
      <xdr:col>41</xdr:col>
      <xdr:colOff>101600</xdr:colOff>
      <xdr:row>64</xdr:row>
      <xdr:rowOff>167433</xdr:rowOff>
    </xdr:to>
    <xdr:sp macro="" textlink="">
      <xdr:nvSpPr>
        <xdr:cNvPr id="253" name="楕円 252"/>
        <xdr:cNvSpPr/>
      </xdr:nvSpPr>
      <xdr:spPr>
        <a:xfrm>
          <a:off x="7810500" y="110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115659</xdr:rowOff>
    </xdr:from>
    <xdr:to>
      <xdr:col>45</xdr:col>
      <xdr:colOff>177800</xdr:colOff>
      <xdr:row>64</xdr:row>
      <xdr:rowOff>116633</xdr:rowOff>
    </xdr:to>
    <xdr:cxnSp macro="">
      <xdr:nvCxnSpPr>
        <xdr:cNvPr id="254" name="直線コネクタ 253"/>
        <xdr:cNvCxnSpPr/>
      </xdr:nvCxnSpPr>
      <xdr:spPr>
        <a:xfrm flipV="1">
          <a:off x="7861300" y="11088459"/>
          <a:ext cx="889000" cy="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67373</xdr:rowOff>
    </xdr:from>
    <xdr:to>
      <xdr:col>36</xdr:col>
      <xdr:colOff>165100</xdr:colOff>
      <xdr:row>64</xdr:row>
      <xdr:rowOff>168973</xdr:rowOff>
    </xdr:to>
    <xdr:sp macro="" textlink="">
      <xdr:nvSpPr>
        <xdr:cNvPr id="255" name="楕円 254"/>
        <xdr:cNvSpPr/>
      </xdr:nvSpPr>
      <xdr:spPr>
        <a:xfrm>
          <a:off x="6921500" y="1104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116633</xdr:rowOff>
    </xdr:from>
    <xdr:to>
      <xdr:col>41</xdr:col>
      <xdr:colOff>50800</xdr:colOff>
      <xdr:row>64</xdr:row>
      <xdr:rowOff>118173</xdr:rowOff>
    </xdr:to>
    <xdr:cxnSp macro="">
      <xdr:nvCxnSpPr>
        <xdr:cNvPr id="256" name="直線コネクタ 255"/>
        <xdr:cNvCxnSpPr/>
      </xdr:nvCxnSpPr>
      <xdr:spPr>
        <a:xfrm flipV="1">
          <a:off x="6972300" y="11089433"/>
          <a:ext cx="88900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147040</xdr:rowOff>
    </xdr:from>
    <xdr:ext cx="599010" cy="259045"/>
    <xdr:sp macro="" textlink="">
      <xdr:nvSpPr>
        <xdr:cNvPr id="257" name="n_1aveValue【橋りょう・トンネル】&#10;一人当たり有形固定資産（償却資産）額"/>
        <xdr:cNvSpPr txBox="1"/>
      </xdr:nvSpPr>
      <xdr:spPr>
        <a:xfrm>
          <a:off x="9327095" y="104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156688</xdr:rowOff>
    </xdr:from>
    <xdr:ext cx="599010" cy="259045"/>
    <xdr:sp macro="" textlink="">
      <xdr:nvSpPr>
        <xdr:cNvPr id="258" name="n_2aveValue【橋りょう・トンネル】&#10;一人当たり有形固定資産（償却資産）額"/>
        <xdr:cNvSpPr txBox="1"/>
      </xdr:nvSpPr>
      <xdr:spPr>
        <a:xfrm>
          <a:off x="8450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118427</xdr:rowOff>
    </xdr:from>
    <xdr:ext cx="599010" cy="259045"/>
    <xdr:sp macro="" textlink="">
      <xdr:nvSpPr>
        <xdr:cNvPr id="259" name="n_3aveValue【橋りょう・トンネル】&#10;一人当たり有形固定資産（償却資産）額"/>
        <xdr:cNvSpPr txBox="1"/>
      </xdr:nvSpPr>
      <xdr:spPr>
        <a:xfrm>
          <a:off x="7561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89357</xdr:rowOff>
    </xdr:from>
    <xdr:ext cx="599010" cy="259045"/>
    <xdr:sp macro="" textlink="">
      <xdr:nvSpPr>
        <xdr:cNvPr id="260" name="n_4aveValue【橋りょう・トンネル】&#10;一人当たり有形固定資産（償却資産）額"/>
        <xdr:cNvSpPr txBox="1"/>
      </xdr:nvSpPr>
      <xdr:spPr>
        <a:xfrm>
          <a:off x="6672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156094</xdr:rowOff>
    </xdr:from>
    <xdr:ext cx="534377" cy="259045"/>
    <xdr:sp macro="" textlink="">
      <xdr:nvSpPr>
        <xdr:cNvPr id="261" name="n_1mainValue【橋りょう・トンネル】&#10;一人当たり有形固定資産（償却資産）額"/>
        <xdr:cNvSpPr txBox="1"/>
      </xdr:nvSpPr>
      <xdr:spPr>
        <a:xfrm>
          <a:off x="9359411" y="111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157586</xdr:rowOff>
    </xdr:from>
    <xdr:ext cx="534377" cy="259045"/>
    <xdr:sp macro="" textlink="">
      <xdr:nvSpPr>
        <xdr:cNvPr id="262" name="n_2mainValue【橋りょう・トンネル】&#10;一人当たり有形固定資産（償却資産）額"/>
        <xdr:cNvSpPr txBox="1"/>
      </xdr:nvSpPr>
      <xdr:spPr>
        <a:xfrm>
          <a:off x="8483111" y="1113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158560</xdr:rowOff>
    </xdr:from>
    <xdr:ext cx="534377" cy="259045"/>
    <xdr:sp macro="" textlink="">
      <xdr:nvSpPr>
        <xdr:cNvPr id="263" name="n_3mainValue【橋りょう・トンネル】&#10;一人当たり有形固定資産（償却資産）額"/>
        <xdr:cNvSpPr txBox="1"/>
      </xdr:nvSpPr>
      <xdr:spPr>
        <a:xfrm>
          <a:off x="7594111" y="1113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160100</xdr:rowOff>
    </xdr:from>
    <xdr:ext cx="534377" cy="259045"/>
    <xdr:sp macro="" textlink="">
      <xdr:nvSpPr>
        <xdr:cNvPr id="264" name="n_4mainValue【橋りょう・トンネル】&#10;一人当たり有形固定資産（償却資産）額"/>
        <xdr:cNvSpPr txBox="1"/>
      </xdr:nvSpPr>
      <xdr:spPr>
        <a:xfrm>
          <a:off x="6705111" y="1113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91" name="直線コネクタ 290"/>
        <xdr:cNvCxnSpPr/>
      </xdr:nvCxnSpPr>
      <xdr:spPr>
        <a:xfrm flipV="1">
          <a:off x="4634865" y="13296900"/>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94"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95" name="直線コネクタ 294"/>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96" name="【公営住宅】&#10;有形固定資産減価償却率平均値テキスト"/>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7" name="フローチャート: 判断 296"/>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98" name="フローチャート: 判断 297"/>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99" name="フローチャート: 判断 298"/>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300" name="フローチャート: 判断 299"/>
        <xdr:cNvSpPr/>
      </xdr:nvSpPr>
      <xdr:spPr>
        <a:xfrm>
          <a:off x="1968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121194</xdr:rowOff>
    </xdr:from>
    <xdr:to>
      <xdr:col>6</xdr:col>
      <xdr:colOff>38100</xdr:colOff>
      <xdr:row>81</xdr:row>
      <xdr:rowOff>51344</xdr:rowOff>
    </xdr:to>
    <xdr:sp macro="" textlink="">
      <xdr:nvSpPr>
        <xdr:cNvPr id="301" name="フローチャート: 判断 300"/>
        <xdr:cNvSpPr/>
      </xdr:nvSpPr>
      <xdr:spPr>
        <a:xfrm>
          <a:off x="1079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307" name="楕円 306"/>
        <xdr:cNvSpPr/>
      </xdr:nvSpPr>
      <xdr:spPr>
        <a:xfrm>
          <a:off x="45847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150603</xdr:rowOff>
    </xdr:from>
    <xdr:ext cx="405111" cy="259045"/>
    <xdr:sp macro="" textlink="">
      <xdr:nvSpPr>
        <xdr:cNvPr id="308" name="【公営住宅】&#10;有形固定資産減価償却率該当値テキスト"/>
        <xdr:cNvSpPr txBox="1"/>
      </xdr:nvSpPr>
      <xdr:spPr>
        <a:xfrm>
          <a:off x="4673600" y="1369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309" name="楕円 308"/>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7076</xdr:rowOff>
    </xdr:to>
    <xdr:cxnSp macro="">
      <xdr:nvCxnSpPr>
        <xdr:cNvPr id="310" name="直線コネクタ 309"/>
        <xdr:cNvCxnSpPr/>
      </xdr:nvCxnSpPr>
      <xdr:spPr>
        <a:xfrm>
          <a:off x="3797300" y="138684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65677</xdr:rowOff>
    </xdr:from>
    <xdr:to>
      <xdr:col>15</xdr:col>
      <xdr:colOff>101600</xdr:colOff>
      <xdr:row>80</xdr:row>
      <xdr:rowOff>167277</xdr:rowOff>
    </xdr:to>
    <xdr:sp macro="" textlink="">
      <xdr:nvSpPr>
        <xdr:cNvPr id="311" name="楕円 310"/>
        <xdr:cNvSpPr/>
      </xdr:nvSpPr>
      <xdr:spPr>
        <a:xfrm>
          <a:off x="2857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116477</xdr:rowOff>
    </xdr:from>
    <xdr:to>
      <xdr:col>19</xdr:col>
      <xdr:colOff>177800</xdr:colOff>
      <xdr:row>80</xdr:row>
      <xdr:rowOff>152400</xdr:rowOff>
    </xdr:to>
    <xdr:cxnSp macro="">
      <xdr:nvCxnSpPr>
        <xdr:cNvPr id="312" name="直線コネクタ 311"/>
        <xdr:cNvCxnSpPr/>
      </xdr:nvCxnSpPr>
      <xdr:spPr>
        <a:xfrm>
          <a:off x="2908300" y="138324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26488</xdr:rowOff>
    </xdr:from>
    <xdr:to>
      <xdr:col>10</xdr:col>
      <xdr:colOff>165100</xdr:colOff>
      <xdr:row>80</xdr:row>
      <xdr:rowOff>128088</xdr:rowOff>
    </xdr:to>
    <xdr:sp macro="" textlink="">
      <xdr:nvSpPr>
        <xdr:cNvPr id="313" name="楕円 312"/>
        <xdr:cNvSpPr/>
      </xdr:nvSpPr>
      <xdr:spPr>
        <a:xfrm>
          <a:off x="1968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77288</xdr:rowOff>
    </xdr:from>
    <xdr:to>
      <xdr:col>15</xdr:col>
      <xdr:colOff>50800</xdr:colOff>
      <xdr:row>80</xdr:row>
      <xdr:rowOff>116477</xdr:rowOff>
    </xdr:to>
    <xdr:cxnSp macro="">
      <xdr:nvCxnSpPr>
        <xdr:cNvPr id="314" name="直線コネクタ 313"/>
        <xdr:cNvCxnSpPr/>
      </xdr:nvCxnSpPr>
      <xdr:spPr>
        <a:xfrm>
          <a:off x="2019300" y="137932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116295</xdr:rowOff>
    </xdr:from>
    <xdr:to>
      <xdr:col>6</xdr:col>
      <xdr:colOff>38100</xdr:colOff>
      <xdr:row>80</xdr:row>
      <xdr:rowOff>46445</xdr:rowOff>
    </xdr:to>
    <xdr:sp macro="" textlink="">
      <xdr:nvSpPr>
        <xdr:cNvPr id="315" name="楕円 314"/>
        <xdr:cNvSpPr/>
      </xdr:nvSpPr>
      <xdr:spPr>
        <a:xfrm>
          <a:off x="1079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167095</xdr:rowOff>
    </xdr:from>
    <xdr:to>
      <xdr:col>10</xdr:col>
      <xdr:colOff>114300</xdr:colOff>
      <xdr:row>80</xdr:row>
      <xdr:rowOff>77288</xdr:rowOff>
    </xdr:to>
    <xdr:cxnSp macro="">
      <xdr:nvCxnSpPr>
        <xdr:cNvPr id="316" name="直線コネクタ 315"/>
        <xdr:cNvCxnSpPr/>
      </xdr:nvCxnSpPr>
      <xdr:spPr>
        <a:xfrm>
          <a:off x="1130300" y="1371164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75128</xdr:rowOff>
    </xdr:from>
    <xdr:ext cx="405111" cy="259045"/>
    <xdr:sp macro="" textlink="">
      <xdr:nvSpPr>
        <xdr:cNvPr id="317" name="n_1aveValue【公営住宅】&#10;有形固定資産減価償却率"/>
        <xdr:cNvSpPr txBox="1"/>
      </xdr:nvSpPr>
      <xdr:spPr>
        <a:xfrm>
          <a:off x="3582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39206</xdr:rowOff>
    </xdr:from>
    <xdr:ext cx="405111" cy="259045"/>
    <xdr:sp macro="" textlink="">
      <xdr:nvSpPr>
        <xdr:cNvPr id="318" name="n_2aveValue【公営住宅】&#10;有形固定資産減価償却率"/>
        <xdr:cNvSpPr txBox="1"/>
      </xdr:nvSpPr>
      <xdr:spPr>
        <a:xfrm>
          <a:off x="2705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9814</xdr:rowOff>
    </xdr:from>
    <xdr:ext cx="405111" cy="259045"/>
    <xdr:sp macro="" textlink="">
      <xdr:nvSpPr>
        <xdr:cNvPr id="319" name="n_3aveValue【公営住宅】&#10;有形固定資産減価償却率"/>
        <xdr:cNvSpPr txBox="1"/>
      </xdr:nvSpPr>
      <xdr:spPr>
        <a:xfrm>
          <a:off x="18167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42471</xdr:rowOff>
    </xdr:from>
    <xdr:ext cx="405111" cy="259045"/>
    <xdr:sp macro="" textlink="">
      <xdr:nvSpPr>
        <xdr:cNvPr id="320" name="n_4aveValue【公営住宅】&#10;有形固定資産減価償却率"/>
        <xdr:cNvSpPr txBox="1"/>
      </xdr:nvSpPr>
      <xdr:spPr>
        <a:xfrm>
          <a:off x="927744" y="1392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321" name="n_1mainValue【公営住宅】&#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12354</xdr:rowOff>
    </xdr:from>
    <xdr:ext cx="405111" cy="259045"/>
    <xdr:sp macro="" textlink="">
      <xdr:nvSpPr>
        <xdr:cNvPr id="322" name="n_2mainValue【公営住宅】&#10;有形固定資産減価償却率"/>
        <xdr:cNvSpPr txBox="1"/>
      </xdr:nvSpPr>
      <xdr:spPr>
        <a:xfrm>
          <a:off x="2705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144615</xdr:rowOff>
    </xdr:from>
    <xdr:ext cx="405111" cy="259045"/>
    <xdr:sp macro="" textlink="">
      <xdr:nvSpPr>
        <xdr:cNvPr id="323" name="n_3mainValue【公営住宅】&#10;有形固定資産減価償却率"/>
        <xdr:cNvSpPr txBox="1"/>
      </xdr:nvSpPr>
      <xdr:spPr>
        <a:xfrm>
          <a:off x="1816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62972</xdr:rowOff>
    </xdr:from>
    <xdr:ext cx="405111" cy="259045"/>
    <xdr:sp macro="" textlink="">
      <xdr:nvSpPr>
        <xdr:cNvPr id="324" name="n_4mainValue【公営住宅】&#10;有形固定資産減価償却率"/>
        <xdr:cNvSpPr txBox="1"/>
      </xdr:nvSpPr>
      <xdr:spPr>
        <a:xfrm>
          <a:off x="927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40" name="テキスト ボックス 33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2" name="テキスト ボックス 34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4" name="テキスト ボックス 34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6" name="テキスト ボックス 34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48" name="直線コネクタ 347"/>
        <xdr:cNvCxnSpPr/>
      </xdr:nvCxnSpPr>
      <xdr:spPr>
        <a:xfrm flipV="1">
          <a:off x="10476865" y="13540130"/>
          <a:ext cx="0" cy="13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49" name="【公営住宅】&#10;一人当たり面積最小値テキスト"/>
        <xdr:cNvSpPr txBox="1"/>
      </xdr:nvSpPr>
      <xdr:spPr>
        <a:xfrm>
          <a:off x="10515600" y="148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50" name="直線コネクタ 349"/>
        <xdr:cNvCxnSpPr/>
      </xdr:nvCxnSpPr>
      <xdr:spPr>
        <a:xfrm>
          <a:off x="10388600" y="1485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51" name="【公営住宅】&#10;一人当たり面積最大値テキスト"/>
        <xdr:cNvSpPr txBox="1"/>
      </xdr:nvSpPr>
      <xdr:spPr>
        <a:xfrm>
          <a:off x="10515600" y="133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52" name="直線コネクタ 351"/>
        <xdr:cNvCxnSpPr/>
      </xdr:nvCxnSpPr>
      <xdr:spPr>
        <a:xfrm>
          <a:off x="10388600" y="135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50537</xdr:rowOff>
    </xdr:from>
    <xdr:ext cx="469744" cy="259045"/>
    <xdr:sp macro="" textlink="">
      <xdr:nvSpPr>
        <xdr:cNvPr id="353" name="【公営住宅】&#10;一人当たり面積平均値テキスト"/>
        <xdr:cNvSpPr txBox="1"/>
      </xdr:nvSpPr>
      <xdr:spPr>
        <a:xfrm>
          <a:off x="10515600" y="1462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54" name="フローチャート: 判断 353"/>
        <xdr:cNvSpPr/>
      </xdr:nvSpPr>
      <xdr:spPr>
        <a:xfrm>
          <a:off x="10426700" y="1464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55" name="フローチャート: 判断 354"/>
        <xdr:cNvSpPr/>
      </xdr:nvSpPr>
      <xdr:spPr>
        <a:xfrm>
          <a:off x="9588500" y="146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56" name="フローチャート: 判断 355"/>
        <xdr:cNvSpPr/>
      </xdr:nvSpPr>
      <xdr:spPr>
        <a:xfrm>
          <a:off x="8699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57" name="フローチャート: 判断 356"/>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8" name="フローチャート: 判断 357"/>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116230</xdr:rowOff>
    </xdr:from>
    <xdr:to>
      <xdr:col>55</xdr:col>
      <xdr:colOff>50800</xdr:colOff>
      <xdr:row>79</xdr:row>
      <xdr:rowOff>46380</xdr:rowOff>
    </xdr:to>
    <xdr:sp macro="" textlink="">
      <xdr:nvSpPr>
        <xdr:cNvPr id="364" name="楕円 363"/>
        <xdr:cNvSpPr/>
      </xdr:nvSpPr>
      <xdr:spPr>
        <a:xfrm>
          <a:off x="10426700" y="134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69257</xdr:rowOff>
    </xdr:from>
    <xdr:ext cx="534377" cy="259045"/>
    <xdr:sp macro="" textlink="">
      <xdr:nvSpPr>
        <xdr:cNvPr id="365" name="【公営住宅】&#10;一人当たり面積該当値テキスト"/>
        <xdr:cNvSpPr txBox="1"/>
      </xdr:nvSpPr>
      <xdr:spPr>
        <a:xfrm>
          <a:off x="10515600" y="1344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145414</xdr:rowOff>
    </xdr:from>
    <xdr:to>
      <xdr:col>50</xdr:col>
      <xdr:colOff>165100</xdr:colOff>
      <xdr:row>79</xdr:row>
      <xdr:rowOff>75564</xdr:rowOff>
    </xdr:to>
    <xdr:sp macro="" textlink="">
      <xdr:nvSpPr>
        <xdr:cNvPr id="366" name="楕円 365"/>
        <xdr:cNvSpPr/>
      </xdr:nvSpPr>
      <xdr:spPr>
        <a:xfrm>
          <a:off x="95885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167030</xdr:rowOff>
    </xdr:from>
    <xdr:to>
      <xdr:col>55</xdr:col>
      <xdr:colOff>0</xdr:colOff>
      <xdr:row>79</xdr:row>
      <xdr:rowOff>24764</xdr:rowOff>
    </xdr:to>
    <xdr:cxnSp macro="">
      <xdr:nvCxnSpPr>
        <xdr:cNvPr id="367" name="直線コネクタ 366"/>
        <xdr:cNvCxnSpPr/>
      </xdr:nvCxnSpPr>
      <xdr:spPr>
        <a:xfrm flipV="1">
          <a:off x="9639300" y="13540130"/>
          <a:ext cx="8382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171171</xdr:rowOff>
    </xdr:from>
    <xdr:to>
      <xdr:col>46</xdr:col>
      <xdr:colOff>38100</xdr:colOff>
      <xdr:row>79</xdr:row>
      <xdr:rowOff>101321</xdr:rowOff>
    </xdr:to>
    <xdr:sp macro="" textlink="">
      <xdr:nvSpPr>
        <xdr:cNvPr id="368" name="楕円 367"/>
        <xdr:cNvSpPr/>
      </xdr:nvSpPr>
      <xdr:spPr>
        <a:xfrm>
          <a:off x="8699500" y="135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24764</xdr:rowOff>
    </xdr:from>
    <xdr:to>
      <xdr:col>50</xdr:col>
      <xdr:colOff>114300</xdr:colOff>
      <xdr:row>79</xdr:row>
      <xdr:rowOff>50521</xdr:rowOff>
    </xdr:to>
    <xdr:cxnSp macro="">
      <xdr:nvCxnSpPr>
        <xdr:cNvPr id="369" name="直線コネクタ 368"/>
        <xdr:cNvCxnSpPr/>
      </xdr:nvCxnSpPr>
      <xdr:spPr>
        <a:xfrm flipV="1">
          <a:off x="8750300" y="13569314"/>
          <a:ext cx="889000" cy="2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38506</xdr:rowOff>
    </xdr:from>
    <xdr:to>
      <xdr:col>41</xdr:col>
      <xdr:colOff>101600</xdr:colOff>
      <xdr:row>85</xdr:row>
      <xdr:rowOff>140106</xdr:rowOff>
    </xdr:to>
    <xdr:sp macro="" textlink="">
      <xdr:nvSpPr>
        <xdr:cNvPr id="370" name="楕円 369"/>
        <xdr:cNvSpPr/>
      </xdr:nvSpPr>
      <xdr:spPr>
        <a:xfrm>
          <a:off x="7810500" y="146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50521</xdr:rowOff>
    </xdr:from>
    <xdr:to>
      <xdr:col>45</xdr:col>
      <xdr:colOff>177800</xdr:colOff>
      <xdr:row>85</xdr:row>
      <xdr:rowOff>89306</xdr:rowOff>
    </xdr:to>
    <xdr:cxnSp macro="">
      <xdr:nvCxnSpPr>
        <xdr:cNvPr id="371" name="直線コネクタ 370"/>
        <xdr:cNvCxnSpPr/>
      </xdr:nvCxnSpPr>
      <xdr:spPr>
        <a:xfrm flipV="1">
          <a:off x="7861300" y="13595071"/>
          <a:ext cx="889000" cy="106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44145</xdr:rowOff>
    </xdr:from>
    <xdr:to>
      <xdr:col>36</xdr:col>
      <xdr:colOff>165100</xdr:colOff>
      <xdr:row>85</xdr:row>
      <xdr:rowOff>145745</xdr:rowOff>
    </xdr:to>
    <xdr:sp macro="" textlink="">
      <xdr:nvSpPr>
        <xdr:cNvPr id="372" name="楕円 371"/>
        <xdr:cNvSpPr/>
      </xdr:nvSpPr>
      <xdr:spPr>
        <a:xfrm>
          <a:off x="6921500" y="146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89306</xdr:rowOff>
    </xdr:from>
    <xdr:to>
      <xdr:col>41</xdr:col>
      <xdr:colOff>50800</xdr:colOff>
      <xdr:row>85</xdr:row>
      <xdr:rowOff>94945</xdr:rowOff>
    </xdr:to>
    <xdr:cxnSp macro="">
      <xdr:nvCxnSpPr>
        <xdr:cNvPr id="373" name="直線コネクタ 372"/>
        <xdr:cNvCxnSpPr/>
      </xdr:nvCxnSpPr>
      <xdr:spPr>
        <a:xfrm flipV="1">
          <a:off x="6972300" y="14662556"/>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1540</xdr:rowOff>
    </xdr:from>
    <xdr:ext cx="469744" cy="259045"/>
    <xdr:sp macro="" textlink="">
      <xdr:nvSpPr>
        <xdr:cNvPr id="374" name="n_1aveValue【公営住宅】&#10;一人当たり面積"/>
        <xdr:cNvSpPr txBox="1"/>
      </xdr:nvSpPr>
      <xdr:spPr>
        <a:xfrm>
          <a:off x="9391727" y="1474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xdr:rowOff>
    </xdr:from>
    <xdr:ext cx="469744" cy="259045"/>
    <xdr:sp macro="" textlink="">
      <xdr:nvSpPr>
        <xdr:cNvPr id="375" name="n_2aveValue【公営住宅】&#10;一人当たり面積"/>
        <xdr:cNvSpPr txBox="1"/>
      </xdr:nvSpPr>
      <xdr:spPr>
        <a:xfrm>
          <a:off x="8515427" y="1474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76" name="n_3aveValue【公営住宅】&#10;一人当たり面積"/>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44366</xdr:rowOff>
    </xdr:from>
    <xdr:ext cx="469744" cy="259045"/>
    <xdr:sp macro="" textlink="">
      <xdr:nvSpPr>
        <xdr:cNvPr id="377" name="n_4aveValue【公営住宅】&#10;一人当たり面積"/>
        <xdr:cNvSpPr txBox="1"/>
      </xdr:nvSpPr>
      <xdr:spPr>
        <a:xfrm>
          <a:off x="6737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77</xdr:row>
      <xdr:rowOff>92091</xdr:rowOff>
    </xdr:from>
    <xdr:ext cx="534377" cy="259045"/>
    <xdr:sp macro="" textlink="">
      <xdr:nvSpPr>
        <xdr:cNvPr id="378" name="n_1mainValue【公営住宅】&#10;一人当たり面積"/>
        <xdr:cNvSpPr txBox="1"/>
      </xdr:nvSpPr>
      <xdr:spPr>
        <a:xfrm>
          <a:off x="93594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77</xdr:row>
      <xdr:rowOff>117848</xdr:rowOff>
    </xdr:from>
    <xdr:ext cx="534377" cy="259045"/>
    <xdr:sp macro="" textlink="">
      <xdr:nvSpPr>
        <xdr:cNvPr id="379" name="n_2mainValue【公営住宅】&#10;一人当たり面積"/>
        <xdr:cNvSpPr txBox="1"/>
      </xdr:nvSpPr>
      <xdr:spPr>
        <a:xfrm>
          <a:off x="8483111" y="133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156633</xdr:rowOff>
    </xdr:from>
    <xdr:ext cx="469744" cy="259045"/>
    <xdr:sp macro="" textlink="">
      <xdr:nvSpPr>
        <xdr:cNvPr id="380" name="n_3mainValue【公営住宅】&#10;一人当たり面積"/>
        <xdr:cNvSpPr txBox="1"/>
      </xdr:nvSpPr>
      <xdr:spPr>
        <a:xfrm>
          <a:off x="7626427" y="143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162272</xdr:rowOff>
    </xdr:from>
    <xdr:ext cx="469744" cy="259045"/>
    <xdr:sp macro="" textlink="">
      <xdr:nvSpPr>
        <xdr:cNvPr id="381" name="n_4mainValue【公営住宅】&#10;一人当たり面積"/>
        <xdr:cNvSpPr txBox="1"/>
      </xdr:nvSpPr>
      <xdr:spPr>
        <a:xfrm>
          <a:off x="6737427" y="1439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94" name="テキスト ボックス 39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404" name="テキスト ボックス 40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6" name="テキスト ボックス 4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71301</xdr:rowOff>
    </xdr:from>
    <xdr:to>
      <xdr:col>24</xdr:col>
      <xdr:colOff>62865</xdr:colOff>
      <xdr:row>108</xdr:row>
      <xdr:rowOff>27214</xdr:rowOff>
    </xdr:to>
    <xdr:cxnSp macro="">
      <xdr:nvCxnSpPr>
        <xdr:cNvPr id="408" name="直線コネクタ 407"/>
        <xdr:cNvCxnSpPr/>
      </xdr:nvCxnSpPr>
      <xdr:spPr>
        <a:xfrm flipV="1">
          <a:off x="4634865" y="17387751"/>
          <a:ext cx="0" cy="115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31041</xdr:rowOff>
    </xdr:from>
    <xdr:ext cx="405111" cy="259045"/>
    <xdr:sp macro="" textlink="">
      <xdr:nvSpPr>
        <xdr:cNvPr id="409" name="【港湾・漁港】&#10;有形固定資産減価償却率最小値テキスト"/>
        <xdr:cNvSpPr txBox="1"/>
      </xdr:nvSpPr>
      <xdr:spPr>
        <a:xfrm>
          <a:off x="4673600" y="1854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27214</xdr:rowOff>
    </xdr:from>
    <xdr:to>
      <xdr:col>24</xdr:col>
      <xdr:colOff>152400</xdr:colOff>
      <xdr:row>108</xdr:row>
      <xdr:rowOff>27214</xdr:rowOff>
    </xdr:to>
    <xdr:cxnSp macro="">
      <xdr:nvCxnSpPr>
        <xdr:cNvPr id="410" name="直線コネクタ 409"/>
        <xdr:cNvCxnSpPr/>
      </xdr:nvCxnSpPr>
      <xdr:spPr>
        <a:xfrm>
          <a:off x="4546600" y="1854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17978</xdr:rowOff>
    </xdr:from>
    <xdr:ext cx="405111" cy="259045"/>
    <xdr:sp macro="" textlink="">
      <xdr:nvSpPr>
        <xdr:cNvPr id="411" name="【港湾・漁港】&#10;有形固定資産減価償却率最大値テキスト"/>
        <xdr:cNvSpPr txBox="1"/>
      </xdr:nvSpPr>
      <xdr:spPr>
        <a:xfrm>
          <a:off x="4673600" y="17162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71301</xdr:rowOff>
    </xdr:from>
    <xdr:to>
      <xdr:col>24</xdr:col>
      <xdr:colOff>152400</xdr:colOff>
      <xdr:row>101</xdr:row>
      <xdr:rowOff>71301</xdr:rowOff>
    </xdr:to>
    <xdr:cxnSp macro="">
      <xdr:nvCxnSpPr>
        <xdr:cNvPr id="412" name="直線コネクタ 411"/>
        <xdr:cNvCxnSpPr/>
      </xdr:nvCxnSpPr>
      <xdr:spPr>
        <a:xfrm>
          <a:off x="4546600" y="1738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64243</xdr:rowOff>
    </xdr:from>
    <xdr:ext cx="405111" cy="259045"/>
    <xdr:sp macro="" textlink="">
      <xdr:nvSpPr>
        <xdr:cNvPr id="413" name="【港湾・漁港】&#10;有形固定資産減価償却率平均値テキスト"/>
        <xdr:cNvSpPr txBox="1"/>
      </xdr:nvSpPr>
      <xdr:spPr>
        <a:xfrm>
          <a:off x="4673600" y="1772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85816</xdr:rowOff>
    </xdr:from>
    <xdr:to>
      <xdr:col>24</xdr:col>
      <xdr:colOff>114300</xdr:colOff>
      <xdr:row>104</xdr:row>
      <xdr:rowOff>15966</xdr:rowOff>
    </xdr:to>
    <xdr:sp macro="" textlink="">
      <xdr:nvSpPr>
        <xdr:cNvPr id="414" name="フローチャート: 判断 413"/>
        <xdr:cNvSpPr/>
      </xdr:nvSpPr>
      <xdr:spPr>
        <a:xfrm>
          <a:off x="4584700" y="1774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415" name="フローチャート: 判断 414"/>
        <xdr:cNvSpPr/>
      </xdr:nvSpPr>
      <xdr:spPr>
        <a:xfrm>
          <a:off x="3746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43362</xdr:rowOff>
    </xdr:from>
    <xdr:to>
      <xdr:col>15</xdr:col>
      <xdr:colOff>101600</xdr:colOff>
      <xdr:row>103</xdr:row>
      <xdr:rowOff>144962</xdr:rowOff>
    </xdr:to>
    <xdr:sp macro="" textlink="">
      <xdr:nvSpPr>
        <xdr:cNvPr id="416" name="フローチャート: 判断 415"/>
        <xdr:cNvSpPr/>
      </xdr:nvSpPr>
      <xdr:spPr>
        <a:xfrm>
          <a:off x="28575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907</xdr:rowOff>
    </xdr:from>
    <xdr:to>
      <xdr:col>10</xdr:col>
      <xdr:colOff>165100</xdr:colOff>
      <xdr:row>103</xdr:row>
      <xdr:rowOff>102507</xdr:rowOff>
    </xdr:to>
    <xdr:sp macro="" textlink="">
      <xdr:nvSpPr>
        <xdr:cNvPr id="417" name="フローチャート: 判断 416"/>
        <xdr:cNvSpPr/>
      </xdr:nvSpPr>
      <xdr:spPr>
        <a:xfrm>
          <a:off x="19685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90714</xdr:rowOff>
    </xdr:from>
    <xdr:to>
      <xdr:col>6</xdr:col>
      <xdr:colOff>38100</xdr:colOff>
      <xdr:row>101</xdr:row>
      <xdr:rowOff>20864</xdr:rowOff>
    </xdr:to>
    <xdr:sp macro="" textlink="">
      <xdr:nvSpPr>
        <xdr:cNvPr id="418" name="フローチャート: 判断 417"/>
        <xdr:cNvSpPr/>
      </xdr:nvSpPr>
      <xdr:spPr>
        <a:xfrm>
          <a:off x="1079500" y="1723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49893</xdr:rowOff>
    </xdr:from>
    <xdr:to>
      <xdr:col>24</xdr:col>
      <xdr:colOff>114300</xdr:colOff>
      <xdr:row>101</xdr:row>
      <xdr:rowOff>151493</xdr:rowOff>
    </xdr:to>
    <xdr:sp macro="" textlink="">
      <xdr:nvSpPr>
        <xdr:cNvPr id="424" name="楕円 423"/>
        <xdr:cNvSpPr/>
      </xdr:nvSpPr>
      <xdr:spPr>
        <a:xfrm>
          <a:off x="45847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144979</xdr:rowOff>
    </xdr:from>
    <xdr:ext cx="405111" cy="259045"/>
    <xdr:sp macro="" textlink="">
      <xdr:nvSpPr>
        <xdr:cNvPr id="425" name="【港湾・漁港】&#10;有形固定資産減価償却率該当値テキスト"/>
        <xdr:cNvSpPr txBox="1"/>
      </xdr:nvSpPr>
      <xdr:spPr>
        <a:xfrm>
          <a:off x="4673600" y="17289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139700</xdr:rowOff>
    </xdr:from>
    <xdr:to>
      <xdr:col>20</xdr:col>
      <xdr:colOff>38100</xdr:colOff>
      <xdr:row>101</xdr:row>
      <xdr:rowOff>69850</xdr:rowOff>
    </xdr:to>
    <xdr:sp macro="" textlink="">
      <xdr:nvSpPr>
        <xdr:cNvPr id="426" name="楕円 425"/>
        <xdr:cNvSpPr/>
      </xdr:nvSpPr>
      <xdr:spPr>
        <a:xfrm>
          <a:off x="3746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19050</xdr:rowOff>
    </xdr:from>
    <xdr:to>
      <xdr:col>24</xdr:col>
      <xdr:colOff>63500</xdr:colOff>
      <xdr:row>101</xdr:row>
      <xdr:rowOff>100693</xdr:rowOff>
    </xdr:to>
    <xdr:cxnSp macro="">
      <xdr:nvCxnSpPr>
        <xdr:cNvPr id="427" name="直線コネクタ 426"/>
        <xdr:cNvCxnSpPr/>
      </xdr:nvCxnSpPr>
      <xdr:spPr>
        <a:xfrm>
          <a:off x="3797300" y="173355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61323</xdr:rowOff>
    </xdr:from>
    <xdr:to>
      <xdr:col>15</xdr:col>
      <xdr:colOff>101600</xdr:colOff>
      <xdr:row>100</xdr:row>
      <xdr:rowOff>162923</xdr:rowOff>
    </xdr:to>
    <xdr:sp macro="" textlink="">
      <xdr:nvSpPr>
        <xdr:cNvPr id="428" name="楕円 427"/>
        <xdr:cNvSpPr/>
      </xdr:nvSpPr>
      <xdr:spPr>
        <a:xfrm>
          <a:off x="2857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112123</xdr:rowOff>
    </xdr:from>
    <xdr:to>
      <xdr:col>19</xdr:col>
      <xdr:colOff>177800</xdr:colOff>
      <xdr:row>101</xdr:row>
      <xdr:rowOff>19050</xdr:rowOff>
    </xdr:to>
    <xdr:cxnSp macro="">
      <xdr:nvCxnSpPr>
        <xdr:cNvPr id="429" name="直線コネクタ 428"/>
        <xdr:cNvCxnSpPr/>
      </xdr:nvCxnSpPr>
      <xdr:spPr>
        <a:xfrm>
          <a:off x="2908300" y="1725712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154395</xdr:rowOff>
    </xdr:from>
    <xdr:to>
      <xdr:col>10</xdr:col>
      <xdr:colOff>165100</xdr:colOff>
      <xdr:row>100</xdr:row>
      <xdr:rowOff>84545</xdr:rowOff>
    </xdr:to>
    <xdr:sp macro="" textlink="">
      <xdr:nvSpPr>
        <xdr:cNvPr id="430" name="楕円 429"/>
        <xdr:cNvSpPr/>
      </xdr:nvSpPr>
      <xdr:spPr>
        <a:xfrm>
          <a:off x="19685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33745</xdr:rowOff>
    </xdr:from>
    <xdr:to>
      <xdr:col>15</xdr:col>
      <xdr:colOff>50800</xdr:colOff>
      <xdr:row>100</xdr:row>
      <xdr:rowOff>112123</xdr:rowOff>
    </xdr:to>
    <xdr:cxnSp macro="">
      <xdr:nvCxnSpPr>
        <xdr:cNvPr id="431" name="直線コネクタ 430"/>
        <xdr:cNvCxnSpPr/>
      </xdr:nvCxnSpPr>
      <xdr:spPr>
        <a:xfrm>
          <a:off x="2019300" y="17178745"/>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38463</xdr:rowOff>
    </xdr:from>
    <xdr:to>
      <xdr:col>6</xdr:col>
      <xdr:colOff>38100</xdr:colOff>
      <xdr:row>108</xdr:row>
      <xdr:rowOff>140063</xdr:rowOff>
    </xdr:to>
    <xdr:sp macro="" textlink="">
      <xdr:nvSpPr>
        <xdr:cNvPr id="432" name="楕円 431"/>
        <xdr:cNvSpPr/>
      </xdr:nvSpPr>
      <xdr:spPr>
        <a:xfrm>
          <a:off x="1079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33745</xdr:rowOff>
    </xdr:from>
    <xdr:to>
      <xdr:col>10</xdr:col>
      <xdr:colOff>114300</xdr:colOff>
      <xdr:row>108</xdr:row>
      <xdr:rowOff>89263</xdr:rowOff>
    </xdr:to>
    <xdr:cxnSp macro="">
      <xdr:nvCxnSpPr>
        <xdr:cNvPr id="433" name="直線コネクタ 432"/>
        <xdr:cNvCxnSpPr/>
      </xdr:nvCxnSpPr>
      <xdr:spPr>
        <a:xfrm flipV="1">
          <a:off x="1130300" y="17178745"/>
          <a:ext cx="889000" cy="142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126291</xdr:rowOff>
    </xdr:from>
    <xdr:ext cx="405111" cy="259045"/>
    <xdr:sp macro="" textlink="">
      <xdr:nvSpPr>
        <xdr:cNvPr id="434" name="n_1aveValue【港湾・漁港】&#10;有形固定資産減価償却率"/>
        <xdr:cNvSpPr txBox="1"/>
      </xdr:nvSpPr>
      <xdr:spPr>
        <a:xfrm>
          <a:off x="35820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136089</xdr:rowOff>
    </xdr:from>
    <xdr:ext cx="405111" cy="259045"/>
    <xdr:sp macro="" textlink="">
      <xdr:nvSpPr>
        <xdr:cNvPr id="435" name="n_2aveValue【港湾・漁港】&#10;有形固定資産減価償却率"/>
        <xdr:cNvSpPr txBox="1"/>
      </xdr:nvSpPr>
      <xdr:spPr>
        <a:xfrm>
          <a:off x="27057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93634</xdr:rowOff>
    </xdr:from>
    <xdr:ext cx="405111" cy="259045"/>
    <xdr:sp macro="" textlink="">
      <xdr:nvSpPr>
        <xdr:cNvPr id="436" name="n_3aveValue【港湾・漁港】&#10;有形固定資産減価償却率"/>
        <xdr:cNvSpPr txBox="1"/>
      </xdr:nvSpPr>
      <xdr:spPr>
        <a:xfrm>
          <a:off x="181674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37391</xdr:rowOff>
    </xdr:from>
    <xdr:ext cx="405111" cy="259045"/>
    <xdr:sp macro="" textlink="">
      <xdr:nvSpPr>
        <xdr:cNvPr id="437" name="n_4aveValue【港湾・漁港】&#10;有形固定資産減価償却率"/>
        <xdr:cNvSpPr txBox="1"/>
      </xdr:nvSpPr>
      <xdr:spPr>
        <a:xfrm>
          <a:off x="927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86377</xdr:rowOff>
    </xdr:from>
    <xdr:ext cx="405111" cy="259045"/>
    <xdr:sp macro="" textlink="">
      <xdr:nvSpPr>
        <xdr:cNvPr id="438" name="n_1mainValue【港湾・漁港】&#10;有形固定資産減価償却率"/>
        <xdr:cNvSpPr txBox="1"/>
      </xdr:nvSpPr>
      <xdr:spPr>
        <a:xfrm>
          <a:off x="35820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8000</xdr:rowOff>
    </xdr:from>
    <xdr:ext cx="405111" cy="259045"/>
    <xdr:sp macro="" textlink="">
      <xdr:nvSpPr>
        <xdr:cNvPr id="439" name="n_2mainValue【港湾・漁港】&#10;有形固定資産減価償却率"/>
        <xdr:cNvSpPr txBox="1"/>
      </xdr:nvSpPr>
      <xdr:spPr>
        <a:xfrm>
          <a:off x="27057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101072</xdr:rowOff>
    </xdr:from>
    <xdr:ext cx="405111" cy="259045"/>
    <xdr:sp macro="" textlink="">
      <xdr:nvSpPr>
        <xdr:cNvPr id="440" name="n_3mainValue【港湾・漁港】&#10;有形固定資産減価償却率"/>
        <xdr:cNvSpPr txBox="1"/>
      </xdr:nvSpPr>
      <xdr:spPr>
        <a:xfrm>
          <a:off x="1816744" y="169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131190</xdr:rowOff>
    </xdr:from>
    <xdr:ext cx="405111" cy="259045"/>
    <xdr:sp macro="" textlink="">
      <xdr:nvSpPr>
        <xdr:cNvPr id="441" name="n_4mainValue【港湾・漁港】&#10;有形固定資産減価償却率"/>
        <xdr:cNvSpPr txBox="1"/>
      </xdr:nvSpPr>
      <xdr:spPr>
        <a:xfrm>
          <a:off x="9277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2" name="直線コネクタ 4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3" name="テキスト ボックス 45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4" name="直線コネクタ 4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5" name="テキスト ボックス 454"/>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6" name="直線コネクタ 4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7" name="テキスト ボックス 456"/>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8" name="直線コネクタ 4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9" name="テキスト ボックス 458"/>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0" name="直線コネクタ 4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61" name="テキスト ボックス 460"/>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3" name="テキスト ボックス 46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45433</xdr:rowOff>
    </xdr:from>
    <xdr:to>
      <xdr:col>54</xdr:col>
      <xdr:colOff>189865</xdr:colOff>
      <xdr:row>108</xdr:row>
      <xdr:rowOff>150540</xdr:rowOff>
    </xdr:to>
    <xdr:cxnSp macro="">
      <xdr:nvCxnSpPr>
        <xdr:cNvPr id="465" name="直線コネクタ 464"/>
        <xdr:cNvCxnSpPr/>
      </xdr:nvCxnSpPr>
      <xdr:spPr>
        <a:xfrm flipV="1">
          <a:off x="10476865" y="17190433"/>
          <a:ext cx="0" cy="147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154367</xdr:rowOff>
    </xdr:from>
    <xdr:ext cx="469744" cy="259045"/>
    <xdr:sp macro="" textlink="">
      <xdr:nvSpPr>
        <xdr:cNvPr id="466" name="【港湾・漁港】&#10;一人当たり有形固定資産（償却資産）額最小値テキスト"/>
        <xdr:cNvSpPr txBox="1"/>
      </xdr:nvSpPr>
      <xdr:spPr>
        <a:xfrm>
          <a:off x="10515600" y="1867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150540</xdr:rowOff>
    </xdr:from>
    <xdr:to>
      <xdr:col>55</xdr:col>
      <xdr:colOff>88900</xdr:colOff>
      <xdr:row>108</xdr:row>
      <xdr:rowOff>150540</xdr:rowOff>
    </xdr:to>
    <xdr:cxnSp macro="">
      <xdr:nvCxnSpPr>
        <xdr:cNvPr id="467" name="直線コネクタ 466"/>
        <xdr:cNvCxnSpPr/>
      </xdr:nvCxnSpPr>
      <xdr:spPr>
        <a:xfrm>
          <a:off x="10388600" y="1866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163560</xdr:rowOff>
    </xdr:from>
    <xdr:ext cx="690189" cy="259045"/>
    <xdr:sp macro="" textlink="">
      <xdr:nvSpPr>
        <xdr:cNvPr id="468" name="【港湾・漁港】&#10;一人当たり有形固定資産（償却資産）額最大値テキスト"/>
        <xdr:cNvSpPr txBox="1"/>
      </xdr:nvSpPr>
      <xdr:spPr>
        <a:xfrm>
          <a:off x="10515600" y="16965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45433</xdr:rowOff>
    </xdr:from>
    <xdr:to>
      <xdr:col>55</xdr:col>
      <xdr:colOff>88900</xdr:colOff>
      <xdr:row>100</xdr:row>
      <xdr:rowOff>45433</xdr:rowOff>
    </xdr:to>
    <xdr:cxnSp macro="">
      <xdr:nvCxnSpPr>
        <xdr:cNvPr id="469" name="直線コネクタ 468"/>
        <xdr:cNvCxnSpPr/>
      </xdr:nvCxnSpPr>
      <xdr:spPr>
        <a:xfrm>
          <a:off x="10388600" y="1719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88577</xdr:rowOff>
    </xdr:from>
    <xdr:ext cx="599010" cy="259045"/>
    <xdr:sp macro="" textlink="">
      <xdr:nvSpPr>
        <xdr:cNvPr id="470" name="【港湾・漁港】&#10;一人当たり有形固定資産（償却資産）額平均値テキスト"/>
        <xdr:cNvSpPr txBox="1"/>
      </xdr:nvSpPr>
      <xdr:spPr>
        <a:xfrm>
          <a:off x="10515600" y="17919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65700</xdr:rowOff>
    </xdr:from>
    <xdr:to>
      <xdr:col>55</xdr:col>
      <xdr:colOff>50800</xdr:colOff>
      <xdr:row>105</xdr:row>
      <xdr:rowOff>167300</xdr:rowOff>
    </xdr:to>
    <xdr:sp macro="" textlink="">
      <xdr:nvSpPr>
        <xdr:cNvPr id="471" name="フローチャート: 判断 470"/>
        <xdr:cNvSpPr/>
      </xdr:nvSpPr>
      <xdr:spPr>
        <a:xfrm>
          <a:off x="10426700" y="180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78674</xdr:rowOff>
    </xdr:from>
    <xdr:to>
      <xdr:col>50</xdr:col>
      <xdr:colOff>165100</xdr:colOff>
      <xdr:row>106</xdr:row>
      <xdr:rowOff>8824</xdr:rowOff>
    </xdr:to>
    <xdr:sp macro="" textlink="">
      <xdr:nvSpPr>
        <xdr:cNvPr id="472" name="フローチャート: 判断 471"/>
        <xdr:cNvSpPr/>
      </xdr:nvSpPr>
      <xdr:spPr>
        <a:xfrm>
          <a:off x="9588500" y="1808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106274</xdr:rowOff>
    </xdr:from>
    <xdr:to>
      <xdr:col>46</xdr:col>
      <xdr:colOff>38100</xdr:colOff>
      <xdr:row>106</xdr:row>
      <xdr:rowOff>36424</xdr:rowOff>
    </xdr:to>
    <xdr:sp macro="" textlink="">
      <xdr:nvSpPr>
        <xdr:cNvPr id="473" name="フローチャート: 判断 472"/>
        <xdr:cNvSpPr/>
      </xdr:nvSpPr>
      <xdr:spPr>
        <a:xfrm>
          <a:off x="8699500" y="181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120593</xdr:rowOff>
    </xdr:from>
    <xdr:to>
      <xdr:col>41</xdr:col>
      <xdr:colOff>101600</xdr:colOff>
      <xdr:row>106</xdr:row>
      <xdr:rowOff>50743</xdr:rowOff>
    </xdr:to>
    <xdr:sp macro="" textlink="">
      <xdr:nvSpPr>
        <xdr:cNvPr id="474" name="フローチャート: 判断 473"/>
        <xdr:cNvSpPr/>
      </xdr:nvSpPr>
      <xdr:spPr>
        <a:xfrm>
          <a:off x="7810500" y="1812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11235</xdr:rowOff>
    </xdr:from>
    <xdr:to>
      <xdr:col>36</xdr:col>
      <xdr:colOff>165100</xdr:colOff>
      <xdr:row>106</xdr:row>
      <xdr:rowOff>112835</xdr:rowOff>
    </xdr:to>
    <xdr:sp macro="" textlink="">
      <xdr:nvSpPr>
        <xdr:cNvPr id="475" name="フローチャート: 判断 474"/>
        <xdr:cNvSpPr/>
      </xdr:nvSpPr>
      <xdr:spPr>
        <a:xfrm>
          <a:off x="6921500" y="181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99740</xdr:rowOff>
    </xdr:from>
    <xdr:to>
      <xdr:col>55</xdr:col>
      <xdr:colOff>50800</xdr:colOff>
      <xdr:row>109</xdr:row>
      <xdr:rowOff>29890</xdr:rowOff>
    </xdr:to>
    <xdr:sp macro="" textlink="">
      <xdr:nvSpPr>
        <xdr:cNvPr id="481" name="楕円 480"/>
        <xdr:cNvSpPr/>
      </xdr:nvSpPr>
      <xdr:spPr>
        <a:xfrm>
          <a:off x="10426700" y="186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14667</xdr:rowOff>
    </xdr:from>
    <xdr:ext cx="469744" cy="259045"/>
    <xdr:sp macro="" textlink="">
      <xdr:nvSpPr>
        <xdr:cNvPr id="482" name="【港湾・漁港】&#10;一人当たり有形固定資産（償却資産）額該当値テキスト"/>
        <xdr:cNvSpPr txBox="1"/>
      </xdr:nvSpPr>
      <xdr:spPr>
        <a:xfrm>
          <a:off x="10515600" y="1853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99782</xdr:rowOff>
    </xdr:from>
    <xdr:to>
      <xdr:col>50</xdr:col>
      <xdr:colOff>165100</xdr:colOff>
      <xdr:row>109</xdr:row>
      <xdr:rowOff>29932</xdr:rowOff>
    </xdr:to>
    <xdr:sp macro="" textlink="">
      <xdr:nvSpPr>
        <xdr:cNvPr id="483" name="楕円 482"/>
        <xdr:cNvSpPr/>
      </xdr:nvSpPr>
      <xdr:spPr>
        <a:xfrm>
          <a:off x="9588500" y="186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150540</xdr:rowOff>
    </xdr:from>
    <xdr:to>
      <xdr:col>55</xdr:col>
      <xdr:colOff>0</xdr:colOff>
      <xdr:row>108</xdr:row>
      <xdr:rowOff>150582</xdr:rowOff>
    </xdr:to>
    <xdr:cxnSp macro="">
      <xdr:nvCxnSpPr>
        <xdr:cNvPr id="484" name="直線コネクタ 483"/>
        <xdr:cNvCxnSpPr/>
      </xdr:nvCxnSpPr>
      <xdr:spPr>
        <a:xfrm flipV="1">
          <a:off x="9639300" y="18667140"/>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99817</xdr:rowOff>
    </xdr:from>
    <xdr:to>
      <xdr:col>46</xdr:col>
      <xdr:colOff>38100</xdr:colOff>
      <xdr:row>109</xdr:row>
      <xdr:rowOff>29967</xdr:rowOff>
    </xdr:to>
    <xdr:sp macro="" textlink="">
      <xdr:nvSpPr>
        <xdr:cNvPr id="485" name="楕円 484"/>
        <xdr:cNvSpPr/>
      </xdr:nvSpPr>
      <xdr:spPr>
        <a:xfrm>
          <a:off x="8699500" y="186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150582</xdr:rowOff>
    </xdr:from>
    <xdr:to>
      <xdr:col>50</xdr:col>
      <xdr:colOff>114300</xdr:colOff>
      <xdr:row>108</xdr:row>
      <xdr:rowOff>150617</xdr:rowOff>
    </xdr:to>
    <xdr:cxnSp macro="">
      <xdr:nvCxnSpPr>
        <xdr:cNvPr id="486" name="直線コネクタ 485"/>
        <xdr:cNvCxnSpPr/>
      </xdr:nvCxnSpPr>
      <xdr:spPr>
        <a:xfrm flipV="1">
          <a:off x="8750300" y="18667182"/>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99857</xdr:rowOff>
    </xdr:from>
    <xdr:to>
      <xdr:col>41</xdr:col>
      <xdr:colOff>101600</xdr:colOff>
      <xdr:row>109</xdr:row>
      <xdr:rowOff>30007</xdr:rowOff>
    </xdr:to>
    <xdr:sp macro="" textlink="">
      <xdr:nvSpPr>
        <xdr:cNvPr id="487" name="楕円 486"/>
        <xdr:cNvSpPr/>
      </xdr:nvSpPr>
      <xdr:spPr>
        <a:xfrm>
          <a:off x="7810500" y="186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150617</xdr:rowOff>
    </xdr:from>
    <xdr:to>
      <xdr:col>45</xdr:col>
      <xdr:colOff>177800</xdr:colOff>
      <xdr:row>108</xdr:row>
      <xdr:rowOff>150657</xdr:rowOff>
    </xdr:to>
    <xdr:cxnSp macro="">
      <xdr:nvCxnSpPr>
        <xdr:cNvPr id="488" name="直線コネクタ 487"/>
        <xdr:cNvCxnSpPr/>
      </xdr:nvCxnSpPr>
      <xdr:spPr>
        <a:xfrm flipV="1">
          <a:off x="7861300" y="18667217"/>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100904</xdr:rowOff>
    </xdr:from>
    <xdr:to>
      <xdr:col>36</xdr:col>
      <xdr:colOff>165100</xdr:colOff>
      <xdr:row>109</xdr:row>
      <xdr:rowOff>31054</xdr:rowOff>
    </xdr:to>
    <xdr:sp macro="" textlink="">
      <xdr:nvSpPr>
        <xdr:cNvPr id="489" name="楕円 488"/>
        <xdr:cNvSpPr/>
      </xdr:nvSpPr>
      <xdr:spPr>
        <a:xfrm>
          <a:off x="6921500" y="1861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150657</xdr:rowOff>
    </xdr:from>
    <xdr:to>
      <xdr:col>41</xdr:col>
      <xdr:colOff>50800</xdr:colOff>
      <xdr:row>108</xdr:row>
      <xdr:rowOff>151704</xdr:rowOff>
    </xdr:to>
    <xdr:cxnSp macro="">
      <xdr:nvCxnSpPr>
        <xdr:cNvPr id="490" name="直線コネクタ 489"/>
        <xdr:cNvCxnSpPr/>
      </xdr:nvCxnSpPr>
      <xdr:spPr>
        <a:xfrm flipV="1">
          <a:off x="6972300" y="18667257"/>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25351</xdr:rowOff>
    </xdr:from>
    <xdr:ext cx="599010" cy="259045"/>
    <xdr:sp macro="" textlink="">
      <xdr:nvSpPr>
        <xdr:cNvPr id="491" name="n_1aveValue【港湾・漁港】&#10;一人当たり有形固定資産（償却資産）額"/>
        <xdr:cNvSpPr txBox="1"/>
      </xdr:nvSpPr>
      <xdr:spPr>
        <a:xfrm>
          <a:off x="9327095" y="1785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52951</xdr:rowOff>
    </xdr:from>
    <xdr:ext cx="599010" cy="259045"/>
    <xdr:sp macro="" textlink="">
      <xdr:nvSpPr>
        <xdr:cNvPr id="492" name="n_2aveValue【港湾・漁港】&#10;一人当たり有形固定資産（償却資産）額"/>
        <xdr:cNvSpPr txBox="1"/>
      </xdr:nvSpPr>
      <xdr:spPr>
        <a:xfrm>
          <a:off x="8450795" y="178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67270</xdr:rowOff>
    </xdr:from>
    <xdr:ext cx="599010" cy="259045"/>
    <xdr:sp macro="" textlink="">
      <xdr:nvSpPr>
        <xdr:cNvPr id="493" name="n_3aveValue【港湾・漁港】&#10;一人当たり有形固定資産（償却資産）額"/>
        <xdr:cNvSpPr txBox="1"/>
      </xdr:nvSpPr>
      <xdr:spPr>
        <a:xfrm>
          <a:off x="7561795" y="1789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129362</xdr:rowOff>
    </xdr:from>
    <xdr:ext cx="599010" cy="259045"/>
    <xdr:sp macro="" textlink="">
      <xdr:nvSpPr>
        <xdr:cNvPr id="494" name="n_4aveValue【港湾・漁港】&#10;一人当たり有形固定資産（償却資産）額"/>
        <xdr:cNvSpPr txBox="1"/>
      </xdr:nvSpPr>
      <xdr:spPr>
        <a:xfrm>
          <a:off x="6672795" y="1796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21059</xdr:rowOff>
    </xdr:from>
    <xdr:ext cx="469744" cy="259045"/>
    <xdr:sp macro="" textlink="">
      <xdr:nvSpPr>
        <xdr:cNvPr id="495" name="n_1mainValue【港湾・漁港】&#10;一人当たり有形固定資産（償却資産）額"/>
        <xdr:cNvSpPr txBox="1"/>
      </xdr:nvSpPr>
      <xdr:spPr>
        <a:xfrm>
          <a:off x="9391728" y="187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21094</xdr:rowOff>
    </xdr:from>
    <xdr:ext cx="469744" cy="259045"/>
    <xdr:sp macro="" textlink="">
      <xdr:nvSpPr>
        <xdr:cNvPr id="496" name="n_2mainValue【港湾・漁港】&#10;一人当たり有形固定資産（償却資産）額"/>
        <xdr:cNvSpPr txBox="1"/>
      </xdr:nvSpPr>
      <xdr:spPr>
        <a:xfrm>
          <a:off x="8515428" y="1870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21134</xdr:rowOff>
    </xdr:from>
    <xdr:ext cx="469744" cy="259045"/>
    <xdr:sp macro="" textlink="">
      <xdr:nvSpPr>
        <xdr:cNvPr id="497" name="n_3mainValue【港湾・漁港】&#10;一人当たり有形固定資産（償却資産）額"/>
        <xdr:cNvSpPr txBox="1"/>
      </xdr:nvSpPr>
      <xdr:spPr>
        <a:xfrm>
          <a:off x="7626428" y="1870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109</xdr:row>
      <xdr:rowOff>22181</xdr:rowOff>
    </xdr:from>
    <xdr:ext cx="378565" cy="259045"/>
    <xdr:sp macro="" textlink="">
      <xdr:nvSpPr>
        <xdr:cNvPr id="498" name="n_4mainValue【港湾・漁港】&#10;一人当たり有形固定資産（償却資産）額"/>
        <xdr:cNvSpPr txBox="1"/>
      </xdr:nvSpPr>
      <xdr:spPr>
        <a:xfrm>
          <a:off x="6783017" y="18710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xdr:rowOff>
    </xdr:to>
    <xdr:cxnSp macro="">
      <xdr:nvCxnSpPr>
        <xdr:cNvPr id="523" name="直線コネクタ 522"/>
        <xdr:cNvCxnSpPr/>
      </xdr:nvCxnSpPr>
      <xdr:spPr>
        <a:xfrm flipV="1">
          <a:off x="16318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24"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25" name="直線コネクタ 524"/>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26"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27" name="直線コネクタ 526"/>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528" name="【認定こども園・幼稚園・保育所】&#10;有形固定資産減価償却率平均値テキスト"/>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529" name="フローチャート: 判断 528"/>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42545</xdr:rowOff>
    </xdr:from>
    <xdr:to>
      <xdr:col>81</xdr:col>
      <xdr:colOff>101600</xdr:colOff>
      <xdr:row>37</xdr:row>
      <xdr:rowOff>144145</xdr:rowOff>
    </xdr:to>
    <xdr:sp macro="" textlink="">
      <xdr:nvSpPr>
        <xdr:cNvPr id="530" name="フローチャート: 判断 529"/>
        <xdr:cNvSpPr/>
      </xdr:nvSpPr>
      <xdr:spPr>
        <a:xfrm>
          <a:off x="15430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31" name="フローチャート: 判断 530"/>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532" name="フローチャート: 判断 531"/>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533" name="フローチャート: 判断 532"/>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539" name="楕円 538"/>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95267</xdr:rowOff>
    </xdr:from>
    <xdr:ext cx="405111" cy="259045"/>
    <xdr:sp macro="" textlink="">
      <xdr:nvSpPr>
        <xdr:cNvPr id="540" name="【認定こども園・幼稚園・保育所】&#10;有形固定資産減価償却率該当値テキスト"/>
        <xdr:cNvSpPr txBox="1"/>
      </xdr:nvSpPr>
      <xdr:spPr>
        <a:xfrm>
          <a:off x="16357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135890</xdr:rowOff>
    </xdr:from>
    <xdr:to>
      <xdr:col>81</xdr:col>
      <xdr:colOff>101600</xdr:colOff>
      <xdr:row>42</xdr:row>
      <xdr:rowOff>66040</xdr:rowOff>
    </xdr:to>
    <xdr:sp macro="" textlink="">
      <xdr:nvSpPr>
        <xdr:cNvPr id="541" name="楕円 540"/>
        <xdr:cNvSpPr/>
      </xdr:nvSpPr>
      <xdr:spPr>
        <a:xfrm>
          <a:off x="15430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167640</xdr:rowOff>
    </xdr:from>
    <xdr:to>
      <xdr:col>85</xdr:col>
      <xdr:colOff>127000</xdr:colOff>
      <xdr:row>42</xdr:row>
      <xdr:rowOff>15240</xdr:rowOff>
    </xdr:to>
    <xdr:cxnSp macro="">
      <xdr:nvCxnSpPr>
        <xdr:cNvPr id="542" name="直線コネクタ 541"/>
        <xdr:cNvCxnSpPr/>
      </xdr:nvCxnSpPr>
      <xdr:spPr>
        <a:xfrm flipV="1">
          <a:off x="15481300" y="6511290"/>
          <a:ext cx="8382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137795</xdr:rowOff>
    </xdr:from>
    <xdr:to>
      <xdr:col>76</xdr:col>
      <xdr:colOff>165100</xdr:colOff>
      <xdr:row>42</xdr:row>
      <xdr:rowOff>67945</xdr:rowOff>
    </xdr:to>
    <xdr:sp macro="" textlink="">
      <xdr:nvSpPr>
        <xdr:cNvPr id="543" name="楕円 542"/>
        <xdr:cNvSpPr/>
      </xdr:nvSpPr>
      <xdr:spPr>
        <a:xfrm>
          <a:off x="145415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15240</xdr:rowOff>
    </xdr:from>
    <xdr:to>
      <xdr:col>81</xdr:col>
      <xdr:colOff>50800</xdr:colOff>
      <xdr:row>42</xdr:row>
      <xdr:rowOff>17145</xdr:rowOff>
    </xdr:to>
    <xdr:cxnSp macro="">
      <xdr:nvCxnSpPr>
        <xdr:cNvPr id="544" name="直線コネクタ 543"/>
        <xdr:cNvCxnSpPr/>
      </xdr:nvCxnSpPr>
      <xdr:spPr>
        <a:xfrm flipV="1">
          <a:off x="14592300" y="72161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149225</xdr:rowOff>
    </xdr:from>
    <xdr:to>
      <xdr:col>72</xdr:col>
      <xdr:colOff>38100</xdr:colOff>
      <xdr:row>42</xdr:row>
      <xdr:rowOff>79375</xdr:rowOff>
    </xdr:to>
    <xdr:sp macro="" textlink="">
      <xdr:nvSpPr>
        <xdr:cNvPr id="545" name="楕円 544"/>
        <xdr:cNvSpPr/>
      </xdr:nvSpPr>
      <xdr:spPr>
        <a:xfrm>
          <a:off x="13652500" y="71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17145</xdr:rowOff>
    </xdr:from>
    <xdr:to>
      <xdr:col>76</xdr:col>
      <xdr:colOff>114300</xdr:colOff>
      <xdr:row>42</xdr:row>
      <xdr:rowOff>28575</xdr:rowOff>
    </xdr:to>
    <xdr:cxnSp macro="">
      <xdr:nvCxnSpPr>
        <xdr:cNvPr id="546" name="直線コネクタ 545"/>
        <xdr:cNvCxnSpPr/>
      </xdr:nvCxnSpPr>
      <xdr:spPr>
        <a:xfrm flipV="1">
          <a:off x="13703300" y="72180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135890</xdr:rowOff>
    </xdr:from>
    <xdr:to>
      <xdr:col>67</xdr:col>
      <xdr:colOff>101600</xdr:colOff>
      <xdr:row>42</xdr:row>
      <xdr:rowOff>66040</xdr:rowOff>
    </xdr:to>
    <xdr:sp macro="" textlink="">
      <xdr:nvSpPr>
        <xdr:cNvPr id="547" name="楕円 546"/>
        <xdr:cNvSpPr/>
      </xdr:nvSpPr>
      <xdr:spPr>
        <a:xfrm>
          <a:off x="12763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15240</xdr:rowOff>
    </xdr:from>
    <xdr:to>
      <xdr:col>71</xdr:col>
      <xdr:colOff>177800</xdr:colOff>
      <xdr:row>42</xdr:row>
      <xdr:rowOff>28575</xdr:rowOff>
    </xdr:to>
    <xdr:cxnSp macro="">
      <xdr:nvCxnSpPr>
        <xdr:cNvPr id="548" name="直線コネクタ 547"/>
        <xdr:cNvCxnSpPr/>
      </xdr:nvCxnSpPr>
      <xdr:spPr>
        <a:xfrm>
          <a:off x="12814300" y="72161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160672</xdr:rowOff>
    </xdr:from>
    <xdr:ext cx="405111" cy="259045"/>
    <xdr:sp macro="" textlink="">
      <xdr:nvSpPr>
        <xdr:cNvPr id="549" name="n_1aveValue【認定こども園・幼稚園・保育所】&#10;有形固定資産減価償却率"/>
        <xdr:cNvSpPr txBox="1"/>
      </xdr:nvSpPr>
      <xdr:spPr>
        <a:xfrm>
          <a:off x="15266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50"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551"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552" name="n_4aveValue【認定こども園・幼稚園・保育所】&#10;有形固定資産減価償却率"/>
        <xdr:cNvSpPr txBox="1"/>
      </xdr:nvSpPr>
      <xdr:spPr>
        <a:xfrm>
          <a:off x="12611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57167</xdr:rowOff>
    </xdr:from>
    <xdr:ext cx="405111" cy="259045"/>
    <xdr:sp macro="" textlink="">
      <xdr:nvSpPr>
        <xdr:cNvPr id="553" name="n_1mainValue【認定こども園・幼稚園・保育所】&#10;有形固定資産減価償却率"/>
        <xdr:cNvSpPr txBox="1"/>
      </xdr:nvSpPr>
      <xdr:spPr>
        <a:xfrm>
          <a:off x="15266044"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59072</xdr:rowOff>
    </xdr:from>
    <xdr:ext cx="405111" cy="259045"/>
    <xdr:sp macro="" textlink="">
      <xdr:nvSpPr>
        <xdr:cNvPr id="554" name="n_2mainValue【認定こども園・幼稚園・保育所】&#10;有形固定資産減価償却率"/>
        <xdr:cNvSpPr txBox="1"/>
      </xdr:nvSpPr>
      <xdr:spPr>
        <a:xfrm>
          <a:off x="14389744"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70502</xdr:rowOff>
    </xdr:from>
    <xdr:ext cx="405111" cy="259045"/>
    <xdr:sp macro="" textlink="">
      <xdr:nvSpPr>
        <xdr:cNvPr id="555" name="n_3mainValue【認定こども園・幼稚園・保育所】&#10;有形固定資産減価償却率"/>
        <xdr:cNvSpPr txBox="1"/>
      </xdr:nvSpPr>
      <xdr:spPr>
        <a:xfrm>
          <a:off x="13500744" y="727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57167</xdr:rowOff>
    </xdr:from>
    <xdr:ext cx="405111" cy="259045"/>
    <xdr:sp macro="" textlink="">
      <xdr:nvSpPr>
        <xdr:cNvPr id="556" name="n_4mainValue【認定こども園・幼稚園・保育所】&#10;有形固定資産減価償却率"/>
        <xdr:cNvSpPr txBox="1"/>
      </xdr:nvSpPr>
      <xdr:spPr>
        <a:xfrm>
          <a:off x="12611744"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580" name="直線コネクタ 579"/>
        <xdr:cNvCxnSpPr/>
      </xdr:nvCxnSpPr>
      <xdr:spPr>
        <a:xfrm flipV="1">
          <a:off x="22160864" y="5711190"/>
          <a:ext cx="0" cy="145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581" name="【認定こども園・幼稚園・保育所】&#10;一人当たり面積最小値テキスト"/>
        <xdr:cNvSpPr txBox="1"/>
      </xdr:nvSpPr>
      <xdr:spPr>
        <a:xfrm>
          <a:off x="22199600" y="71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582" name="直線コネクタ 581"/>
        <xdr:cNvCxnSpPr/>
      </xdr:nvCxnSpPr>
      <xdr:spPr>
        <a:xfrm>
          <a:off x="220726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583"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584" name="直線コネクタ 583"/>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107967</xdr:rowOff>
    </xdr:from>
    <xdr:ext cx="469744" cy="259045"/>
    <xdr:sp macro="" textlink="">
      <xdr:nvSpPr>
        <xdr:cNvPr id="585" name="【認定こども園・幼稚園・保育所】&#10;一人当たり面積平均値テキスト"/>
        <xdr:cNvSpPr txBox="1"/>
      </xdr:nvSpPr>
      <xdr:spPr>
        <a:xfrm>
          <a:off x="22199600" y="6794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586" name="フローチャート: 判断 585"/>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587" name="フローチャート: 判断 586"/>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588" name="フローチャート: 判断 587"/>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589" name="フローチャート: 判断 588"/>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60960</xdr:rowOff>
    </xdr:from>
    <xdr:to>
      <xdr:col>98</xdr:col>
      <xdr:colOff>38100</xdr:colOff>
      <xdr:row>40</xdr:row>
      <xdr:rowOff>162560</xdr:rowOff>
    </xdr:to>
    <xdr:sp macro="" textlink="">
      <xdr:nvSpPr>
        <xdr:cNvPr id="590" name="フローチャート: 判断 589"/>
        <xdr:cNvSpPr/>
      </xdr:nvSpPr>
      <xdr:spPr>
        <a:xfrm>
          <a:off x="18605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2540</xdr:rowOff>
    </xdr:from>
    <xdr:to>
      <xdr:col>116</xdr:col>
      <xdr:colOff>114300</xdr:colOff>
      <xdr:row>33</xdr:row>
      <xdr:rowOff>104140</xdr:rowOff>
    </xdr:to>
    <xdr:sp macro="" textlink="">
      <xdr:nvSpPr>
        <xdr:cNvPr id="596" name="楕円 595"/>
        <xdr:cNvSpPr/>
      </xdr:nvSpPr>
      <xdr:spPr>
        <a:xfrm>
          <a:off x="221107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127017</xdr:rowOff>
    </xdr:from>
    <xdr:ext cx="469744" cy="259045"/>
    <xdr:sp macro="" textlink="">
      <xdr:nvSpPr>
        <xdr:cNvPr id="597" name="【認定こども園・幼稚園・保育所】&#10;一人当たり面積該当値テキスト"/>
        <xdr:cNvSpPr txBox="1"/>
      </xdr:nvSpPr>
      <xdr:spPr>
        <a:xfrm>
          <a:off x="22199600"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36830</xdr:rowOff>
    </xdr:from>
    <xdr:to>
      <xdr:col>112</xdr:col>
      <xdr:colOff>38100</xdr:colOff>
      <xdr:row>33</xdr:row>
      <xdr:rowOff>138430</xdr:rowOff>
    </xdr:to>
    <xdr:sp macro="" textlink="">
      <xdr:nvSpPr>
        <xdr:cNvPr id="598" name="楕円 597"/>
        <xdr:cNvSpPr/>
      </xdr:nvSpPr>
      <xdr:spPr>
        <a:xfrm>
          <a:off x="21272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53340</xdr:rowOff>
    </xdr:from>
    <xdr:to>
      <xdr:col>116</xdr:col>
      <xdr:colOff>63500</xdr:colOff>
      <xdr:row>33</xdr:row>
      <xdr:rowOff>87630</xdr:rowOff>
    </xdr:to>
    <xdr:cxnSp macro="">
      <xdr:nvCxnSpPr>
        <xdr:cNvPr id="599" name="直線コネクタ 598"/>
        <xdr:cNvCxnSpPr/>
      </xdr:nvCxnSpPr>
      <xdr:spPr>
        <a:xfrm flipV="1">
          <a:off x="21323300" y="57111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66040</xdr:rowOff>
    </xdr:from>
    <xdr:to>
      <xdr:col>107</xdr:col>
      <xdr:colOff>101600</xdr:colOff>
      <xdr:row>33</xdr:row>
      <xdr:rowOff>167640</xdr:rowOff>
    </xdr:to>
    <xdr:sp macro="" textlink="">
      <xdr:nvSpPr>
        <xdr:cNvPr id="600" name="楕円 599"/>
        <xdr:cNvSpPr/>
      </xdr:nvSpPr>
      <xdr:spPr>
        <a:xfrm>
          <a:off x="20383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87630</xdr:rowOff>
    </xdr:from>
    <xdr:to>
      <xdr:col>111</xdr:col>
      <xdr:colOff>177800</xdr:colOff>
      <xdr:row>33</xdr:row>
      <xdr:rowOff>116840</xdr:rowOff>
    </xdr:to>
    <xdr:cxnSp macro="">
      <xdr:nvCxnSpPr>
        <xdr:cNvPr id="601" name="直線コネクタ 600"/>
        <xdr:cNvCxnSpPr/>
      </xdr:nvCxnSpPr>
      <xdr:spPr>
        <a:xfrm flipV="1">
          <a:off x="20434300" y="574548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26670</xdr:rowOff>
    </xdr:from>
    <xdr:to>
      <xdr:col>102</xdr:col>
      <xdr:colOff>165100</xdr:colOff>
      <xdr:row>40</xdr:row>
      <xdr:rowOff>128270</xdr:rowOff>
    </xdr:to>
    <xdr:sp macro="" textlink="">
      <xdr:nvSpPr>
        <xdr:cNvPr id="602" name="楕円 601"/>
        <xdr:cNvSpPr/>
      </xdr:nvSpPr>
      <xdr:spPr>
        <a:xfrm>
          <a:off x="19494500" y="68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116840</xdr:rowOff>
    </xdr:from>
    <xdr:to>
      <xdr:col>107</xdr:col>
      <xdr:colOff>50800</xdr:colOff>
      <xdr:row>40</xdr:row>
      <xdr:rowOff>77470</xdr:rowOff>
    </xdr:to>
    <xdr:cxnSp macro="">
      <xdr:nvCxnSpPr>
        <xdr:cNvPr id="603" name="直線コネクタ 602"/>
        <xdr:cNvCxnSpPr/>
      </xdr:nvCxnSpPr>
      <xdr:spPr>
        <a:xfrm flipV="1">
          <a:off x="19545300" y="5774690"/>
          <a:ext cx="889000" cy="116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30480</xdr:rowOff>
    </xdr:from>
    <xdr:to>
      <xdr:col>98</xdr:col>
      <xdr:colOff>38100</xdr:colOff>
      <xdr:row>41</xdr:row>
      <xdr:rowOff>132080</xdr:rowOff>
    </xdr:to>
    <xdr:sp macro="" textlink="">
      <xdr:nvSpPr>
        <xdr:cNvPr id="604" name="楕円 603"/>
        <xdr:cNvSpPr/>
      </xdr:nvSpPr>
      <xdr:spPr>
        <a:xfrm>
          <a:off x="18605500" y="7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77470</xdr:rowOff>
    </xdr:from>
    <xdr:to>
      <xdr:col>102</xdr:col>
      <xdr:colOff>114300</xdr:colOff>
      <xdr:row>41</xdr:row>
      <xdr:rowOff>81280</xdr:rowOff>
    </xdr:to>
    <xdr:cxnSp macro="">
      <xdr:nvCxnSpPr>
        <xdr:cNvPr id="605" name="直線コネクタ 604"/>
        <xdr:cNvCxnSpPr/>
      </xdr:nvCxnSpPr>
      <xdr:spPr>
        <a:xfrm flipV="1">
          <a:off x="18656300" y="69354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55897</xdr:rowOff>
    </xdr:from>
    <xdr:ext cx="469744" cy="259045"/>
    <xdr:sp macro="" textlink="">
      <xdr:nvSpPr>
        <xdr:cNvPr id="606" name="n_1aveValue【認定こども園・幼稚園・保育所】&#10;一人当たり面積"/>
        <xdr:cNvSpPr txBox="1"/>
      </xdr:nvSpPr>
      <xdr:spPr>
        <a:xfrm>
          <a:off x="21075727" y="69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62247</xdr:rowOff>
    </xdr:from>
    <xdr:ext cx="469744" cy="259045"/>
    <xdr:sp macro="" textlink="">
      <xdr:nvSpPr>
        <xdr:cNvPr id="607" name="n_2aveValue【認定こども園・幼稚園・保育所】&#10;一人当たり面積"/>
        <xdr:cNvSpPr txBox="1"/>
      </xdr:nvSpPr>
      <xdr:spPr>
        <a:xfrm>
          <a:off x="20199427"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135907</xdr:rowOff>
    </xdr:from>
    <xdr:ext cx="469744" cy="259045"/>
    <xdr:sp macro="" textlink="">
      <xdr:nvSpPr>
        <xdr:cNvPr id="608" name="n_3aveValue【認定こども園・幼稚園・保育所】&#10;一人当たり面積"/>
        <xdr:cNvSpPr txBox="1"/>
      </xdr:nvSpPr>
      <xdr:spPr>
        <a:xfrm>
          <a:off x="19310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7637</xdr:rowOff>
    </xdr:from>
    <xdr:ext cx="469744" cy="259045"/>
    <xdr:sp macro="" textlink="">
      <xdr:nvSpPr>
        <xdr:cNvPr id="609" name="n_4aveValue【認定こども園・幼稚園・保育所】&#10;一人当たり面積"/>
        <xdr:cNvSpPr txBox="1"/>
      </xdr:nvSpPr>
      <xdr:spPr>
        <a:xfrm>
          <a:off x="18421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154957</xdr:rowOff>
    </xdr:from>
    <xdr:ext cx="469744" cy="259045"/>
    <xdr:sp macro="" textlink="">
      <xdr:nvSpPr>
        <xdr:cNvPr id="610" name="n_1mainValue【認定こども園・幼稚園・保育所】&#10;一人当たり面積"/>
        <xdr:cNvSpPr txBox="1"/>
      </xdr:nvSpPr>
      <xdr:spPr>
        <a:xfrm>
          <a:off x="210757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12717</xdr:rowOff>
    </xdr:from>
    <xdr:ext cx="469744" cy="259045"/>
    <xdr:sp macro="" textlink="">
      <xdr:nvSpPr>
        <xdr:cNvPr id="611" name="n_2mainValue【認定こども園・幼稚園・保育所】&#10;一人当たり面積"/>
        <xdr:cNvSpPr txBox="1"/>
      </xdr:nvSpPr>
      <xdr:spPr>
        <a:xfrm>
          <a:off x="20199427"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144797</xdr:rowOff>
    </xdr:from>
    <xdr:ext cx="469744" cy="259045"/>
    <xdr:sp macro="" textlink="">
      <xdr:nvSpPr>
        <xdr:cNvPr id="612" name="n_3mainValue【認定こども園・幼稚園・保育所】&#10;一人当たり面積"/>
        <xdr:cNvSpPr txBox="1"/>
      </xdr:nvSpPr>
      <xdr:spPr>
        <a:xfrm>
          <a:off x="193104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123207</xdr:rowOff>
    </xdr:from>
    <xdr:ext cx="469744" cy="259045"/>
    <xdr:sp macro="" textlink="">
      <xdr:nvSpPr>
        <xdr:cNvPr id="613" name="n_4mainValue【認定こども園・幼稚園・保育所】&#10;一人当たり面積"/>
        <xdr:cNvSpPr txBox="1"/>
      </xdr:nvSpPr>
      <xdr:spPr>
        <a:xfrm>
          <a:off x="18421427" y="715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5" name="直線コネクタ 62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6" name="テキスト ボックス 625"/>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7" name="直線コネクタ 62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8" name="テキスト ボックス 62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9" name="直線コネクタ 62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30" name="テキスト ボックス 62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1" name="直線コネクタ 63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2" name="テキスト ボックス 63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4" name="テキスト ボックス 6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636" name="直線コネクタ 635"/>
        <xdr:cNvCxnSpPr/>
      </xdr:nvCxnSpPr>
      <xdr:spPr>
        <a:xfrm flipV="1">
          <a:off x="16318864" y="952576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637" name="【学校施設】&#10;有形固定資産減価償却率最小値テキスト"/>
        <xdr:cNvSpPr txBox="1"/>
      </xdr:nvSpPr>
      <xdr:spPr>
        <a:xfrm>
          <a:off x="16357600" y="1072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638" name="直線コネクタ 637"/>
        <xdr:cNvCxnSpPr/>
      </xdr:nvCxnSpPr>
      <xdr:spPr>
        <a:xfrm>
          <a:off x="16230600" y="1071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639" name="【学校施設】&#10;有形固定資産減価償却率最大値テキスト"/>
        <xdr:cNvSpPr txBox="1"/>
      </xdr:nvSpPr>
      <xdr:spPr>
        <a:xfrm>
          <a:off x="16357600"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640" name="直線コネクタ 639"/>
        <xdr:cNvCxnSpPr/>
      </xdr:nvCxnSpPr>
      <xdr:spPr>
        <a:xfrm>
          <a:off x="16230600" y="95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77233</xdr:rowOff>
    </xdr:from>
    <xdr:ext cx="405111" cy="259045"/>
    <xdr:sp macro="" textlink="">
      <xdr:nvSpPr>
        <xdr:cNvPr id="641" name="【学校施設】&#10;有形固定資産減価償却率平均値テキスト"/>
        <xdr:cNvSpPr txBox="1"/>
      </xdr:nvSpPr>
      <xdr:spPr>
        <a:xfrm>
          <a:off x="16357600" y="10021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642" name="フローチャート: 判断 641"/>
        <xdr:cNvSpPr/>
      </xdr:nvSpPr>
      <xdr:spPr>
        <a:xfrm>
          <a:off x="16268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643" name="フローチャート: 判断 642"/>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644" name="フローチャート: 判断 643"/>
        <xdr:cNvSpPr/>
      </xdr:nvSpPr>
      <xdr:spPr>
        <a:xfrm>
          <a:off x="14541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645" name="フローチャート: 判断 644"/>
        <xdr:cNvSpPr/>
      </xdr:nvSpPr>
      <xdr:spPr>
        <a:xfrm>
          <a:off x="13652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6" name="フローチャート: 判断 645"/>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134366</xdr:rowOff>
    </xdr:from>
    <xdr:to>
      <xdr:col>85</xdr:col>
      <xdr:colOff>177800</xdr:colOff>
      <xdr:row>62</xdr:row>
      <xdr:rowOff>64516</xdr:rowOff>
    </xdr:to>
    <xdr:sp macro="" textlink="">
      <xdr:nvSpPr>
        <xdr:cNvPr id="652" name="楕円 651"/>
        <xdr:cNvSpPr/>
      </xdr:nvSpPr>
      <xdr:spPr>
        <a:xfrm>
          <a:off x="162687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49293</xdr:rowOff>
    </xdr:from>
    <xdr:ext cx="405111" cy="259045"/>
    <xdr:sp macro="" textlink="">
      <xdr:nvSpPr>
        <xdr:cNvPr id="653" name="【学校施設】&#10;有形固定資産減価償却率該当値テキスト"/>
        <xdr:cNvSpPr txBox="1"/>
      </xdr:nvSpPr>
      <xdr:spPr>
        <a:xfrm>
          <a:off x="16357600" y="10507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106934</xdr:rowOff>
    </xdr:from>
    <xdr:to>
      <xdr:col>81</xdr:col>
      <xdr:colOff>101600</xdr:colOff>
      <xdr:row>62</xdr:row>
      <xdr:rowOff>37084</xdr:rowOff>
    </xdr:to>
    <xdr:sp macro="" textlink="">
      <xdr:nvSpPr>
        <xdr:cNvPr id="654" name="楕円 653"/>
        <xdr:cNvSpPr/>
      </xdr:nvSpPr>
      <xdr:spPr>
        <a:xfrm>
          <a:off x="15430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157734</xdr:rowOff>
    </xdr:from>
    <xdr:to>
      <xdr:col>85</xdr:col>
      <xdr:colOff>127000</xdr:colOff>
      <xdr:row>62</xdr:row>
      <xdr:rowOff>13716</xdr:rowOff>
    </xdr:to>
    <xdr:cxnSp macro="">
      <xdr:nvCxnSpPr>
        <xdr:cNvPr id="655" name="直線コネクタ 654"/>
        <xdr:cNvCxnSpPr/>
      </xdr:nvCxnSpPr>
      <xdr:spPr>
        <a:xfrm>
          <a:off x="15481300" y="106161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81788</xdr:rowOff>
    </xdr:from>
    <xdr:to>
      <xdr:col>76</xdr:col>
      <xdr:colOff>165100</xdr:colOff>
      <xdr:row>62</xdr:row>
      <xdr:rowOff>11938</xdr:rowOff>
    </xdr:to>
    <xdr:sp macro="" textlink="">
      <xdr:nvSpPr>
        <xdr:cNvPr id="656" name="楕円 655"/>
        <xdr:cNvSpPr/>
      </xdr:nvSpPr>
      <xdr:spPr>
        <a:xfrm>
          <a:off x="14541500" y="105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132588</xdr:rowOff>
    </xdr:from>
    <xdr:to>
      <xdr:col>81</xdr:col>
      <xdr:colOff>50800</xdr:colOff>
      <xdr:row>61</xdr:row>
      <xdr:rowOff>157734</xdr:rowOff>
    </xdr:to>
    <xdr:cxnSp macro="">
      <xdr:nvCxnSpPr>
        <xdr:cNvPr id="657" name="直線コネクタ 656"/>
        <xdr:cNvCxnSpPr/>
      </xdr:nvCxnSpPr>
      <xdr:spPr>
        <a:xfrm>
          <a:off x="14592300" y="1059103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54356</xdr:rowOff>
    </xdr:from>
    <xdr:to>
      <xdr:col>72</xdr:col>
      <xdr:colOff>38100</xdr:colOff>
      <xdr:row>61</xdr:row>
      <xdr:rowOff>155956</xdr:rowOff>
    </xdr:to>
    <xdr:sp macro="" textlink="">
      <xdr:nvSpPr>
        <xdr:cNvPr id="658" name="楕円 657"/>
        <xdr:cNvSpPr/>
      </xdr:nvSpPr>
      <xdr:spPr>
        <a:xfrm>
          <a:off x="13652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105156</xdr:rowOff>
    </xdr:from>
    <xdr:to>
      <xdr:col>76</xdr:col>
      <xdr:colOff>114300</xdr:colOff>
      <xdr:row>61</xdr:row>
      <xdr:rowOff>132588</xdr:rowOff>
    </xdr:to>
    <xdr:cxnSp macro="">
      <xdr:nvCxnSpPr>
        <xdr:cNvPr id="659" name="直線コネクタ 658"/>
        <xdr:cNvCxnSpPr/>
      </xdr:nvCxnSpPr>
      <xdr:spPr>
        <a:xfrm>
          <a:off x="13703300" y="1056360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4064</xdr:rowOff>
    </xdr:from>
    <xdr:to>
      <xdr:col>67</xdr:col>
      <xdr:colOff>101600</xdr:colOff>
      <xdr:row>61</xdr:row>
      <xdr:rowOff>105664</xdr:rowOff>
    </xdr:to>
    <xdr:sp macro="" textlink="">
      <xdr:nvSpPr>
        <xdr:cNvPr id="660" name="楕円 659"/>
        <xdr:cNvSpPr/>
      </xdr:nvSpPr>
      <xdr:spPr>
        <a:xfrm>
          <a:off x="12763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54864</xdr:rowOff>
    </xdr:from>
    <xdr:to>
      <xdr:col>71</xdr:col>
      <xdr:colOff>177800</xdr:colOff>
      <xdr:row>61</xdr:row>
      <xdr:rowOff>105156</xdr:rowOff>
    </xdr:to>
    <xdr:cxnSp macro="">
      <xdr:nvCxnSpPr>
        <xdr:cNvPr id="661" name="直線コネクタ 660"/>
        <xdr:cNvCxnSpPr/>
      </xdr:nvCxnSpPr>
      <xdr:spPr>
        <a:xfrm>
          <a:off x="12814300" y="1051331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662"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110761</xdr:rowOff>
    </xdr:from>
    <xdr:ext cx="405111" cy="259045"/>
    <xdr:sp macro="" textlink="">
      <xdr:nvSpPr>
        <xdr:cNvPr id="663" name="n_2aveValue【学校施設】&#10;有形固定資産減価償却率"/>
        <xdr:cNvSpPr txBox="1"/>
      </xdr:nvSpPr>
      <xdr:spPr>
        <a:xfrm>
          <a:off x="14389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85615</xdr:rowOff>
    </xdr:from>
    <xdr:ext cx="405111" cy="259045"/>
    <xdr:sp macro="" textlink="">
      <xdr:nvSpPr>
        <xdr:cNvPr id="664" name="n_3aveValue【学校施設】&#10;有形固定資産減価償却率"/>
        <xdr:cNvSpPr txBox="1"/>
      </xdr:nvSpPr>
      <xdr:spPr>
        <a:xfrm>
          <a:off x="13500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5"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28211</xdr:rowOff>
    </xdr:from>
    <xdr:ext cx="405111" cy="259045"/>
    <xdr:sp macro="" textlink="">
      <xdr:nvSpPr>
        <xdr:cNvPr id="666" name="n_1mainValue【学校施設】&#10;有形固定資産減価償却率"/>
        <xdr:cNvSpPr txBox="1"/>
      </xdr:nvSpPr>
      <xdr:spPr>
        <a:xfrm>
          <a:off x="15266044"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3065</xdr:rowOff>
    </xdr:from>
    <xdr:ext cx="405111" cy="259045"/>
    <xdr:sp macro="" textlink="">
      <xdr:nvSpPr>
        <xdr:cNvPr id="667" name="n_2mainValue【学校施設】&#10;有形固定資産減価償却率"/>
        <xdr:cNvSpPr txBox="1"/>
      </xdr:nvSpPr>
      <xdr:spPr>
        <a:xfrm>
          <a:off x="14389744" y="1063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147083</xdr:rowOff>
    </xdr:from>
    <xdr:ext cx="405111" cy="259045"/>
    <xdr:sp macro="" textlink="">
      <xdr:nvSpPr>
        <xdr:cNvPr id="668" name="n_3mainValue【学校施設】&#10;有形固定資産減価償却率"/>
        <xdr:cNvSpPr txBox="1"/>
      </xdr:nvSpPr>
      <xdr:spPr>
        <a:xfrm>
          <a:off x="13500744" y="1060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96791</xdr:rowOff>
    </xdr:from>
    <xdr:ext cx="405111" cy="259045"/>
    <xdr:sp macro="" textlink="">
      <xdr:nvSpPr>
        <xdr:cNvPr id="669" name="n_4mainValue【学校施設】&#10;有形固定資産減価償却率"/>
        <xdr:cNvSpPr txBox="1"/>
      </xdr:nvSpPr>
      <xdr:spPr>
        <a:xfrm>
          <a:off x="12611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5" name="テキスト ボックス 68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7" name="テキスト ボックス 68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9" name="テキスト ボックス 68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1" name="テキスト ボックス 6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693" name="直線コネクタ 692"/>
        <xdr:cNvCxnSpPr/>
      </xdr:nvCxnSpPr>
      <xdr:spPr>
        <a:xfrm flipV="1">
          <a:off x="22160864" y="9508084"/>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694" name="【学校施設】&#10;一人当たり面積最小値テキスト"/>
        <xdr:cNvSpPr txBox="1"/>
      </xdr:nvSpPr>
      <xdr:spPr>
        <a:xfrm>
          <a:off x="22199600"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695" name="直線コネクタ 694"/>
        <xdr:cNvCxnSpPr/>
      </xdr:nvCxnSpPr>
      <xdr:spPr>
        <a:xfrm>
          <a:off x="22072600" y="1092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696" name="【学校施設】&#10;一人当たり面積最大値テキスト"/>
        <xdr:cNvSpPr txBox="1"/>
      </xdr:nvSpPr>
      <xdr:spPr>
        <a:xfrm>
          <a:off x="22199600" y="92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697" name="直線コネクタ 696"/>
        <xdr:cNvCxnSpPr/>
      </xdr:nvCxnSpPr>
      <xdr:spPr>
        <a:xfrm>
          <a:off x="22072600" y="95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91000</xdr:rowOff>
    </xdr:from>
    <xdr:ext cx="469744" cy="259045"/>
    <xdr:sp macro="" textlink="">
      <xdr:nvSpPr>
        <xdr:cNvPr id="698" name="【学校施設】&#10;一人当たり面積平均値テキスト"/>
        <xdr:cNvSpPr txBox="1"/>
      </xdr:nvSpPr>
      <xdr:spPr>
        <a:xfrm>
          <a:off x="22199600" y="10720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699" name="フローチャート: 判断 698"/>
        <xdr:cNvSpPr/>
      </xdr:nvSpPr>
      <xdr:spPr>
        <a:xfrm>
          <a:off x="22110700" y="1074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700" name="フローチャート: 判断 699"/>
        <xdr:cNvSpPr/>
      </xdr:nvSpPr>
      <xdr:spPr>
        <a:xfrm>
          <a:off x="21272500" y="1075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701" name="フローチャート: 判断 700"/>
        <xdr:cNvSpPr/>
      </xdr:nvSpPr>
      <xdr:spPr>
        <a:xfrm>
          <a:off x="20383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702" name="フローチャート: 判断 701"/>
        <xdr:cNvSpPr/>
      </xdr:nvSpPr>
      <xdr:spPr>
        <a:xfrm>
          <a:off x="19494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26315</xdr:rowOff>
    </xdr:from>
    <xdr:to>
      <xdr:col>98</xdr:col>
      <xdr:colOff>38100</xdr:colOff>
      <xdr:row>63</xdr:row>
      <xdr:rowOff>127915</xdr:rowOff>
    </xdr:to>
    <xdr:sp macro="" textlink="">
      <xdr:nvSpPr>
        <xdr:cNvPr id="703" name="フローチャート: 判断 702"/>
        <xdr:cNvSpPr/>
      </xdr:nvSpPr>
      <xdr:spPr>
        <a:xfrm>
          <a:off x="18605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27534</xdr:rowOff>
    </xdr:from>
    <xdr:to>
      <xdr:col>116</xdr:col>
      <xdr:colOff>114300</xdr:colOff>
      <xdr:row>55</xdr:row>
      <xdr:rowOff>129134</xdr:rowOff>
    </xdr:to>
    <xdr:sp macro="" textlink="">
      <xdr:nvSpPr>
        <xdr:cNvPr id="709" name="楕円 708"/>
        <xdr:cNvSpPr/>
      </xdr:nvSpPr>
      <xdr:spPr>
        <a:xfrm>
          <a:off x="22110700" y="94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152011</xdr:rowOff>
    </xdr:from>
    <xdr:ext cx="534377" cy="259045"/>
    <xdr:sp macro="" textlink="">
      <xdr:nvSpPr>
        <xdr:cNvPr id="710" name="【学校施設】&#10;一人当たり面積該当値テキスト"/>
        <xdr:cNvSpPr txBox="1"/>
      </xdr:nvSpPr>
      <xdr:spPr>
        <a:xfrm>
          <a:off x="22199600" y="941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61671</xdr:rowOff>
    </xdr:from>
    <xdr:to>
      <xdr:col>112</xdr:col>
      <xdr:colOff>38100</xdr:colOff>
      <xdr:row>55</xdr:row>
      <xdr:rowOff>163271</xdr:rowOff>
    </xdr:to>
    <xdr:sp macro="" textlink="">
      <xdr:nvSpPr>
        <xdr:cNvPr id="711" name="楕円 710"/>
        <xdr:cNvSpPr/>
      </xdr:nvSpPr>
      <xdr:spPr>
        <a:xfrm>
          <a:off x="21272500" y="94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78334</xdr:rowOff>
    </xdr:from>
    <xdr:to>
      <xdr:col>116</xdr:col>
      <xdr:colOff>63500</xdr:colOff>
      <xdr:row>55</xdr:row>
      <xdr:rowOff>112471</xdr:rowOff>
    </xdr:to>
    <xdr:cxnSp macro="">
      <xdr:nvCxnSpPr>
        <xdr:cNvPr id="712" name="直線コネクタ 711"/>
        <xdr:cNvCxnSpPr/>
      </xdr:nvCxnSpPr>
      <xdr:spPr>
        <a:xfrm flipV="1">
          <a:off x="21323300" y="9508084"/>
          <a:ext cx="8382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91694</xdr:rowOff>
    </xdr:from>
    <xdr:to>
      <xdr:col>107</xdr:col>
      <xdr:colOff>101600</xdr:colOff>
      <xdr:row>56</xdr:row>
      <xdr:rowOff>21844</xdr:rowOff>
    </xdr:to>
    <xdr:sp macro="" textlink="">
      <xdr:nvSpPr>
        <xdr:cNvPr id="713" name="楕円 712"/>
        <xdr:cNvSpPr/>
      </xdr:nvSpPr>
      <xdr:spPr>
        <a:xfrm>
          <a:off x="20383500" y="952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112471</xdr:rowOff>
    </xdr:from>
    <xdr:to>
      <xdr:col>111</xdr:col>
      <xdr:colOff>177800</xdr:colOff>
      <xdr:row>55</xdr:row>
      <xdr:rowOff>142494</xdr:rowOff>
    </xdr:to>
    <xdr:cxnSp macro="">
      <xdr:nvCxnSpPr>
        <xdr:cNvPr id="714" name="直線コネクタ 713"/>
        <xdr:cNvCxnSpPr/>
      </xdr:nvCxnSpPr>
      <xdr:spPr>
        <a:xfrm flipV="1">
          <a:off x="20434300" y="9542221"/>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145111</xdr:rowOff>
    </xdr:from>
    <xdr:to>
      <xdr:col>102</xdr:col>
      <xdr:colOff>165100</xdr:colOff>
      <xdr:row>63</xdr:row>
      <xdr:rowOff>75261</xdr:rowOff>
    </xdr:to>
    <xdr:sp macro="" textlink="">
      <xdr:nvSpPr>
        <xdr:cNvPr id="715" name="楕円 714"/>
        <xdr:cNvSpPr/>
      </xdr:nvSpPr>
      <xdr:spPr>
        <a:xfrm>
          <a:off x="19494500" y="107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142494</xdr:rowOff>
    </xdr:from>
    <xdr:to>
      <xdr:col>107</xdr:col>
      <xdr:colOff>50800</xdr:colOff>
      <xdr:row>63</xdr:row>
      <xdr:rowOff>24461</xdr:rowOff>
    </xdr:to>
    <xdr:cxnSp macro="">
      <xdr:nvCxnSpPr>
        <xdr:cNvPr id="716" name="直線コネクタ 715"/>
        <xdr:cNvCxnSpPr/>
      </xdr:nvCxnSpPr>
      <xdr:spPr>
        <a:xfrm flipV="1">
          <a:off x="19545300" y="9572244"/>
          <a:ext cx="889000" cy="125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4293</xdr:rowOff>
    </xdr:from>
    <xdr:to>
      <xdr:col>98</xdr:col>
      <xdr:colOff>38100</xdr:colOff>
      <xdr:row>63</xdr:row>
      <xdr:rowOff>105893</xdr:rowOff>
    </xdr:to>
    <xdr:sp macro="" textlink="">
      <xdr:nvSpPr>
        <xdr:cNvPr id="717" name="楕円 716"/>
        <xdr:cNvSpPr/>
      </xdr:nvSpPr>
      <xdr:spPr>
        <a:xfrm>
          <a:off x="18605500" y="1080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24461</xdr:rowOff>
    </xdr:from>
    <xdr:to>
      <xdr:col>102</xdr:col>
      <xdr:colOff>114300</xdr:colOff>
      <xdr:row>63</xdr:row>
      <xdr:rowOff>55093</xdr:rowOff>
    </xdr:to>
    <xdr:cxnSp macro="">
      <xdr:nvCxnSpPr>
        <xdr:cNvPr id="718" name="直線コネクタ 717"/>
        <xdr:cNvCxnSpPr/>
      </xdr:nvCxnSpPr>
      <xdr:spPr>
        <a:xfrm flipV="1">
          <a:off x="18656300" y="10825811"/>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48633</xdr:rowOff>
    </xdr:from>
    <xdr:ext cx="469744" cy="259045"/>
    <xdr:sp macro="" textlink="">
      <xdr:nvSpPr>
        <xdr:cNvPr id="719" name="n_1aveValue【学校施設】&#10;一人当たり面積"/>
        <xdr:cNvSpPr txBox="1"/>
      </xdr:nvSpPr>
      <xdr:spPr>
        <a:xfrm>
          <a:off x="21075727" y="1084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55033</xdr:rowOff>
    </xdr:from>
    <xdr:ext cx="469744" cy="259045"/>
    <xdr:sp macro="" textlink="">
      <xdr:nvSpPr>
        <xdr:cNvPr id="720" name="n_2aveValue【学校施設】&#10;一人当たり面積"/>
        <xdr:cNvSpPr txBox="1"/>
      </xdr:nvSpPr>
      <xdr:spPr>
        <a:xfrm>
          <a:off x="20199427" y="1085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113936</xdr:rowOff>
    </xdr:from>
    <xdr:ext cx="469744" cy="259045"/>
    <xdr:sp macro="" textlink="">
      <xdr:nvSpPr>
        <xdr:cNvPr id="721" name="n_3aveValue【学校施設】&#10;一人当たり面積"/>
        <xdr:cNvSpPr txBox="1"/>
      </xdr:nvSpPr>
      <xdr:spPr>
        <a:xfrm>
          <a:off x="19310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119042</xdr:rowOff>
    </xdr:from>
    <xdr:ext cx="469744" cy="259045"/>
    <xdr:sp macro="" textlink="">
      <xdr:nvSpPr>
        <xdr:cNvPr id="722" name="n_4aveValue【学校施設】&#10;一人当たり面積"/>
        <xdr:cNvSpPr txBox="1"/>
      </xdr:nvSpPr>
      <xdr:spPr>
        <a:xfrm>
          <a:off x="18421427" y="109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54</xdr:row>
      <xdr:rowOff>8348</xdr:rowOff>
    </xdr:from>
    <xdr:ext cx="534377" cy="259045"/>
    <xdr:sp macro="" textlink="">
      <xdr:nvSpPr>
        <xdr:cNvPr id="723" name="n_1mainValue【学校施設】&#10;一人当たり面積"/>
        <xdr:cNvSpPr txBox="1"/>
      </xdr:nvSpPr>
      <xdr:spPr>
        <a:xfrm>
          <a:off x="21043411" y="926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54</xdr:row>
      <xdr:rowOff>38371</xdr:rowOff>
    </xdr:from>
    <xdr:ext cx="534377" cy="259045"/>
    <xdr:sp macro="" textlink="">
      <xdr:nvSpPr>
        <xdr:cNvPr id="724" name="n_2mainValue【学校施設】&#10;一人当たり面積"/>
        <xdr:cNvSpPr txBox="1"/>
      </xdr:nvSpPr>
      <xdr:spPr>
        <a:xfrm>
          <a:off x="20167111" y="92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91788</xdr:rowOff>
    </xdr:from>
    <xdr:ext cx="469744" cy="259045"/>
    <xdr:sp macro="" textlink="">
      <xdr:nvSpPr>
        <xdr:cNvPr id="725" name="n_3mainValue【学校施設】&#10;一人当たり面積"/>
        <xdr:cNvSpPr txBox="1"/>
      </xdr:nvSpPr>
      <xdr:spPr>
        <a:xfrm>
          <a:off x="19310427" y="1055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122420</xdr:rowOff>
    </xdr:from>
    <xdr:ext cx="469744" cy="259045"/>
    <xdr:sp macro="" textlink="">
      <xdr:nvSpPr>
        <xdr:cNvPr id="726" name="n_4mainValue【学校施設】&#10;一人当たり面積"/>
        <xdr:cNvSpPr txBox="1"/>
      </xdr:nvSpPr>
      <xdr:spPr>
        <a:xfrm>
          <a:off x="18421427" y="1058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9" name="テキスト ボックス 738"/>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7" name="テキスト ボックス 74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122682</xdr:rowOff>
    </xdr:from>
    <xdr:to>
      <xdr:col>85</xdr:col>
      <xdr:colOff>126364</xdr:colOff>
      <xdr:row>86</xdr:row>
      <xdr:rowOff>38100</xdr:rowOff>
    </xdr:to>
    <xdr:cxnSp macro="">
      <xdr:nvCxnSpPr>
        <xdr:cNvPr id="749" name="直線コネクタ 748"/>
        <xdr:cNvCxnSpPr/>
      </xdr:nvCxnSpPr>
      <xdr:spPr>
        <a:xfrm flipV="1">
          <a:off x="16318864" y="13495782"/>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50"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51" name="直線コネクタ 750"/>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69359</xdr:rowOff>
    </xdr:from>
    <xdr:ext cx="405111" cy="259045"/>
    <xdr:sp macro="" textlink="">
      <xdr:nvSpPr>
        <xdr:cNvPr id="752" name="【児童館】&#10;有形固定資産減価償却率最大値テキスト"/>
        <xdr:cNvSpPr txBox="1"/>
      </xdr:nvSpPr>
      <xdr:spPr>
        <a:xfrm>
          <a:off x="16357600" y="132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122682</xdr:rowOff>
    </xdr:from>
    <xdr:to>
      <xdr:col>86</xdr:col>
      <xdr:colOff>25400</xdr:colOff>
      <xdr:row>78</xdr:row>
      <xdr:rowOff>122682</xdr:rowOff>
    </xdr:to>
    <xdr:cxnSp macro="">
      <xdr:nvCxnSpPr>
        <xdr:cNvPr id="753" name="直線コネクタ 752"/>
        <xdr:cNvCxnSpPr/>
      </xdr:nvCxnSpPr>
      <xdr:spPr>
        <a:xfrm>
          <a:off x="16230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41164</xdr:rowOff>
    </xdr:from>
    <xdr:ext cx="405111" cy="259045"/>
    <xdr:sp macro="" textlink="">
      <xdr:nvSpPr>
        <xdr:cNvPr id="754" name="【児童館】&#10;有形固定資産減価償却率平均値テキスト"/>
        <xdr:cNvSpPr txBox="1"/>
      </xdr:nvSpPr>
      <xdr:spPr>
        <a:xfrm>
          <a:off x="16357600" y="14100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62737</xdr:rowOff>
    </xdr:from>
    <xdr:to>
      <xdr:col>85</xdr:col>
      <xdr:colOff>177800</xdr:colOff>
      <xdr:row>82</xdr:row>
      <xdr:rowOff>164337</xdr:rowOff>
    </xdr:to>
    <xdr:sp macro="" textlink="">
      <xdr:nvSpPr>
        <xdr:cNvPr id="755" name="フローチャート: 判断 754"/>
        <xdr:cNvSpPr/>
      </xdr:nvSpPr>
      <xdr:spPr>
        <a:xfrm>
          <a:off x="16268700" y="1412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56" name="フローチャート: 判断 755"/>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103887</xdr:rowOff>
    </xdr:from>
    <xdr:to>
      <xdr:col>76</xdr:col>
      <xdr:colOff>165100</xdr:colOff>
      <xdr:row>83</xdr:row>
      <xdr:rowOff>34037</xdr:rowOff>
    </xdr:to>
    <xdr:sp macro="" textlink="">
      <xdr:nvSpPr>
        <xdr:cNvPr id="757" name="フローチャート: 判断 756"/>
        <xdr:cNvSpPr/>
      </xdr:nvSpPr>
      <xdr:spPr>
        <a:xfrm>
          <a:off x="14541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758" name="フローチャート: 判断 757"/>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87885</xdr:rowOff>
    </xdr:from>
    <xdr:to>
      <xdr:col>67</xdr:col>
      <xdr:colOff>101600</xdr:colOff>
      <xdr:row>83</xdr:row>
      <xdr:rowOff>18035</xdr:rowOff>
    </xdr:to>
    <xdr:sp macro="" textlink="">
      <xdr:nvSpPr>
        <xdr:cNvPr id="759" name="フローチャート: 判断 758"/>
        <xdr:cNvSpPr/>
      </xdr:nvSpPr>
      <xdr:spPr>
        <a:xfrm>
          <a:off x="12763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765" name="楕円 764"/>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158750</xdr:rowOff>
    </xdr:from>
    <xdr:to>
      <xdr:col>76</xdr:col>
      <xdr:colOff>165100</xdr:colOff>
      <xdr:row>86</xdr:row>
      <xdr:rowOff>88900</xdr:rowOff>
    </xdr:to>
    <xdr:sp macro="" textlink="">
      <xdr:nvSpPr>
        <xdr:cNvPr id="766" name="楕円 765"/>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38100</xdr:rowOff>
    </xdr:to>
    <xdr:cxnSp macro="">
      <xdr:nvCxnSpPr>
        <xdr:cNvPr id="767" name="直線コネクタ 766"/>
        <xdr:cNvCxnSpPr/>
      </xdr:nvCxnSpPr>
      <xdr:spPr>
        <a:xfrm>
          <a:off x="14592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768" name="楕円 767"/>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769" name="直線コネクタ 768"/>
        <xdr:cNvCxnSpPr/>
      </xdr:nvCxnSpPr>
      <xdr:spPr>
        <a:xfrm>
          <a:off x="13703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770" name="楕円 769"/>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771" name="直線コネクタ 770"/>
        <xdr:cNvCxnSpPr/>
      </xdr:nvCxnSpPr>
      <xdr:spPr>
        <a:xfrm>
          <a:off x="1281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772" name="n_1aveValue【児童館】&#10;有形固定資産減価償却率"/>
        <xdr:cNvSpPr txBox="1"/>
      </xdr:nvSpPr>
      <xdr:spPr>
        <a:xfrm>
          <a:off x="152660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50564</xdr:rowOff>
    </xdr:from>
    <xdr:ext cx="405111" cy="259045"/>
    <xdr:sp macro="" textlink="">
      <xdr:nvSpPr>
        <xdr:cNvPr id="773" name="n_2aveValue【児童館】&#10;有形固定資産減価償却率"/>
        <xdr:cNvSpPr txBox="1"/>
      </xdr:nvSpPr>
      <xdr:spPr>
        <a:xfrm>
          <a:off x="14389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774" name="n_3aveValue【児童館】&#10;有形固定資産減価償却率"/>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34562</xdr:rowOff>
    </xdr:from>
    <xdr:ext cx="405111" cy="259045"/>
    <xdr:sp macro="" textlink="">
      <xdr:nvSpPr>
        <xdr:cNvPr id="775" name="n_4aveValue【児童館】&#10;有形固定資産減価償却率"/>
        <xdr:cNvSpPr txBox="1"/>
      </xdr:nvSpPr>
      <xdr:spPr>
        <a:xfrm>
          <a:off x="12611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80027</xdr:rowOff>
    </xdr:from>
    <xdr:ext cx="469744" cy="259045"/>
    <xdr:sp macro="" textlink="">
      <xdr:nvSpPr>
        <xdr:cNvPr id="776" name="n_1mainValue【児童館】&#10;有形固定資産減価償却率"/>
        <xdr:cNvSpPr txBox="1"/>
      </xdr:nvSpPr>
      <xdr:spPr>
        <a:xfrm>
          <a:off x="15233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80027</xdr:rowOff>
    </xdr:from>
    <xdr:ext cx="469744" cy="259045"/>
    <xdr:sp macro="" textlink="">
      <xdr:nvSpPr>
        <xdr:cNvPr id="777" name="n_2mainValue【児童館】&#10;有形固定資産減価償却率"/>
        <xdr:cNvSpPr txBox="1"/>
      </xdr:nvSpPr>
      <xdr:spPr>
        <a:xfrm>
          <a:off x="1435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778" name="n_3mainValue【児童館】&#10;有形固定資産減価償却率"/>
        <xdr:cNvSpPr txBox="1"/>
      </xdr:nvSpPr>
      <xdr:spPr>
        <a:xfrm>
          <a:off x="13468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779" name="n_4mainValue【児童館】&#10;有形固定資産減価償却率"/>
        <xdr:cNvSpPr txBox="1"/>
      </xdr:nvSpPr>
      <xdr:spPr>
        <a:xfrm>
          <a:off x="1257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53339</xdr:rowOff>
    </xdr:to>
    <xdr:cxnSp macro="">
      <xdr:nvCxnSpPr>
        <xdr:cNvPr id="803" name="直線コネクタ 802"/>
        <xdr:cNvCxnSpPr/>
      </xdr:nvCxnSpPr>
      <xdr:spPr>
        <a:xfrm flipV="1">
          <a:off x="22160864" y="1333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57166</xdr:rowOff>
    </xdr:from>
    <xdr:ext cx="469744" cy="259045"/>
    <xdr:sp macro="" textlink="">
      <xdr:nvSpPr>
        <xdr:cNvPr id="804" name="【児童館】&#10;一人当たり面積最小値テキスト"/>
        <xdr:cNvSpPr txBox="1"/>
      </xdr:nvSpPr>
      <xdr:spPr>
        <a:xfrm>
          <a:off x="22199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53339</xdr:rowOff>
    </xdr:from>
    <xdr:to>
      <xdr:col>116</xdr:col>
      <xdr:colOff>152400</xdr:colOff>
      <xdr:row>86</xdr:row>
      <xdr:rowOff>53339</xdr:rowOff>
    </xdr:to>
    <xdr:cxnSp macro="">
      <xdr:nvCxnSpPr>
        <xdr:cNvPr id="805" name="直線コネクタ 804"/>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06"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07" name="直線コネクタ 806"/>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160038</xdr:rowOff>
    </xdr:from>
    <xdr:ext cx="469744" cy="259045"/>
    <xdr:sp macro="" textlink="">
      <xdr:nvSpPr>
        <xdr:cNvPr id="808" name="【児童館】&#10;一人当たり面積平均値テキスト"/>
        <xdr:cNvSpPr txBox="1"/>
      </xdr:nvSpPr>
      <xdr:spPr>
        <a:xfrm>
          <a:off x="22199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809" name="フローチャート: 判断 808"/>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40639</xdr:rowOff>
    </xdr:from>
    <xdr:to>
      <xdr:col>112</xdr:col>
      <xdr:colOff>38100</xdr:colOff>
      <xdr:row>84</xdr:row>
      <xdr:rowOff>142239</xdr:rowOff>
    </xdr:to>
    <xdr:sp macro="" textlink="">
      <xdr:nvSpPr>
        <xdr:cNvPr id="810" name="フローチャート: 判断 809"/>
        <xdr:cNvSpPr/>
      </xdr:nvSpPr>
      <xdr:spPr>
        <a:xfrm>
          <a:off x="21272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166370</xdr:rowOff>
    </xdr:from>
    <xdr:to>
      <xdr:col>107</xdr:col>
      <xdr:colOff>101600</xdr:colOff>
      <xdr:row>84</xdr:row>
      <xdr:rowOff>96520</xdr:rowOff>
    </xdr:to>
    <xdr:sp macro="" textlink="">
      <xdr:nvSpPr>
        <xdr:cNvPr id="811" name="フローチャート: 判断 810"/>
        <xdr:cNvSpPr/>
      </xdr:nvSpPr>
      <xdr:spPr>
        <a:xfrm>
          <a:off x="20383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2" name="フローチャート: 判断 811"/>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71120</xdr:rowOff>
    </xdr:from>
    <xdr:to>
      <xdr:col>98</xdr:col>
      <xdr:colOff>38100</xdr:colOff>
      <xdr:row>85</xdr:row>
      <xdr:rowOff>1270</xdr:rowOff>
    </xdr:to>
    <xdr:sp macro="" textlink="">
      <xdr:nvSpPr>
        <xdr:cNvPr id="813" name="フローチャート: 判断 812"/>
        <xdr:cNvSpPr/>
      </xdr:nvSpPr>
      <xdr:spPr>
        <a:xfrm>
          <a:off x="18605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819" name="楕円 818"/>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44450</xdr:rowOff>
    </xdr:from>
    <xdr:to>
      <xdr:col>107</xdr:col>
      <xdr:colOff>101600</xdr:colOff>
      <xdr:row>85</xdr:row>
      <xdr:rowOff>146050</xdr:rowOff>
    </xdr:to>
    <xdr:sp macro="" textlink="">
      <xdr:nvSpPr>
        <xdr:cNvPr id="820" name="楕円 819"/>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95250</xdr:rowOff>
    </xdr:to>
    <xdr:cxnSp macro="">
      <xdr:nvCxnSpPr>
        <xdr:cNvPr id="821" name="直線コネクタ 820"/>
        <xdr:cNvCxnSpPr/>
      </xdr:nvCxnSpPr>
      <xdr:spPr>
        <a:xfrm flipV="1">
          <a:off x="20434300" y="1466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143511</xdr:rowOff>
    </xdr:from>
    <xdr:to>
      <xdr:col>102</xdr:col>
      <xdr:colOff>165100</xdr:colOff>
      <xdr:row>86</xdr:row>
      <xdr:rowOff>73661</xdr:rowOff>
    </xdr:to>
    <xdr:sp macro="" textlink="">
      <xdr:nvSpPr>
        <xdr:cNvPr id="822" name="楕円 821"/>
        <xdr:cNvSpPr/>
      </xdr:nvSpPr>
      <xdr:spPr>
        <a:xfrm>
          <a:off x="19494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86</xdr:row>
      <xdr:rowOff>22861</xdr:rowOff>
    </xdr:to>
    <xdr:cxnSp macro="">
      <xdr:nvCxnSpPr>
        <xdr:cNvPr id="823" name="直線コネクタ 822"/>
        <xdr:cNvCxnSpPr/>
      </xdr:nvCxnSpPr>
      <xdr:spPr>
        <a:xfrm flipV="1">
          <a:off x="19545300" y="146685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143511</xdr:rowOff>
    </xdr:from>
    <xdr:to>
      <xdr:col>98</xdr:col>
      <xdr:colOff>38100</xdr:colOff>
      <xdr:row>86</xdr:row>
      <xdr:rowOff>73661</xdr:rowOff>
    </xdr:to>
    <xdr:sp macro="" textlink="">
      <xdr:nvSpPr>
        <xdr:cNvPr id="824" name="楕円 823"/>
        <xdr:cNvSpPr/>
      </xdr:nvSpPr>
      <xdr:spPr>
        <a:xfrm>
          <a:off x="18605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22861</xdr:rowOff>
    </xdr:from>
    <xdr:to>
      <xdr:col>102</xdr:col>
      <xdr:colOff>114300</xdr:colOff>
      <xdr:row>86</xdr:row>
      <xdr:rowOff>22861</xdr:rowOff>
    </xdr:to>
    <xdr:cxnSp macro="">
      <xdr:nvCxnSpPr>
        <xdr:cNvPr id="825" name="直線コネクタ 824"/>
        <xdr:cNvCxnSpPr/>
      </xdr:nvCxnSpPr>
      <xdr:spPr>
        <a:xfrm>
          <a:off x="18656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158766</xdr:rowOff>
    </xdr:from>
    <xdr:ext cx="469744" cy="259045"/>
    <xdr:sp macro="" textlink="">
      <xdr:nvSpPr>
        <xdr:cNvPr id="826" name="n_1aveValue【児童館】&#10;一人当たり面積"/>
        <xdr:cNvSpPr txBox="1"/>
      </xdr:nvSpPr>
      <xdr:spPr>
        <a:xfrm>
          <a:off x="210757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113047</xdr:rowOff>
    </xdr:from>
    <xdr:ext cx="469744" cy="259045"/>
    <xdr:sp macro="" textlink="">
      <xdr:nvSpPr>
        <xdr:cNvPr id="827" name="n_2aveValue【児童館】&#10;一人当たり面積"/>
        <xdr:cNvSpPr txBox="1"/>
      </xdr:nvSpPr>
      <xdr:spPr>
        <a:xfrm>
          <a:off x="20199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28"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17797</xdr:rowOff>
    </xdr:from>
    <xdr:ext cx="469744" cy="259045"/>
    <xdr:sp macro="" textlink="">
      <xdr:nvSpPr>
        <xdr:cNvPr id="829" name="n_4aveValue【児童館】&#10;一人当たり面積"/>
        <xdr:cNvSpPr txBox="1"/>
      </xdr:nvSpPr>
      <xdr:spPr>
        <a:xfrm>
          <a:off x="18421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830" name="n_1mainValue【児童館】&#10;一人当たり面積"/>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31"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64788</xdr:rowOff>
    </xdr:from>
    <xdr:ext cx="469744" cy="259045"/>
    <xdr:sp macro="" textlink="">
      <xdr:nvSpPr>
        <xdr:cNvPr id="832" name="n_3mainValue【児童館】&#10;一人当たり面積"/>
        <xdr:cNvSpPr txBox="1"/>
      </xdr:nvSpPr>
      <xdr:spPr>
        <a:xfrm>
          <a:off x="19310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64788</xdr:rowOff>
    </xdr:from>
    <xdr:ext cx="469744" cy="259045"/>
    <xdr:sp macro="" textlink="">
      <xdr:nvSpPr>
        <xdr:cNvPr id="833" name="n_4mainValue【児童館】&#10;一人当たり面積"/>
        <xdr:cNvSpPr txBox="1"/>
      </xdr:nvSpPr>
      <xdr:spPr>
        <a:xfrm>
          <a:off x="18421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5" name="直線コネクタ 8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6" name="テキスト ボックス 84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7" name="直線コネクタ 8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8" name="テキスト ボックス 8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9" name="直線コネクタ 8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0" name="テキスト ボックス 8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1" name="直線コネクタ 8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2" name="テキスト ボックス 85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4" name="テキスト ボックス 85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76200</xdr:rowOff>
    </xdr:to>
    <xdr:cxnSp macro="">
      <xdr:nvCxnSpPr>
        <xdr:cNvPr id="856" name="直線コネクタ 855"/>
        <xdr:cNvCxnSpPr/>
      </xdr:nvCxnSpPr>
      <xdr:spPr>
        <a:xfrm flipV="1">
          <a:off x="16318864" y="172783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857"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858" name="直線コネクタ 857"/>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59"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0" name="直線コネクタ 859"/>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73423</xdr:rowOff>
    </xdr:from>
    <xdr:ext cx="405111" cy="259045"/>
    <xdr:sp macro="" textlink="">
      <xdr:nvSpPr>
        <xdr:cNvPr id="861" name="【公民館】&#10;有形固定資産減価償却率平均値テキスト"/>
        <xdr:cNvSpPr txBox="1"/>
      </xdr:nvSpPr>
      <xdr:spPr>
        <a:xfrm>
          <a:off x="16357600" y="1773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50546</xdr:rowOff>
    </xdr:from>
    <xdr:to>
      <xdr:col>85</xdr:col>
      <xdr:colOff>177800</xdr:colOff>
      <xdr:row>104</xdr:row>
      <xdr:rowOff>152146</xdr:rowOff>
    </xdr:to>
    <xdr:sp macro="" textlink="">
      <xdr:nvSpPr>
        <xdr:cNvPr id="862" name="フローチャート: 判断 861"/>
        <xdr:cNvSpPr/>
      </xdr:nvSpPr>
      <xdr:spPr>
        <a:xfrm>
          <a:off x="16268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863" name="フローチャート: 判断 862"/>
        <xdr:cNvSpPr/>
      </xdr:nvSpPr>
      <xdr:spPr>
        <a:xfrm>
          <a:off x="15430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64" name="フローチャート: 判断 863"/>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65" name="フローチャート: 判断 864"/>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866" name="フローチャート: 判断 865"/>
        <xdr:cNvSpPr/>
      </xdr:nvSpPr>
      <xdr:spPr>
        <a:xfrm>
          <a:off x="12763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7113</xdr:rowOff>
    </xdr:from>
    <xdr:to>
      <xdr:col>85</xdr:col>
      <xdr:colOff>177800</xdr:colOff>
      <xdr:row>107</xdr:row>
      <xdr:rowOff>108713</xdr:rowOff>
    </xdr:to>
    <xdr:sp macro="" textlink="">
      <xdr:nvSpPr>
        <xdr:cNvPr id="872" name="楕円 871"/>
        <xdr:cNvSpPr/>
      </xdr:nvSpPr>
      <xdr:spPr>
        <a:xfrm>
          <a:off x="162687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156990</xdr:rowOff>
    </xdr:from>
    <xdr:ext cx="405111" cy="259045"/>
    <xdr:sp macro="" textlink="">
      <xdr:nvSpPr>
        <xdr:cNvPr id="873" name="【公民館】&#10;有形固定資産減価償却率該当値テキスト"/>
        <xdr:cNvSpPr txBox="1"/>
      </xdr:nvSpPr>
      <xdr:spPr>
        <a:xfrm>
          <a:off x="16357600"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132842</xdr:rowOff>
    </xdr:from>
    <xdr:to>
      <xdr:col>81</xdr:col>
      <xdr:colOff>101600</xdr:colOff>
      <xdr:row>107</xdr:row>
      <xdr:rowOff>62992</xdr:rowOff>
    </xdr:to>
    <xdr:sp macro="" textlink="">
      <xdr:nvSpPr>
        <xdr:cNvPr id="874" name="楕円 873"/>
        <xdr:cNvSpPr/>
      </xdr:nvSpPr>
      <xdr:spPr>
        <a:xfrm>
          <a:off x="15430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12192</xdr:rowOff>
    </xdr:from>
    <xdr:to>
      <xdr:col>85</xdr:col>
      <xdr:colOff>127000</xdr:colOff>
      <xdr:row>107</xdr:row>
      <xdr:rowOff>57913</xdr:rowOff>
    </xdr:to>
    <xdr:cxnSp macro="">
      <xdr:nvCxnSpPr>
        <xdr:cNvPr id="875" name="直線コネクタ 874"/>
        <xdr:cNvCxnSpPr/>
      </xdr:nvCxnSpPr>
      <xdr:spPr>
        <a:xfrm>
          <a:off x="15481300" y="1835734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87122</xdr:rowOff>
    </xdr:from>
    <xdr:to>
      <xdr:col>76</xdr:col>
      <xdr:colOff>165100</xdr:colOff>
      <xdr:row>107</xdr:row>
      <xdr:rowOff>17272</xdr:rowOff>
    </xdr:to>
    <xdr:sp macro="" textlink="">
      <xdr:nvSpPr>
        <xdr:cNvPr id="876" name="楕円 875"/>
        <xdr:cNvSpPr/>
      </xdr:nvSpPr>
      <xdr:spPr>
        <a:xfrm>
          <a:off x="14541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137922</xdr:rowOff>
    </xdr:from>
    <xdr:to>
      <xdr:col>81</xdr:col>
      <xdr:colOff>50800</xdr:colOff>
      <xdr:row>107</xdr:row>
      <xdr:rowOff>12192</xdr:rowOff>
    </xdr:to>
    <xdr:cxnSp macro="">
      <xdr:nvCxnSpPr>
        <xdr:cNvPr id="877" name="直線コネクタ 876"/>
        <xdr:cNvCxnSpPr/>
      </xdr:nvCxnSpPr>
      <xdr:spPr>
        <a:xfrm>
          <a:off x="14592300" y="183116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41402</xdr:rowOff>
    </xdr:from>
    <xdr:to>
      <xdr:col>72</xdr:col>
      <xdr:colOff>38100</xdr:colOff>
      <xdr:row>106</xdr:row>
      <xdr:rowOff>143002</xdr:rowOff>
    </xdr:to>
    <xdr:sp macro="" textlink="">
      <xdr:nvSpPr>
        <xdr:cNvPr id="878" name="楕円 877"/>
        <xdr:cNvSpPr/>
      </xdr:nvSpPr>
      <xdr:spPr>
        <a:xfrm>
          <a:off x="13652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92202</xdr:rowOff>
    </xdr:from>
    <xdr:to>
      <xdr:col>76</xdr:col>
      <xdr:colOff>114300</xdr:colOff>
      <xdr:row>106</xdr:row>
      <xdr:rowOff>137922</xdr:rowOff>
    </xdr:to>
    <xdr:cxnSp macro="">
      <xdr:nvCxnSpPr>
        <xdr:cNvPr id="879" name="直線コネクタ 878"/>
        <xdr:cNvCxnSpPr/>
      </xdr:nvCxnSpPr>
      <xdr:spPr>
        <a:xfrm>
          <a:off x="13703300" y="182659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121413</xdr:rowOff>
    </xdr:from>
    <xdr:to>
      <xdr:col>67</xdr:col>
      <xdr:colOff>101600</xdr:colOff>
      <xdr:row>106</xdr:row>
      <xdr:rowOff>51563</xdr:rowOff>
    </xdr:to>
    <xdr:sp macro="" textlink="">
      <xdr:nvSpPr>
        <xdr:cNvPr id="880" name="楕円 879"/>
        <xdr:cNvSpPr/>
      </xdr:nvSpPr>
      <xdr:spPr>
        <a:xfrm>
          <a:off x="12763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763</xdr:rowOff>
    </xdr:from>
    <xdr:to>
      <xdr:col>71</xdr:col>
      <xdr:colOff>177800</xdr:colOff>
      <xdr:row>106</xdr:row>
      <xdr:rowOff>92202</xdr:rowOff>
    </xdr:to>
    <xdr:cxnSp macro="">
      <xdr:nvCxnSpPr>
        <xdr:cNvPr id="881" name="直線コネクタ 880"/>
        <xdr:cNvCxnSpPr/>
      </xdr:nvCxnSpPr>
      <xdr:spPr>
        <a:xfrm>
          <a:off x="12814300" y="1817446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106951</xdr:rowOff>
    </xdr:from>
    <xdr:ext cx="405111" cy="259045"/>
    <xdr:sp macro="" textlink="">
      <xdr:nvSpPr>
        <xdr:cNvPr id="882" name="n_1aveValue【公民館】&#10;有形固定資産減価償却率"/>
        <xdr:cNvSpPr txBox="1"/>
      </xdr:nvSpPr>
      <xdr:spPr>
        <a:xfrm>
          <a:off x="15266044"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83" name="n_2aveValue【公民館】&#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884" name="n_3aveValue【公民館】&#10;有形固定資産減価償却率"/>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77233</xdr:rowOff>
    </xdr:from>
    <xdr:ext cx="405111" cy="259045"/>
    <xdr:sp macro="" textlink="">
      <xdr:nvSpPr>
        <xdr:cNvPr id="885" name="n_4aveValue【公民館】&#10;有形固定資産減価償却率"/>
        <xdr:cNvSpPr txBox="1"/>
      </xdr:nvSpPr>
      <xdr:spPr>
        <a:xfrm>
          <a:off x="126117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54119</xdr:rowOff>
    </xdr:from>
    <xdr:ext cx="405111" cy="259045"/>
    <xdr:sp macro="" textlink="">
      <xdr:nvSpPr>
        <xdr:cNvPr id="886" name="n_1mainValue【公民館】&#10;有形固定資産減価償却率"/>
        <xdr:cNvSpPr txBox="1"/>
      </xdr:nvSpPr>
      <xdr:spPr>
        <a:xfrm>
          <a:off x="15266044" y="1839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8399</xdr:rowOff>
    </xdr:from>
    <xdr:ext cx="405111" cy="259045"/>
    <xdr:sp macro="" textlink="">
      <xdr:nvSpPr>
        <xdr:cNvPr id="887" name="n_2mainValue【公民館】&#10;有形固定資産減価償却率"/>
        <xdr:cNvSpPr txBox="1"/>
      </xdr:nvSpPr>
      <xdr:spPr>
        <a:xfrm>
          <a:off x="14389744" y="1835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134129</xdr:rowOff>
    </xdr:from>
    <xdr:ext cx="405111" cy="259045"/>
    <xdr:sp macro="" textlink="">
      <xdr:nvSpPr>
        <xdr:cNvPr id="888" name="n_3mainValue【公民館】&#10;有形固定資産減価償却率"/>
        <xdr:cNvSpPr txBox="1"/>
      </xdr:nvSpPr>
      <xdr:spPr>
        <a:xfrm>
          <a:off x="135007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42690</xdr:rowOff>
    </xdr:from>
    <xdr:ext cx="405111" cy="259045"/>
    <xdr:sp macro="" textlink="">
      <xdr:nvSpPr>
        <xdr:cNvPr id="889" name="n_4mainValue【公民館】&#10;有形固定資産減価償却率"/>
        <xdr:cNvSpPr txBox="1"/>
      </xdr:nvSpPr>
      <xdr:spPr>
        <a:xfrm>
          <a:off x="12611744" y="1821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88545</xdr:rowOff>
    </xdr:from>
    <xdr:to>
      <xdr:col>116</xdr:col>
      <xdr:colOff>62864</xdr:colOff>
      <xdr:row>108</xdr:row>
      <xdr:rowOff>73458</xdr:rowOff>
    </xdr:to>
    <xdr:cxnSp macro="">
      <xdr:nvCxnSpPr>
        <xdr:cNvPr id="911" name="直線コネクタ 910"/>
        <xdr:cNvCxnSpPr/>
      </xdr:nvCxnSpPr>
      <xdr:spPr>
        <a:xfrm flipV="1">
          <a:off x="22160864" y="17233545"/>
          <a:ext cx="0"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912"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913" name="直線コネクタ 912"/>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35222</xdr:rowOff>
    </xdr:from>
    <xdr:ext cx="469744" cy="259045"/>
    <xdr:sp macro="" textlink="">
      <xdr:nvSpPr>
        <xdr:cNvPr id="914" name="【公民館】&#10;一人当たり面積最大値テキスト"/>
        <xdr:cNvSpPr txBox="1"/>
      </xdr:nvSpPr>
      <xdr:spPr>
        <a:xfrm>
          <a:off x="22199600" y="170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88545</xdr:rowOff>
    </xdr:from>
    <xdr:to>
      <xdr:col>116</xdr:col>
      <xdr:colOff>152400</xdr:colOff>
      <xdr:row>100</xdr:row>
      <xdr:rowOff>88545</xdr:rowOff>
    </xdr:to>
    <xdr:cxnSp macro="">
      <xdr:nvCxnSpPr>
        <xdr:cNvPr id="915" name="直線コネクタ 914"/>
        <xdr:cNvCxnSpPr/>
      </xdr:nvCxnSpPr>
      <xdr:spPr>
        <a:xfrm>
          <a:off x="22072600" y="172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153331</xdr:rowOff>
    </xdr:from>
    <xdr:ext cx="469744" cy="259045"/>
    <xdr:sp macro="" textlink="">
      <xdr:nvSpPr>
        <xdr:cNvPr id="916" name="【公民館】&#10;一人当たり面積平均値テキスト"/>
        <xdr:cNvSpPr txBox="1"/>
      </xdr:nvSpPr>
      <xdr:spPr>
        <a:xfrm>
          <a:off x="22199600" y="18327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xdr:rowOff>
    </xdr:from>
    <xdr:to>
      <xdr:col>116</xdr:col>
      <xdr:colOff>114300</xdr:colOff>
      <xdr:row>107</xdr:row>
      <xdr:rowOff>105054</xdr:rowOff>
    </xdr:to>
    <xdr:sp macro="" textlink="">
      <xdr:nvSpPr>
        <xdr:cNvPr id="917" name="フローチャート: 判断 916"/>
        <xdr:cNvSpPr/>
      </xdr:nvSpPr>
      <xdr:spPr>
        <a:xfrm>
          <a:off x="22110700" y="1834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254</xdr:rowOff>
    </xdr:from>
    <xdr:to>
      <xdr:col>112</xdr:col>
      <xdr:colOff>38100</xdr:colOff>
      <xdr:row>107</xdr:row>
      <xdr:rowOff>101854</xdr:rowOff>
    </xdr:to>
    <xdr:sp macro="" textlink="">
      <xdr:nvSpPr>
        <xdr:cNvPr id="918" name="フローチャート: 判断 917"/>
        <xdr:cNvSpPr/>
      </xdr:nvSpPr>
      <xdr:spPr>
        <a:xfrm>
          <a:off x="21272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8941</xdr:rowOff>
    </xdr:from>
    <xdr:to>
      <xdr:col>107</xdr:col>
      <xdr:colOff>101600</xdr:colOff>
      <xdr:row>107</xdr:row>
      <xdr:rowOff>110541</xdr:rowOff>
    </xdr:to>
    <xdr:sp macro="" textlink="">
      <xdr:nvSpPr>
        <xdr:cNvPr id="919" name="フローチャート: 判断 918"/>
        <xdr:cNvSpPr/>
      </xdr:nvSpPr>
      <xdr:spPr>
        <a:xfrm>
          <a:off x="20383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920" name="フローチャート: 判断 919"/>
        <xdr:cNvSpPr/>
      </xdr:nvSpPr>
      <xdr:spPr>
        <a:xfrm>
          <a:off x="19494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66091</xdr:rowOff>
    </xdr:from>
    <xdr:to>
      <xdr:col>98</xdr:col>
      <xdr:colOff>38100</xdr:colOff>
      <xdr:row>107</xdr:row>
      <xdr:rowOff>167691</xdr:rowOff>
    </xdr:to>
    <xdr:sp macro="" textlink="">
      <xdr:nvSpPr>
        <xdr:cNvPr id="921" name="フローチャート: 判断 920"/>
        <xdr:cNvSpPr/>
      </xdr:nvSpPr>
      <xdr:spPr>
        <a:xfrm>
          <a:off x="18605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37745</xdr:rowOff>
    </xdr:from>
    <xdr:to>
      <xdr:col>116</xdr:col>
      <xdr:colOff>114300</xdr:colOff>
      <xdr:row>100</xdr:row>
      <xdr:rowOff>139345</xdr:rowOff>
    </xdr:to>
    <xdr:sp macro="" textlink="">
      <xdr:nvSpPr>
        <xdr:cNvPr id="927" name="楕円 926"/>
        <xdr:cNvSpPr/>
      </xdr:nvSpPr>
      <xdr:spPr>
        <a:xfrm>
          <a:off x="22110700" y="171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162222</xdr:rowOff>
    </xdr:from>
    <xdr:ext cx="469744" cy="259045"/>
    <xdr:sp macro="" textlink="">
      <xdr:nvSpPr>
        <xdr:cNvPr id="928" name="【公民館】&#10;一人当たり面積該当値テキスト"/>
        <xdr:cNvSpPr txBox="1"/>
      </xdr:nvSpPr>
      <xdr:spPr>
        <a:xfrm>
          <a:off x="22199600" y="1713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67920</xdr:rowOff>
    </xdr:from>
    <xdr:to>
      <xdr:col>112</xdr:col>
      <xdr:colOff>38100</xdr:colOff>
      <xdr:row>100</xdr:row>
      <xdr:rowOff>169520</xdr:rowOff>
    </xdr:to>
    <xdr:sp macro="" textlink="">
      <xdr:nvSpPr>
        <xdr:cNvPr id="929" name="楕円 928"/>
        <xdr:cNvSpPr/>
      </xdr:nvSpPr>
      <xdr:spPr>
        <a:xfrm>
          <a:off x="21272500" y="1721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88545</xdr:rowOff>
    </xdr:from>
    <xdr:to>
      <xdr:col>116</xdr:col>
      <xdr:colOff>63500</xdr:colOff>
      <xdr:row>100</xdr:row>
      <xdr:rowOff>118720</xdr:rowOff>
    </xdr:to>
    <xdr:cxnSp macro="">
      <xdr:nvCxnSpPr>
        <xdr:cNvPr id="930" name="直線コネクタ 929"/>
        <xdr:cNvCxnSpPr/>
      </xdr:nvCxnSpPr>
      <xdr:spPr>
        <a:xfrm flipV="1">
          <a:off x="21323300" y="17233545"/>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94438</xdr:rowOff>
    </xdr:from>
    <xdr:to>
      <xdr:col>107</xdr:col>
      <xdr:colOff>101600</xdr:colOff>
      <xdr:row>101</xdr:row>
      <xdr:rowOff>24588</xdr:rowOff>
    </xdr:to>
    <xdr:sp macro="" textlink="">
      <xdr:nvSpPr>
        <xdr:cNvPr id="931" name="楕円 930"/>
        <xdr:cNvSpPr/>
      </xdr:nvSpPr>
      <xdr:spPr>
        <a:xfrm>
          <a:off x="20383500" y="172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118720</xdr:rowOff>
    </xdr:from>
    <xdr:to>
      <xdr:col>111</xdr:col>
      <xdr:colOff>177800</xdr:colOff>
      <xdr:row>100</xdr:row>
      <xdr:rowOff>145238</xdr:rowOff>
    </xdr:to>
    <xdr:cxnSp macro="">
      <xdr:nvCxnSpPr>
        <xdr:cNvPr id="932" name="直線コネクタ 931"/>
        <xdr:cNvCxnSpPr/>
      </xdr:nvCxnSpPr>
      <xdr:spPr>
        <a:xfrm flipV="1">
          <a:off x="20434300" y="17263720"/>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108610</xdr:rowOff>
    </xdr:from>
    <xdr:to>
      <xdr:col>102</xdr:col>
      <xdr:colOff>165100</xdr:colOff>
      <xdr:row>108</xdr:row>
      <xdr:rowOff>38760</xdr:rowOff>
    </xdr:to>
    <xdr:sp macro="" textlink="">
      <xdr:nvSpPr>
        <xdr:cNvPr id="933" name="楕円 932"/>
        <xdr:cNvSpPr/>
      </xdr:nvSpPr>
      <xdr:spPr>
        <a:xfrm>
          <a:off x="19494500" y="184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145238</xdr:rowOff>
    </xdr:from>
    <xdr:to>
      <xdr:col>107</xdr:col>
      <xdr:colOff>50800</xdr:colOff>
      <xdr:row>107</xdr:row>
      <xdr:rowOff>159410</xdr:rowOff>
    </xdr:to>
    <xdr:cxnSp macro="">
      <xdr:nvCxnSpPr>
        <xdr:cNvPr id="934" name="直線コネクタ 933"/>
        <xdr:cNvCxnSpPr/>
      </xdr:nvCxnSpPr>
      <xdr:spPr>
        <a:xfrm flipV="1">
          <a:off x="19545300" y="17290238"/>
          <a:ext cx="889000" cy="12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110440</xdr:rowOff>
    </xdr:from>
    <xdr:to>
      <xdr:col>98</xdr:col>
      <xdr:colOff>38100</xdr:colOff>
      <xdr:row>108</xdr:row>
      <xdr:rowOff>40590</xdr:rowOff>
    </xdr:to>
    <xdr:sp macro="" textlink="">
      <xdr:nvSpPr>
        <xdr:cNvPr id="935" name="楕円 934"/>
        <xdr:cNvSpPr/>
      </xdr:nvSpPr>
      <xdr:spPr>
        <a:xfrm>
          <a:off x="18605500" y="184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159410</xdr:rowOff>
    </xdr:from>
    <xdr:to>
      <xdr:col>102</xdr:col>
      <xdr:colOff>114300</xdr:colOff>
      <xdr:row>107</xdr:row>
      <xdr:rowOff>161240</xdr:rowOff>
    </xdr:to>
    <xdr:cxnSp macro="">
      <xdr:nvCxnSpPr>
        <xdr:cNvPr id="936" name="直線コネクタ 935"/>
        <xdr:cNvCxnSpPr/>
      </xdr:nvCxnSpPr>
      <xdr:spPr>
        <a:xfrm flipV="1">
          <a:off x="18656300" y="18504560"/>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92981</xdr:rowOff>
    </xdr:from>
    <xdr:ext cx="469744" cy="259045"/>
    <xdr:sp macro="" textlink="">
      <xdr:nvSpPr>
        <xdr:cNvPr id="937" name="n_1aveValue【公民館】&#10;一人当たり面積"/>
        <xdr:cNvSpPr txBox="1"/>
      </xdr:nvSpPr>
      <xdr:spPr>
        <a:xfrm>
          <a:off x="210757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101668</xdr:rowOff>
    </xdr:from>
    <xdr:ext cx="469744" cy="259045"/>
    <xdr:sp macro="" textlink="">
      <xdr:nvSpPr>
        <xdr:cNvPr id="938" name="n_2aveValue【公民館】&#10;一人当たり面積"/>
        <xdr:cNvSpPr txBox="1"/>
      </xdr:nvSpPr>
      <xdr:spPr>
        <a:xfrm>
          <a:off x="20199427" y="1844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12310</xdr:rowOff>
    </xdr:from>
    <xdr:ext cx="469744" cy="259045"/>
    <xdr:sp macro="" textlink="">
      <xdr:nvSpPr>
        <xdr:cNvPr id="939" name="n_3aveValue【公民館】&#10;一人当たり面積"/>
        <xdr:cNvSpPr txBox="1"/>
      </xdr:nvSpPr>
      <xdr:spPr>
        <a:xfrm>
          <a:off x="19310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12768</xdr:rowOff>
    </xdr:from>
    <xdr:ext cx="469744" cy="259045"/>
    <xdr:sp macro="" textlink="">
      <xdr:nvSpPr>
        <xdr:cNvPr id="940" name="n_4aveValue【公民館】&#10;一人当たり面積"/>
        <xdr:cNvSpPr txBox="1"/>
      </xdr:nvSpPr>
      <xdr:spPr>
        <a:xfrm>
          <a:off x="18421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14597</xdr:rowOff>
    </xdr:from>
    <xdr:ext cx="469744" cy="259045"/>
    <xdr:sp macro="" textlink="">
      <xdr:nvSpPr>
        <xdr:cNvPr id="941" name="n_1mainValue【公民館】&#10;一人当たり面積"/>
        <xdr:cNvSpPr txBox="1"/>
      </xdr:nvSpPr>
      <xdr:spPr>
        <a:xfrm>
          <a:off x="21075727" y="1698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41115</xdr:rowOff>
    </xdr:from>
    <xdr:ext cx="469744" cy="259045"/>
    <xdr:sp macro="" textlink="">
      <xdr:nvSpPr>
        <xdr:cNvPr id="942" name="n_2mainValue【公民館】&#10;一人当たり面積"/>
        <xdr:cNvSpPr txBox="1"/>
      </xdr:nvSpPr>
      <xdr:spPr>
        <a:xfrm>
          <a:off x="20199427" y="1701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29887</xdr:rowOff>
    </xdr:from>
    <xdr:ext cx="469744" cy="259045"/>
    <xdr:sp macro="" textlink="">
      <xdr:nvSpPr>
        <xdr:cNvPr id="943" name="n_3mainValue【公民館】&#10;一人当たり面積"/>
        <xdr:cNvSpPr txBox="1"/>
      </xdr:nvSpPr>
      <xdr:spPr>
        <a:xfrm>
          <a:off x="19310427" y="1854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31717</xdr:rowOff>
    </xdr:from>
    <xdr:ext cx="469744" cy="259045"/>
    <xdr:sp macro="" textlink="">
      <xdr:nvSpPr>
        <xdr:cNvPr id="944" name="n_4mainValue【公民館】&#10;一人当たり面積"/>
        <xdr:cNvSpPr txBox="1"/>
      </xdr:nvSpPr>
      <xdr:spPr>
        <a:xfrm>
          <a:off x="18421427" y="1854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幼稚園、保育所、学校施設、公民館であり、低くなっている施設は橋りょう・トンネル、公営住宅、港湾・漁港である。類似団体より高い水準になっている各施設については、今後公共施設等総合管理計画において、更新、統廃合、長寿命化等を計画的に行い改善を図る。</a:t>
          </a:r>
        </a:p>
        <a:p>
          <a:r>
            <a:rPr kumimoji="1" lang="ja-JP" altLang="en-US" sz="1400">
              <a:latin typeface="ＭＳ Ｐゴシック" panose="020B0600070205080204" pitchFamily="50" charset="-128"/>
              <a:ea typeface="ＭＳ Ｐゴシック" panose="020B0600070205080204" pitchFamily="50" charset="-128"/>
            </a:rPr>
            <a:t>なお、</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道路</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一人当たり延長、</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認定こども園・幼稚園・保育所</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学校施設</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公営住宅</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児童館</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公民館</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一人当たり面積の</a:t>
          </a:r>
          <a:r>
            <a:rPr kumimoji="1" lang="en-US" altLang="ja-JP" sz="1400">
              <a:latin typeface="ＭＳ Ｐゴシック" panose="020B0600070205080204" pitchFamily="50" charset="-128"/>
              <a:ea typeface="ＭＳ Ｐゴシック" panose="020B0600070205080204" pitchFamily="50" charset="-128"/>
            </a:rPr>
            <a:t>H29</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H30</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R01</a:t>
          </a:r>
          <a:r>
            <a:rPr kumimoji="1" lang="ja-JP" altLang="en-US" sz="1400">
              <a:latin typeface="ＭＳ Ｐゴシック" panose="020B0600070205080204" pitchFamily="50" charset="-128"/>
              <a:ea typeface="ＭＳ Ｐゴシック" panose="020B0600070205080204" pitchFamily="50" charset="-128"/>
            </a:rPr>
            <a:t>当該団体値に誤りがあり、正しい数値は次のとおりです。</a:t>
          </a:r>
        </a:p>
        <a:p>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道路</a:t>
          </a:r>
          <a:r>
            <a:rPr kumimoji="1" lang="en-US" altLang="ja-JP" sz="1400">
              <a:latin typeface="ＭＳ Ｐゴシック" panose="020B0600070205080204" pitchFamily="50" charset="-128"/>
              <a:ea typeface="ＭＳ Ｐゴシック" panose="020B0600070205080204" pitchFamily="50" charset="-128"/>
            </a:rPr>
            <a:t>】H29</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16.227</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認定こども園・幼稚園・保育所</a:t>
          </a:r>
          <a:r>
            <a:rPr kumimoji="1" lang="en-US" altLang="ja-JP" sz="1400">
              <a:latin typeface="ＭＳ Ｐゴシック" panose="020B0600070205080204" pitchFamily="50" charset="-128"/>
              <a:ea typeface="ＭＳ Ｐゴシック" panose="020B0600070205080204" pitchFamily="50" charset="-128"/>
            </a:rPr>
            <a:t>】H29</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0.204</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学校施設</a:t>
          </a:r>
          <a:r>
            <a:rPr kumimoji="1" lang="en-US" altLang="ja-JP" sz="1400">
              <a:latin typeface="ＭＳ Ｐゴシック" panose="020B0600070205080204" pitchFamily="50" charset="-128"/>
              <a:ea typeface="ＭＳ Ｐゴシック" panose="020B0600070205080204" pitchFamily="50" charset="-128"/>
            </a:rPr>
            <a:t>】H29</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2.573</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公営住宅</a:t>
          </a:r>
          <a:r>
            <a:rPr kumimoji="1" lang="en-US" altLang="ja-JP" sz="1400">
              <a:latin typeface="ＭＳ Ｐゴシック" panose="020B0600070205080204" pitchFamily="50" charset="-128"/>
              <a:ea typeface="ＭＳ Ｐゴシック" panose="020B0600070205080204" pitchFamily="50" charset="-128"/>
            </a:rPr>
            <a:t>】H29</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2.614</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児童館</a:t>
          </a:r>
          <a:r>
            <a:rPr kumimoji="1" lang="en-US" altLang="ja-JP" sz="1400">
              <a:latin typeface="ＭＳ Ｐゴシック" panose="020B0600070205080204" pitchFamily="50" charset="-128"/>
              <a:ea typeface="ＭＳ Ｐゴシック" panose="020B0600070205080204" pitchFamily="50" charset="-128"/>
            </a:rPr>
            <a:t>】H29</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0.013</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公民館</a:t>
          </a:r>
          <a:r>
            <a:rPr kumimoji="1" lang="en-US" altLang="ja-JP" sz="1400">
              <a:latin typeface="ＭＳ Ｐゴシック" panose="020B0600070205080204" pitchFamily="50" charset="-128"/>
              <a:ea typeface="ＭＳ Ｐゴシック" panose="020B0600070205080204" pitchFamily="50" charset="-128"/>
            </a:rPr>
            <a:t>】H29</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0.138</a:t>
          </a:r>
          <a:r>
            <a:rPr kumimoji="1" lang="ja-JP" altLang="en-US" sz="1400">
              <a:latin typeface="ＭＳ Ｐゴシック" panose="020B0600070205080204" pitchFamily="50" charset="-128"/>
              <a:ea typeface="ＭＳ Ｐゴシック" panose="020B0600070205080204" pitchFamily="50" charset="-128"/>
            </a:rPr>
            <a:t>　</a:t>
          </a:r>
        </a:p>
        <a:p>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H30</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16.558</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H30</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0.214</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H30</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2.625</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H30</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2.667</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H30</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0.013</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H30</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0.202</a:t>
          </a:r>
        </a:p>
        <a:p>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H01</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16.933</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R01</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0.241</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R01</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2.639</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R01</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2.728</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R01</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0.206</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15,230
14,924
368.79
12,587,348
12,488,110
82,343
6,161,110
10,355,245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73" name="直線コネクタ 72"/>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74" name="【体育館・プール】&#10;有形固定資産減価償却率最小値テキスト"/>
        <xdr:cNvSpPr txBox="1"/>
      </xdr:nvSpPr>
      <xdr:spPr>
        <a:xfrm>
          <a:off x="4673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75" name="直線コネクタ 74"/>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76"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77" name="直線コネクタ 76"/>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69232</xdr:rowOff>
    </xdr:from>
    <xdr:ext cx="405111" cy="259045"/>
    <xdr:sp macro="" textlink="">
      <xdr:nvSpPr>
        <xdr:cNvPr id="78" name="【体育館・プール】&#10;有形固定資産減価償却率平均値テキスト"/>
        <xdr:cNvSpPr txBox="1"/>
      </xdr:nvSpPr>
      <xdr:spPr>
        <a:xfrm>
          <a:off x="4673600" y="1018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79" name="フローチャート: 判断 78"/>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80" name="フローチャート: 判断 79"/>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81" name="フローチャート: 判断 80"/>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82" name="フローチャート: 判断 81"/>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83" name="フローチャート: 判断 82"/>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19685</xdr:rowOff>
    </xdr:from>
    <xdr:to>
      <xdr:col>24</xdr:col>
      <xdr:colOff>114300</xdr:colOff>
      <xdr:row>63</xdr:row>
      <xdr:rowOff>121285</xdr:rowOff>
    </xdr:to>
    <xdr:sp macro="" textlink="">
      <xdr:nvSpPr>
        <xdr:cNvPr id="89" name="楕円 88"/>
        <xdr:cNvSpPr/>
      </xdr:nvSpPr>
      <xdr:spPr>
        <a:xfrm>
          <a:off x="45847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106062</xdr:rowOff>
    </xdr:from>
    <xdr:ext cx="405111" cy="259045"/>
    <xdr:sp macro="" textlink="">
      <xdr:nvSpPr>
        <xdr:cNvPr id="90" name="【体育館・プール】&#10;有形固定資産減価償却率該当値テキスト"/>
        <xdr:cNvSpPr txBox="1"/>
      </xdr:nvSpPr>
      <xdr:spPr>
        <a:xfrm>
          <a:off x="4673600" y="1073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170180</xdr:rowOff>
    </xdr:from>
    <xdr:to>
      <xdr:col>20</xdr:col>
      <xdr:colOff>38100</xdr:colOff>
      <xdr:row>63</xdr:row>
      <xdr:rowOff>100330</xdr:rowOff>
    </xdr:to>
    <xdr:sp macro="" textlink="">
      <xdr:nvSpPr>
        <xdr:cNvPr id="91" name="楕円 90"/>
        <xdr:cNvSpPr/>
      </xdr:nvSpPr>
      <xdr:spPr>
        <a:xfrm>
          <a:off x="3746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49530</xdr:rowOff>
    </xdr:from>
    <xdr:to>
      <xdr:col>24</xdr:col>
      <xdr:colOff>63500</xdr:colOff>
      <xdr:row>63</xdr:row>
      <xdr:rowOff>70485</xdr:rowOff>
    </xdr:to>
    <xdr:cxnSp macro="">
      <xdr:nvCxnSpPr>
        <xdr:cNvPr id="92" name="直線コネクタ 91"/>
        <xdr:cNvCxnSpPr/>
      </xdr:nvCxnSpPr>
      <xdr:spPr>
        <a:xfrm>
          <a:off x="3797300" y="108508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93" name="楕円 92"/>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49530</xdr:rowOff>
    </xdr:to>
    <xdr:cxnSp macro="">
      <xdr:nvCxnSpPr>
        <xdr:cNvPr id="94" name="直線コネクタ 93"/>
        <xdr:cNvCxnSpPr/>
      </xdr:nvCxnSpPr>
      <xdr:spPr>
        <a:xfrm>
          <a:off x="2908300" y="10812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95885</xdr:rowOff>
    </xdr:from>
    <xdr:to>
      <xdr:col>10</xdr:col>
      <xdr:colOff>165100</xdr:colOff>
      <xdr:row>63</xdr:row>
      <xdr:rowOff>26035</xdr:rowOff>
    </xdr:to>
    <xdr:sp macro="" textlink="">
      <xdr:nvSpPr>
        <xdr:cNvPr id="95" name="楕円 94"/>
        <xdr:cNvSpPr/>
      </xdr:nvSpPr>
      <xdr:spPr>
        <a:xfrm>
          <a:off x="1968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146685</xdr:rowOff>
    </xdr:from>
    <xdr:to>
      <xdr:col>15</xdr:col>
      <xdr:colOff>50800</xdr:colOff>
      <xdr:row>63</xdr:row>
      <xdr:rowOff>11430</xdr:rowOff>
    </xdr:to>
    <xdr:cxnSp macro="">
      <xdr:nvCxnSpPr>
        <xdr:cNvPr id="96" name="直線コネクタ 95"/>
        <xdr:cNvCxnSpPr/>
      </xdr:nvCxnSpPr>
      <xdr:spPr>
        <a:xfrm>
          <a:off x="2019300" y="107765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23495</xdr:rowOff>
    </xdr:from>
    <xdr:to>
      <xdr:col>6</xdr:col>
      <xdr:colOff>38100</xdr:colOff>
      <xdr:row>62</xdr:row>
      <xdr:rowOff>125095</xdr:rowOff>
    </xdr:to>
    <xdr:sp macro="" textlink="">
      <xdr:nvSpPr>
        <xdr:cNvPr id="97" name="楕円 96"/>
        <xdr:cNvSpPr/>
      </xdr:nvSpPr>
      <xdr:spPr>
        <a:xfrm>
          <a:off x="1079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74295</xdr:rowOff>
    </xdr:from>
    <xdr:to>
      <xdr:col>10</xdr:col>
      <xdr:colOff>114300</xdr:colOff>
      <xdr:row>62</xdr:row>
      <xdr:rowOff>146685</xdr:rowOff>
    </xdr:to>
    <xdr:cxnSp macro="">
      <xdr:nvCxnSpPr>
        <xdr:cNvPr id="98" name="直線コネクタ 97"/>
        <xdr:cNvCxnSpPr/>
      </xdr:nvCxnSpPr>
      <xdr:spPr>
        <a:xfrm>
          <a:off x="1130300" y="107041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158767</xdr:rowOff>
    </xdr:from>
    <xdr:ext cx="405111" cy="259045"/>
    <xdr:sp macro="" textlink="">
      <xdr:nvSpPr>
        <xdr:cNvPr id="99" name="n_1aveValue【体育館・プール】&#10;有形固定資産減価償却率"/>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00"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101" name="n_3aveValue【体育館・プー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02" name="n_4aveValue【体育館・プー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91457</xdr:rowOff>
    </xdr:from>
    <xdr:ext cx="405111" cy="259045"/>
    <xdr:sp macro="" textlink="">
      <xdr:nvSpPr>
        <xdr:cNvPr id="103" name="n_1mainValue【体育館・プール】&#10;有形固定資産減価償却率"/>
        <xdr:cNvSpPr txBox="1"/>
      </xdr:nvSpPr>
      <xdr:spPr>
        <a:xfrm>
          <a:off x="35820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macro="" textlink="">
      <xdr:nvSpPr>
        <xdr:cNvPr id="104" name="n_2mainValue【体育館・プール】&#10;有形固定資産減価償却率"/>
        <xdr:cNvSpPr txBox="1"/>
      </xdr:nvSpPr>
      <xdr:spPr>
        <a:xfrm>
          <a:off x="2705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17162</xdr:rowOff>
    </xdr:from>
    <xdr:ext cx="405111" cy="259045"/>
    <xdr:sp macro="" textlink="">
      <xdr:nvSpPr>
        <xdr:cNvPr id="105" name="n_3mainValue【体育館・プール】&#10;有形固定資産減価償却率"/>
        <xdr:cNvSpPr txBox="1"/>
      </xdr:nvSpPr>
      <xdr:spPr>
        <a:xfrm>
          <a:off x="1816744" y="1081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116222</xdr:rowOff>
    </xdr:from>
    <xdr:ext cx="405111" cy="259045"/>
    <xdr:sp macro="" textlink="">
      <xdr:nvSpPr>
        <xdr:cNvPr id="106" name="n_4mainValue【体育館・プール】&#10;有形固定資産減価償却率"/>
        <xdr:cNvSpPr txBox="1"/>
      </xdr:nvSpPr>
      <xdr:spPr>
        <a:xfrm>
          <a:off x="927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126" name="直線コネクタ 125"/>
        <xdr:cNvCxnSpPr/>
      </xdr:nvCxnSpPr>
      <xdr:spPr>
        <a:xfrm flipV="1">
          <a:off x="10476865" y="9570339"/>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127" name="【体育館・プール】&#10;一人当たり面積最小値テキスト"/>
        <xdr:cNvSpPr txBox="1"/>
      </xdr:nvSpPr>
      <xdr:spPr>
        <a:xfrm>
          <a:off x="10515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128" name="直線コネクタ 127"/>
        <xdr:cNvCxnSpPr/>
      </xdr:nvCxnSpPr>
      <xdr:spPr>
        <a:xfrm>
          <a:off x="10388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129" name="【体育館・プール】&#10;一人当たり面積最大値テキスト"/>
        <xdr:cNvSpPr txBox="1"/>
      </xdr:nvSpPr>
      <xdr:spPr>
        <a:xfrm>
          <a:off x="10515600" y="93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130" name="直線コネクタ 129"/>
        <xdr:cNvCxnSpPr/>
      </xdr:nvCxnSpPr>
      <xdr:spPr>
        <a:xfrm>
          <a:off x="10388600" y="957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149941</xdr:rowOff>
    </xdr:from>
    <xdr:ext cx="469744" cy="259045"/>
    <xdr:sp macro="" textlink="">
      <xdr:nvSpPr>
        <xdr:cNvPr id="131" name="【体育館・プール】&#10;一人当たり面積平均値テキスト"/>
        <xdr:cNvSpPr txBox="1"/>
      </xdr:nvSpPr>
      <xdr:spPr>
        <a:xfrm>
          <a:off x="10515600" y="10436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132" name="フローチャート: 判断 131"/>
        <xdr:cNvSpPr/>
      </xdr:nvSpPr>
      <xdr:spPr>
        <a:xfrm>
          <a:off x="10426700" y="1045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133" name="フローチャート: 判断 132"/>
        <xdr:cNvSpPr/>
      </xdr:nvSpPr>
      <xdr:spPr>
        <a:xfrm>
          <a:off x="9588500" y="10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35496</xdr:rowOff>
    </xdr:from>
    <xdr:to>
      <xdr:col>46</xdr:col>
      <xdr:colOff>38100</xdr:colOff>
      <xdr:row>61</xdr:row>
      <xdr:rowOff>137096</xdr:rowOff>
    </xdr:to>
    <xdr:sp macro="" textlink="">
      <xdr:nvSpPr>
        <xdr:cNvPr id="134" name="フローチャート: 判断 133"/>
        <xdr:cNvSpPr/>
      </xdr:nvSpPr>
      <xdr:spPr>
        <a:xfrm>
          <a:off x="8699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86931</xdr:rowOff>
    </xdr:from>
    <xdr:to>
      <xdr:col>41</xdr:col>
      <xdr:colOff>101600</xdr:colOff>
      <xdr:row>62</xdr:row>
      <xdr:rowOff>17081</xdr:rowOff>
    </xdr:to>
    <xdr:sp macro="" textlink="">
      <xdr:nvSpPr>
        <xdr:cNvPr id="135" name="フローチャート: 判断 134"/>
        <xdr:cNvSpPr/>
      </xdr:nvSpPr>
      <xdr:spPr>
        <a:xfrm>
          <a:off x="7810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93218</xdr:rowOff>
    </xdr:from>
    <xdr:to>
      <xdr:col>36</xdr:col>
      <xdr:colOff>165100</xdr:colOff>
      <xdr:row>62</xdr:row>
      <xdr:rowOff>23368</xdr:rowOff>
    </xdr:to>
    <xdr:sp macro="" textlink="">
      <xdr:nvSpPr>
        <xdr:cNvPr id="136" name="フローチャート: 判断 135"/>
        <xdr:cNvSpPr/>
      </xdr:nvSpPr>
      <xdr:spPr>
        <a:xfrm>
          <a:off x="6921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89789</xdr:rowOff>
    </xdr:from>
    <xdr:to>
      <xdr:col>55</xdr:col>
      <xdr:colOff>50800</xdr:colOff>
      <xdr:row>56</xdr:row>
      <xdr:rowOff>19939</xdr:rowOff>
    </xdr:to>
    <xdr:sp macro="" textlink="">
      <xdr:nvSpPr>
        <xdr:cNvPr id="142" name="楕円 141"/>
        <xdr:cNvSpPr/>
      </xdr:nvSpPr>
      <xdr:spPr>
        <a:xfrm>
          <a:off x="10426700" y="951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42816</xdr:rowOff>
    </xdr:from>
    <xdr:ext cx="469744" cy="259045"/>
    <xdr:sp macro="" textlink="">
      <xdr:nvSpPr>
        <xdr:cNvPr id="143" name="【体育館・プール】&#10;一人当たり面積該当値テキスト"/>
        <xdr:cNvSpPr txBox="1"/>
      </xdr:nvSpPr>
      <xdr:spPr>
        <a:xfrm>
          <a:off x="10515600" y="947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118364</xdr:rowOff>
    </xdr:from>
    <xdr:to>
      <xdr:col>50</xdr:col>
      <xdr:colOff>165100</xdr:colOff>
      <xdr:row>56</xdr:row>
      <xdr:rowOff>48514</xdr:rowOff>
    </xdr:to>
    <xdr:sp macro="" textlink="">
      <xdr:nvSpPr>
        <xdr:cNvPr id="144" name="楕円 143"/>
        <xdr:cNvSpPr/>
      </xdr:nvSpPr>
      <xdr:spPr>
        <a:xfrm>
          <a:off x="9588500" y="95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140589</xdr:rowOff>
    </xdr:from>
    <xdr:to>
      <xdr:col>55</xdr:col>
      <xdr:colOff>0</xdr:colOff>
      <xdr:row>55</xdr:row>
      <xdr:rowOff>169164</xdr:rowOff>
    </xdr:to>
    <xdr:cxnSp macro="">
      <xdr:nvCxnSpPr>
        <xdr:cNvPr id="145" name="直線コネクタ 144"/>
        <xdr:cNvCxnSpPr/>
      </xdr:nvCxnSpPr>
      <xdr:spPr>
        <a:xfrm flipV="1">
          <a:off x="9639300" y="95703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142939</xdr:rowOff>
    </xdr:from>
    <xdr:to>
      <xdr:col>46</xdr:col>
      <xdr:colOff>38100</xdr:colOff>
      <xdr:row>56</xdr:row>
      <xdr:rowOff>73089</xdr:rowOff>
    </xdr:to>
    <xdr:sp macro="" textlink="">
      <xdr:nvSpPr>
        <xdr:cNvPr id="146" name="楕円 145"/>
        <xdr:cNvSpPr/>
      </xdr:nvSpPr>
      <xdr:spPr>
        <a:xfrm>
          <a:off x="8699500" y="95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169164</xdr:rowOff>
    </xdr:from>
    <xdr:to>
      <xdr:col>50</xdr:col>
      <xdr:colOff>114300</xdr:colOff>
      <xdr:row>56</xdr:row>
      <xdr:rowOff>22289</xdr:rowOff>
    </xdr:to>
    <xdr:cxnSp macro="">
      <xdr:nvCxnSpPr>
        <xdr:cNvPr id="147" name="直線コネクタ 146"/>
        <xdr:cNvCxnSpPr/>
      </xdr:nvCxnSpPr>
      <xdr:spPr>
        <a:xfrm flipV="1">
          <a:off x="8750300" y="9598914"/>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2921</xdr:rowOff>
    </xdr:from>
    <xdr:to>
      <xdr:col>41</xdr:col>
      <xdr:colOff>101600</xdr:colOff>
      <xdr:row>62</xdr:row>
      <xdr:rowOff>104521</xdr:rowOff>
    </xdr:to>
    <xdr:sp macro="" textlink="">
      <xdr:nvSpPr>
        <xdr:cNvPr id="148" name="楕円 147"/>
        <xdr:cNvSpPr/>
      </xdr:nvSpPr>
      <xdr:spPr>
        <a:xfrm>
          <a:off x="7810500" y="106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22289</xdr:rowOff>
    </xdr:from>
    <xdr:to>
      <xdr:col>45</xdr:col>
      <xdr:colOff>177800</xdr:colOff>
      <xdr:row>62</xdr:row>
      <xdr:rowOff>53721</xdr:rowOff>
    </xdr:to>
    <xdr:cxnSp macro="">
      <xdr:nvCxnSpPr>
        <xdr:cNvPr id="149" name="直線コネクタ 148"/>
        <xdr:cNvCxnSpPr/>
      </xdr:nvCxnSpPr>
      <xdr:spPr>
        <a:xfrm flipV="1">
          <a:off x="7861300" y="9623489"/>
          <a:ext cx="889000" cy="106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6921</xdr:rowOff>
    </xdr:from>
    <xdr:to>
      <xdr:col>36</xdr:col>
      <xdr:colOff>165100</xdr:colOff>
      <xdr:row>62</xdr:row>
      <xdr:rowOff>108521</xdr:rowOff>
    </xdr:to>
    <xdr:sp macro="" textlink="">
      <xdr:nvSpPr>
        <xdr:cNvPr id="150" name="楕円 149"/>
        <xdr:cNvSpPr/>
      </xdr:nvSpPr>
      <xdr:spPr>
        <a:xfrm>
          <a:off x="6921500" y="106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53721</xdr:rowOff>
    </xdr:from>
    <xdr:to>
      <xdr:col>41</xdr:col>
      <xdr:colOff>50800</xdr:colOff>
      <xdr:row>62</xdr:row>
      <xdr:rowOff>57721</xdr:rowOff>
    </xdr:to>
    <xdr:cxnSp macro="">
      <xdr:nvCxnSpPr>
        <xdr:cNvPr id="151" name="直線コネクタ 150"/>
        <xdr:cNvCxnSpPr/>
      </xdr:nvCxnSpPr>
      <xdr:spPr>
        <a:xfrm flipV="1">
          <a:off x="6972300" y="10683621"/>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104221</xdr:rowOff>
    </xdr:from>
    <xdr:ext cx="469744" cy="259045"/>
    <xdr:sp macro="" textlink="">
      <xdr:nvSpPr>
        <xdr:cNvPr id="152" name="n_1aveValue【体育館・プール】&#10;一人当たり面積"/>
        <xdr:cNvSpPr txBox="1"/>
      </xdr:nvSpPr>
      <xdr:spPr>
        <a:xfrm>
          <a:off x="9391727" y="1056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128223</xdr:rowOff>
    </xdr:from>
    <xdr:ext cx="469744" cy="259045"/>
    <xdr:sp macro="" textlink="">
      <xdr:nvSpPr>
        <xdr:cNvPr id="153" name="n_2aveValue【体育館・プール】&#10;一人当たり面積"/>
        <xdr:cNvSpPr txBox="1"/>
      </xdr:nvSpPr>
      <xdr:spPr>
        <a:xfrm>
          <a:off x="8515427" y="1058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33608</xdr:rowOff>
    </xdr:from>
    <xdr:ext cx="469744" cy="259045"/>
    <xdr:sp macro="" textlink="">
      <xdr:nvSpPr>
        <xdr:cNvPr id="154" name="n_3aveValue【体育館・プール】&#10;一人当たり面積"/>
        <xdr:cNvSpPr txBox="1"/>
      </xdr:nvSpPr>
      <xdr:spPr>
        <a:xfrm>
          <a:off x="7626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39895</xdr:rowOff>
    </xdr:from>
    <xdr:ext cx="469744" cy="259045"/>
    <xdr:sp macro="" textlink="">
      <xdr:nvSpPr>
        <xdr:cNvPr id="155" name="n_4aveValue【体育館・プール】&#10;一人当たり面積"/>
        <xdr:cNvSpPr txBox="1"/>
      </xdr:nvSpPr>
      <xdr:spPr>
        <a:xfrm>
          <a:off x="6737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65041</xdr:rowOff>
    </xdr:from>
    <xdr:ext cx="469744" cy="259045"/>
    <xdr:sp macro="" textlink="">
      <xdr:nvSpPr>
        <xdr:cNvPr id="156" name="n_1mainValue【体育館・プール】&#10;一人当たり面積"/>
        <xdr:cNvSpPr txBox="1"/>
      </xdr:nvSpPr>
      <xdr:spPr>
        <a:xfrm>
          <a:off x="9391727" y="932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89616</xdr:rowOff>
    </xdr:from>
    <xdr:ext cx="469744" cy="259045"/>
    <xdr:sp macro="" textlink="">
      <xdr:nvSpPr>
        <xdr:cNvPr id="157" name="n_2mainValue【体育館・プール】&#10;一人当たり面積"/>
        <xdr:cNvSpPr txBox="1"/>
      </xdr:nvSpPr>
      <xdr:spPr>
        <a:xfrm>
          <a:off x="8515427" y="934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95648</xdr:rowOff>
    </xdr:from>
    <xdr:ext cx="469744" cy="259045"/>
    <xdr:sp macro="" textlink="">
      <xdr:nvSpPr>
        <xdr:cNvPr id="158" name="n_3mainValue【体育館・プール】&#10;一人当たり面積"/>
        <xdr:cNvSpPr txBox="1"/>
      </xdr:nvSpPr>
      <xdr:spPr>
        <a:xfrm>
          <a:off x="7626427" y="1072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99648</xdr:rowOff>
    </xdr:from>
    <xdr:ext cx="469744" cy="259045"/>
    <xdr:sp macro="" textlink="">
      <xdr:nvSpPr>
        <xdr:cNvPr id="159" name="n_4mainValue【体育館・プール】&#10;一人当たり面積"/>
        <xdr:cNvSpPr txBox="1"/>
      </xdr:nvSpPr>
      <xdr:spPr>
        <a:xfrm>
          <a:off x="6737427" y="1072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1" name="直線コネクタ 1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2" name="テキスト ボックス 1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3" name="直線コネクタ 1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4" name="テキスト ボックス 1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5" name="直線コネクタ 1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6" name="テキスト ボックス 1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7" name="直線コネクタ 1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8" name="テキスト ボックス 1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0" name="テキスト ボックス 1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8382</xdr:rowOff>
    </xdr:from>
    <xdr:to>
      <xdr:col>24</xdr:col>
      <xdr:colOff>62865</xdr:colOff>
      <xdr:row>84</xdr:row>
      <xdr:rowOff>166115</xdr:rowOff>
    </xdr:to>
    <xdr:cxnSp macro="">
      <xdr:nvCxnSpPr>
        <xdr:cNvPr id="182" name="直線コネクタ 181"/>
        <xdr:cNvCxnSpPr/>
      </xdr:nvCxnSpPr>
      <xdr:spPr>
        <a:xfrm flipV="1">
          <a:off x="4634865" y="13381482"/>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183" name="【福祉施設】&#10;有形固定資産減価償却率最小値テキスト"/>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184" name="直線コネクタ 183"/>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126509</xdr:rowOff>
    </xdr:from>
    <xdr:ext cx="405111" cy="259045"/>
    <xdr:sp macro="" textlink="">
      <xdr:nvSpPr>
        <xdr:cNvPr id="185" name="【福祉施設】&#10;有形固定資産減価償却率最大値テキスト"/>
        <xdr:cNvSpPr txBox="1"/>
      </xdr:nvSpPr>
      <xdr:spPr>
        <a:xfrm>
          <a:off x="4673600" y="1315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8382</xdr:rowOff>
    </xdr:from>
    <xdr:to>
      <xdr:col>24</xdr:col>
      <xdr:colOff>152400</xdr:colOff>
      <xdr:row>78</xdr:row>
      <xdr:rowOff>8382</xdr:rowOff>
    </xdr:to>
    <xdr:cxnSp macro="">
      <xdr:nvCxnSpPr>
        <xdr:cNvPr id="186" name="直線コネクタ 185"/>
        <xdr:cNvCxnSpPr/>
      </xdr:nvCxnSpPr>
      <xdr:spPr>
        <a:xfrm>
          <a:off x="4546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49040</xdr:rowOff>
    </xdr:from>
    <xdr:ext cx="405111" cy="259045"/>
    <xdr:sp macro="" textlink="">
      <xdr:nvSpPr>
        <xdr:cNvPr id="187" name="【福祉施設】&#10;有形固定資産減価償却率平均値テキスト"/>
        <xdr:cNvSpPr txBox="1"/>
      </xdr:nvSpPr>
      <xdr:spPr>
        <a:xfrm>
          <a:off x="4673600" y="13593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188" name="フローチャート: 判断 187"/>
        <xdr:cNvSpPr/>
      </xdr:nvSpPr>
      <xdr:spPr>
        <a:xfrm>
          <a:off x="4584700" y="1374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189" name="フローチャート: 判断 188"/>
        <xdr:cNvSpPr/>
      </xdr:nvSpPr>
      <xdr:spPr>
        <a:xfrm>
          <a:off x="3746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81026</xdr:rowOff>
    </xdr:from>
    <xdr:to>
      <xdr:col>15</xdr:col>
      <xdr:colOff>101600</xdr:colOff>
      <xdr:row>80</xdr:row>
      <xdr:rowOff>11176</xdr:rowOff>
    </xdr:to>
    <xdr:sp macro="" textlink="">
      <xdr:nvSpPr>
        <xdr:cNvPr id="190" name="フローチャート: 判断 189"/>
        <xdr:cNvSpPr/>
      </xdr:nvSpPr>
      <xdr:spPr>
        <a:xfrm>
          <a:off x="2857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26163</xdr:rowOff>
    </xdr:from>
    <xdr:to>
      <xdr:col>10</xdr:col>
      <xdr:colOff>165100</xdr:colOff>
      <xdr:row>79</xdr:row>
      <xdr:rowOff>127763</xdr:rowOff>
    </xdr:to>
    <xdr:sp macro="" textlink="">
      <xdr:nvSpPr>
        <xdr:cNvPr id="191" name="フローチャート: 判断 190"/>
        <xdr:cNvSpPr/>
      </xdr:nvSpPr>
      <xdr:spPr>
        <a:xfrm>
          <a:off x="1968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192" name="フローチャート: 判断 191"/>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81026</xdr:rowOff>
    </xdr:from>
    <xdr:to>
      <xdr:col>24</xdr:col>
      <xdr:colOff>114300</xdr:colOff>
      <xdr:row>84</xdr:row>
      <xdr:rowOff>11176</xdr:rowOff>
    </xdr:to>
    <xdr:sp macro="" textlink="">
      <xdr:nvSpPr>
        <xdr:cNvPr id="198" name="楕円 197"/>
        <xdr:cNvSpPr/>
      </xdr:nvSpPr>
      <xdr:spPr>
        <a:xfrm>
          <a:off x="45847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59453</xdr:rowOff>
    </xdr:from>
    <xdr:ext cx="405111" cy="259045"/>
    <xdr:sp macro="" textlink="">
      <xdr:nvSpPr>
        <xdr:cNvPr id="199" name="【福祉施設】&#10;有形固定資産減価償却率該当値テキスト"/>
        <xdr:cNvSpPr txBox="1"/>
      </xdr:nvSpPr>
      <xdr:spPr>
        <a:xfrm>
          <a:off x="4673600" y="1428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30735</xdr:rowOff>
    </xdr:from>
    <xdr:to>
      <xdr:col>20</xdr:col>
      <xdr:colOff>38100</xdr:colOff>
      <xdr:row>83</xdr:row>
      <xdr:rowOff>132335</xdr:rowOff>
    </xdr:to>
    <xdr:sp macro="" textlink="">
      <xdr:nvSpPr>
        <xdr:cNvPr id="200" name="楕円 199"/>
        <xdr:cNvSpPr/>
      </xdr:nvSpPr>
      <xdr:spPr>
        <a:xfrm>
          <a:off x="3746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81535</xdr:rowOff>
    </xdr:from>
    <xdr:to>
      <xdr:col>24</xdr:col>
      <xdr:colOff>63500</xdr:colOff>
      <xdr:row>83</xdr:row>
      <xdr:rowOff>131826</xdr:rowOff>
    </xdr:to>
    <xdr:cxnSp macro="">
      <xdr:nvCxnSpPr>
        <xdr:cNvPr id="201" name="直線コネクタ 200"/>
        <xdr:cNvCxnSpPr/>
      </xdr:nvCxnSpPr>
      <xdr:spPr>
        <a:xfrm>
          <a:off x="3797300" y="143118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151892</xdr:rowOff>
    </xdr:from>
    <xdr:to>
      <xdr:col>15</xdr:col>
      <xdr:colOff>101600</xdr:colOff>
      <xdr:row>83</xdr:row>
      <xdr:rowOff>82042</xdr:rowOff>
    </xdr:to>
    <xdr:sp macro="" textlink="">
      <xdr:nvSpPr>
        <xdr:cNvPr id="202" name="楕円 201"/>
        <xdr:cNvSpPr/>
      </xdr:nvSpPr>
      <xdr:spPr>
        <a:xfrm>
          <a:off x="2857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31242</xdr:rowOff>
    </xdr:from>
    <xdr:to>
      <xdr:col>19</xdr:col>
      <xdr:colOff>177800</xdr:colOff>
      <xdr:row>83</xdr:row>
      <xdr:rowOff>81535</xdr:rowOff>
    </xdr:to>
    <xdr:cxnSp macro="">
      <xdr:nvCxnSpPr>
        <xdr:cNvPr id="203" name="直線コネクタ 202"/>
        <xdr:cNvCxnSpPr/>
      </xdr:nvCxnSpPr>
      <xdr:spPr>
        <a:xfrm>
          <a:off x="2908300" y="142615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04" name="楕円 203"/>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83</xdr:row>
      <xdr:rowOff>31242</xdr:rowOff>
    </xdr:to>
    <xdr:cxnSp macro="">
      <xdr:nvCxnSpPr>
        <xdr:cNvPr id="205" name="直線コネクタ 204"/>
        <xdr:cNvCxnSpPr/>
      </xdr:nvCxnSpPr>
      <xdr:spPr>
        <a:xfrm>
          <a:off x="2019300" y="14211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1015</xdr:rowOff>
    </xdr:from>
    <xdr:to>
      <xdr:col>6</xdr:col>
      <xdr:colOff>38100</xdr:colOff>
      <xdr:row>82</xdr:row>
      <xdr:rowOff>102615</xdr:rowOff>
    </xdr:to>
    <xdr:sp macro="" textlink="">
      <xdr:nvSpPr>
        <xdr:cNvPr id="206" name="楕円 205"/>
        <xdr:cNvSpPr/>
      </xdr:nvSpPr>
      <xdr:spPr>
        <a:xfrm>
          <a:off x="1079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51815</xdr:rowOff>
    </xdr:from>
    <xdr:to>
      <xdr:col>10</xdr:col>
      <xdr:colOff>114300</xdr:colOff>
      <xdr:row>82</xdr:row>
      <xdr:rowOff>152400</xdr:rowOff>
    </xdr:to>
    <xdr:cxnSp macro="">
      <xdr:nvCxnSpPr>
        <xdr:cNvPr id="207" name="直線コネクタ 206"/>
        <xdr:cNvCxnSpPr/>
      </xdr:nvCxnSpPr>
      <xdr:spPr>
        <a:xfrm>
          <a:off x="1130300" y="141107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96283</xdr:rowOff>
    </xdr:from>
    <xdr:ext cx="405111" cy="259045"/>
    <xdr:sp macro="" textlink="">
      <xdr:nvSpPr>
        <xdr:cNvPr id="208" name="n_1aveValue【福祉施設】&#10;有形固定資産減価償却率"/>
        <xdr:cNvSpPr txBox="1"/>
      </xdr:nvSpPr>
      <xdr:spPr>
        <a:xfrm>
          <a:off x="35820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27703</xdr:rowOff>
    </xdr:from>
    <xdr:ext cx="405111" cy="259045"/>
    <xdr:sp macro="" textlink="">
      <xdr:nvSpPr>
        <xdr:cNvPr id="209" name="n_2aveValue【福祉施設】&#10;有形固定資産減価償却率"/>
        <xdr:cNvSpPr txBox="1"/>
      </xdr:nvSpPr>
      <xdr:spPr>
        <a:xfrm>
          <a:off x="2705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144290</xdr:rowOff>
    </xdr:from>
    <xdr:ext cx="405111" cy="259045"/>
    <xdr:sp macro="" textlink="">
      <xdr:nvSpPr>
        <xdr:cNvPr id="210" name="n_3aveValue【福祉施設】&#10;有形固定資産減価償却率"/>
        <xdr:cNvSpPr txBox="1"/>
      </xdr:nvSpPr>
      <xdr:spPr>
        <a:xfrm>
          <a:off x="1816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271</xdr:rowOff>
    </xdr:from>
    <xdr:ext cx="405111" cy="259045"/>
    <xdr:sp macro="" textlink="">
      <xdr:nvSpPr>
        <xdr:cNvPr id="211" name="n_4aveValue【福祉施設】&#10;有形固定資産減価償却率"/>
        <xdr:cNvSpPr txBox="1"/>
      </xdr:nvSpPr>
      <xdr:spPr>
        <a:xfrm>
          <a:off x="927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123462</xdr:rowOff>
    </xdr:from>
    <xdr:ext cx="405111" cy="259045"/>
    <xdr:sp macro="" textlink="">
      <xdr:nvSpPr>
        <xdr:cNvPr id="212" name="n_1mainValue【福祉施設】&#10;有形固定資産減価償却率"/>
        <xdr:cNvSpPr txBox="1"/>
      </xdr:nvSpPr>
      <xdr:spPr>
        <a:xfrm>
          <a:off x="3582044" y="1435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73169</xdr:rowOff>
    </xdr:from>
    <xdr:ext cx="405111" cy="259045"/>
    <xdr:sp macro="" textlink="">
      <xdr:nvSpPr>
        <xdr:cNvPr id="213" name="n_2mainValue【福祉施設】&#10;有形固定資産減価償却率"/>
        <xdr:cNvSpPr txBox="1"/>
      </xdr:nvSpPr>
      <xdr:spPr>
        <a:xfrm>
          <a:off x="2705744"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214" name="n_3mainValue【福祉施設】&#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93742</xdr:rowOff>
    </xdr:from>
    <xdr:ext cx="405111" cy="259045"/>
    <xdr:sp macro="" textlink="">
      <xdr:nvSpPr>
        <xdr:cNvPr id="215" name="n_4mainValue【福祉施設】&#10;有形固定資産減価償却率"/>
        <xdr:cNvSpPr txBox="1"/>
      </xdr:nvSpPr>
      <xdr:spPr>
        <a:xfrm>
          <a:off x="927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6" name="直線コネクタ 2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7" name="テキスト ボックス 2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8" name="直線コネクタ 2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9" name="テキスト ボックス 2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0" name="直線コネクタ 2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1" name="テキスト ボックス 2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2" name="直線コネクタ 2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3" name="テキスト ボックス 2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4" name="直線コネクタ 2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5" name="テキスト ボックス 2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6" name="直線コネクタ 2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7" name="テキスト ボックス 2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106680</xdr:rowOff>
    </xdr:to>
    <xdr:cxnSp macro="">
      <xdr:nvCxnSpPr>
        <xdr:cNvPr id="241" name="直線コネクタ 240"/>
        <xdr:cNvCxnSpPr/>
      </xdr:nvCxnSpPr>
      <xdr:spPr>
        <a:xfrm flipV="1">
          <a:off x="10476865" y="1344712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42"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43" name="直線コネクタ 242"/>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244" name="【福祉施設】&#10;一人当たり面積最大値テキスト"/>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245" name="直線コネクタ 244"/>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46"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47" name="フローチャート: 判断 246"/>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109764</xdr:rowOff>
    </xdr:from>
    <xdr:to>
      <xdr:col>50</xdr:col>
      <xdr:colOff>165100</xdr:colOff>
      <xdr:row>85</xdr:row>
      <xdr:rowOff>39914</xdr:rowOff>
    </xdr:to>
    <xdr:sp macro="" textlink="">
      <xdr:nvSpPr>
        <xdr:cNvPr id="248" name="フローチャート: 判断 247"/>
        <xdr:cNvSpPr/>
      </xdr:nvSpPr>
      <xdr:spPr>
        <a:xfrm>
          <a:off x="9588500" y="1451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152219</xdr:rowOff>
    </xdr:from>
    <xdr:to>
      <xdr:col>46</xdr:col>
      <xdr:colOff>38100</xdr:colOff>
      <xdr:row>85</xdr:row>
      <xdr:rowOff>82369</xdr:rowOff>
    </xdr:to>
    <xdr:sp macro="" textlink="">
      <xdr:nvSpPr>
        <xdr:cNvPr id="249" name="フローチャート: 判断 248"/>
        <xdr:cNvSpPr/>
      </xdr:nvSpPr>
      <xdr:spPr>
        <a:xfrm>
          <a:off x="8699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250" name="フローチャート: 判断 249"/>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108131</xdr:rowOff>
    </xdr:from>
    <xdr:to>
      <xdr:col>36</xdr:col>
      <xdr:colOff>165100</xdr:colOff>
      <xdr:row>85</xdr:row>
      <xdr:rowOff>38281</xdr:rowOff>
    </xdr:to>
    <xdr:sp macro="" textlink="">
      <xdr:nvSpPr>
        <xdr:cNvPr id="251" name="フローチャート: 判断 250"/>
        <xdr:cNvSpPr/>
      </xdr:nvSpPr>
      <xdr:spPr>
        <a:xfrm>
          <a:off x="6921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85271</xdr:rowOff>
    </xdr:from>
    <xdr:to>
      <xdr:col>55</xdr:col>
      <xdr:colOff>50800</xdr:colOff>
      <xdr:row>79</xdr:row>
      <xdr:rowOff>15421</xdr:rowOff>
    </xdr:to>
    <xdr:sp macro="" textlink="">
      <xdr:nvSpPr>
        <xdr:cNvPr id="257" name="楕円 256"/>
        <xdr:cNvSpPr/>
      </xdr:nvSpPr>
      <xdr:spPr>
        <a:xfrm>
          <a:off x="104267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198</xdr:rowOff>
    </xdr:from>
    <xdr:ext cx="469744" cy="259045"/>
    <xdr:sp macro="" textlink="">
      <xdr:nvSpPr>
        <xdr:cNvPr id="258" name="【福祉施設】&#10;一人当たり面積該当値テキスト"/>
        <xdr:cNvSpPr txBox="1"/>
      </xdr:nvSpPr>
      <xdr:spPr>
        <a:xfrm>
          <a:off x="10515600" y="1337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116295</xdr:rowOff>
    </xdr:from>
    <xdr:to>
      <xdr:col>50</xdr:col>
      <xdr:colOff>165100</xdr:colOff>
      <xdr:row>79</xdr:row>
      <xdr:rowOff>46445</xdr:rowOff>
    </xdr:to>
    <xdr:sp macro="" textlink="">
      <xdr:nvSpPr>
        <xdr:cNvPr id="259" name="楕円 258"/>
        <xdr:cNvSpPr/>
      </xdr:nvSpPr>
      <xdr:spPr>
        <a:xfrm>
          <a:off x="9588500" y="134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136071</xdr:rowOff>
    </xdr:from>
    <xdr:to>
      <xdr:col>55</xdr:col>
      <xdr:colOff>0</xdr:colOff>
      <xdr:row>78</xdr:row>
      <xdr:rowOff>167095</xdr:rowOff>
    </xdr:to>
    <xdr:cxnSp macro="">
      <xdr:nvCxnSpPr>
        <xdr:cNvPr id="260" name="直線コネクタ 259"/>
        <xdr:cNvCxnSpPr/>
      </xdr:nvCxnSpPr>
      <xdr:spPr>
        <a:xfrm flipV="1">
          <a:off x="9639300" y="1350917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142421</xdr:rowOff>
    </xdr:from>
    <xdr:to>
      <xdr:col>46</xdr:col>
      <xdr:colOff>38100</xdr:colOff>
      <xdr:row>79</xdr:row>
      <xdr:rowOff>72571</xdr:rowOff>
    </xdr:to>
    <xdr:sp macro="" textlink="">
      <xdr:nvSpPr>
        <xdr:cNvPr id="261" name="楕円 260"/>
        <xdr:cNvSpPr/>
      </xdr:nvSpPr>
      <xdr:spPr>
        <a:xfrm>
          <a:off x="86995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167095</xdr:rowOff>
    </xdr:from>
    <xdr:to>
      <xdr:col>50</xdr:col>
      <xdr:colOff>114300</xdr:colOff>
      <xdr:row>79</xdr:row>
      <xdr:rowOff>21771</xdr:rowOff>
    </xdr:to>
    <xdr:cxnSp macro="">
      <xdr:nvCxnSpPr>
        <xdr:cNvPr id="262" name="直線コネクタ 261"/>
        <xdr:cNvCxnSpPr/>
      </xdr:nvCxnSpPr>
      <xdr:spPr>
        <a:xfrm flipV="1">
          <a:off x="8750300" y="1354019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104866</xdr:rowOff>
    </xdr:from>
    <xdr:to>
      <xdr:col>41</xdr:col>
      <xdr:colOff>101600</xdr:colOff>
      <xdr:row>86</xdr:row>
      <xdr:rowOff>35016</xdr:rowOff>
    </xdr:to>
    <xdr:sp macro="" textlink="">
      <xdr:nvSpPr>
        <xdr:cNvPr id="263" name="楕円 262"/>
        <xdr:cNvSpPr/>
      </xdr:nvSpPr>
      <xdr:spPr>
        <a:xfrm>
          <a:off x="7810500" y="146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21771</xdr:rowOff>
    </xdr:from>
    <xdr:to>
      <xdr:col>45</xdr:col>
      <xdr:colOff>177800</xdr:colOff>
      <xdr:row>85</xdr:row>
      <xdr:rowOff>155666</xdr:rowOff>
    </xdr:to>
    <xdr:cxnSp macro="">
      <xdr:nvCxnSpPr>
        <xdr:cNvPr id="264" name="直線コネクタ 263"/>
        <xdr:cNvCxnSpPr/>
      </xdr:nvCxnSpPr>
      <xdr:spPr>
        <a:xfrm flipV="1">
          <a:off x="7861300" y="13566321"/>
          <a:ext cx="889000" cy="116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108131</xdr:rowOff>
    </xdr:from>
    <xdr:to>
      <xdr:col>36</xdr:col>
      <xdr:colOff>165100</xdr:colOff>
      <xdr:row>86</xdr:row>
      <xdr:rowOff>38281</xdr:rowOff>
    </xdr:to>
    <xdr:sp macro="" textlink="">
      <xdr:nvSpPr>
        <xdr:cNvPr id="265" name="楕円 264"/>
        <xdr:cNvSpPr/>
      </xdr:nvSpPr>
      <xdr:spPr>
        <a:xfrm>
          <a:off x="6921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155666</xdr:rowOff>
    </xdr:from>
    <xdr:to>
      <xdr:col>41</xdr:col>
      <xdr:colOff>50800</xdr:colOff>
      <xdr:row>85</xdr:row>
      <xdr:rowOff>158931</xdr:rowOff>
    </xdr:to>
    <xdr:cxnSp macro="">
      <xdr:nvCxnSpPr>
        <xdr:cNvPr id="266" name="直線コネクタ 265"/>
        <xdr:cNvCxnSpPr/>
      </xdr:nvCxnSpPr>
      <xdr:spPr>
        <a:xfrm flipV="1">
          <a:off x="6972300" y="147289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31041</xdr:rowOff>
    </xdr:from>
    <xdr:ext cx="469744" cy="259045"/>
    <xdr:sp macro="" textlink="">
      <xdr:nvSpPr>
        <xdr:cNvPr id="267" name="n_1aveValue【福祉施設】&#10;一人当たり面積"/>
        <xdr:cNvSpPr txBox="1"/>
      </xdr:nvSpPr>
      <xdr:spPr>
        <a:xfrm>
          <a:off x="9391727" y="146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73496</xdr:rowOff>
    </xdr:from>
    <xdr:ext cx="469744" cy="259045"/>
    <xdr:sp macro="" textlink="">
      <xdr:nvSpPr>
        <xdr:cNvPr id="268" name="n_2aveValue【福祉施設】&#10;一人当たり面積"/>
        <xdr:cNvSpPr txBox="1"/>
      </xdr:nvSpPr>
      <xdr:spPr>
        <a:xfrm>
          <a:off x="85154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129920</xdr:rowOff>
    </xdr:from>
    <xdr:ext cx="469744" cy="259045"/>
    <xdr:sp macro="" textlink="">
      <xdr:nvSpPr>
        <xdr:cNvPr id="269" name="n_3aveValue【福祉施設】&#10;一人当たり面積"/>
        <xdr:cNvSpPr txBox="1"/>
      </xdr:nvSpPr>
      <xdr:spPr>
        <a:xfrm>
          <a:off x="7626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54808</xdr:rowOff>
    </xdr:from>
    <xdr:ext cx="469744" cy="259045"/>
    <xdr:sp macro="" textlink="">
      <xdr:nvSpPr>
        <xdr:cNvPr id="270" name="n_4aveValue【福祉施設】&#10;一人当たり面積"/>
        <xdr:cNvSpPr txBox="1"/>
      </xdr:nvSpPr>
      <xdr:spPr>
        <a:xfrm>
          <a:off x="6737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62972</xdr:rowOff>
    </xdr:from>
    <xdr:ext cx="469744" cy="259045"/>
    <xdr:sp macro="" textlink="">
      <xdr:nvSpPr>
        <xdr:cNvPr id="271" name="n_1mainValue【福祉施設】&#10;一人当たり面積"/>
        <xdr:cNvSpPr txBox="1"/>
      </xdr:nvSpPr>
      <xdr:spPr>
        <a:xfrm>
          <a:off x="9391727" y="1326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89098</xdr:rowOff>
    </xdr:from>
    <xdr:ext cx="469744" cy="259045"/>
    <xdr:sp macro="" textlink="">
      <xdr:nvSpPr>
        <xdr:cNvPr id="272" name="n_2mainValue【福祉施設】&#10;一人当たり面積"/>
        <xdr:cNvSpPr txBox="1"/>
      </xdr:nvSpPr>
      <xdr:spPr>
        <a:xfrm>
          <a:off x="8515427" y="1329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26143</xdr:rowOff>
    </xdr:from>
    <xdr:ext cx="469744" cy="259045"/>
    <xdr:sp macro="" textlink="">
      <xdr:nvSpPr>
        <xdr:cNvPr id="273" name="n_3mainValue【福祉施設】&#10;一人当たり面積"/>
        <xdr:cNvSpPr txBox="1"/>
      </xdr:nvSpPr>
      <xdr:spPr>
        <a:xfrm>
          <a:off x="7626427" y="1477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29408</xdr:rowOff>
    </xdr:from>
    <xdr:ext cx="469744" cy="259045"/>
    <xdr:sp macro="" textlink="">
      <xdr:nvSpPr>
        <xdr:cNvPr id="274" name="n_4mainValue【福祉施設】&#10;一人当たり面積"/>
        <xdr:cNvSpPr txBox="1"/>
      </xdr:nvSpPr>
      <xdr:spPr>
        <a:xfrm>
          <a:off x="6737427" y="1477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1" name="テキスト ボックス 3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22860</xdr:rowOff>
    </xdr:to>
    <xdr:cxnSp macro="">
      <xdr:nvCxnSpPr>
        <xdr:cNvPr id="315" name="直線コネクタ 314"/>
        <xdr:cNvCxnSpPr/>
      </xdr:nvCxnSpPr>
      <xdr:spPr>
        <a:xfrm flipV="1">
          <a:off x="16318864" y="57150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26687</xdr:rowOff>
    </xdr:from>
    <xdr:ext cx="405111" cy="259045"/>
    <xdr:sp macro="" textlink="">
      <xdr:nvSpPr>
        <xdr:cNvPr id="316" name="【一般廃棄物処理施設】&#10;有形固定資産減価償却率最小値テキスト"/>
        <xdr:cNvSpPr txBox="1"/>
      </xdr:nvSpPr>
      <xdr:spPr>
        <a:xfrm>
          <a:off x="163576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22860</xdr:rowOff>
    </xdr:from>
    <xdr:to>
      <xdr:col>86</xdr:col>
      <xdr:colOff>25400</xdr:colOff>
      <xdr:row>42</xdr:row>
      <xdr:rowOff>22860</xdr:rowOff>
    </xdr:to>
    <xdr:cxnSp macro="">
      <xdr:nvCxnSpPr>
        <xdr:cNvPr id="317" name="直線コネクタ 316"/>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05111" cy="259045"/>
    <xdr:sp macro="" textlink="">
      <xdr:nvSpPr>
        <xdr:cNvPr id="318" name="【一般廃棄物処理施設】&#10;有形固定資産減価償却率最大値テキスト"/>
        <xdr:cNvSpPr txBox="1"/>
      </xdr:nvSpPr>
      <xdr:spPr>
        <a:xfrm>
          <a:off x="163576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19" name="直線コネクタ 31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12082</xdr:rowOff>
    </xdr:from>
    <xdr:ext cx="405111" cy="259045"/>
    <xdr:sp macro="" textlink="">
      <xdr:nvSpPr>
        <xdr:cNvPr id="320" name="【一般廃棄物処理施設】&#10;有形固定資産減価償却率平均値テキスト"/>
        <xdr:cNvSpPr txBox="1"/>
      </xdr:nvSpPr>
      <xdr:spPr>
        <a:xfrm>
          <a:off x="1635760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321" name="フローチャート: 判断 320"/>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137795</xdr:rowOff>
    </xdr:from>
    <xdr:to>
      <xdr:col>81</xdr:col>
      <xdr:colOff>101600</xdr:colOff>
      <xdr:row>38</xdr:row>
      <xdr:rowOff>67945</xdr:rowOff>
    </xdr:to>
    <xdr:sp macro="" textlink="">
      <xdr:nvSpPr>
        <xdr:cNvPr id="322" name="フローチャート: 判断 321"/>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23" name="フローチャート: 判断 322"/>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13970</xdr:rowOff>
    </xdr:from>
    <xdr:to>
      <xdr:col>72</xdr:col>
      <xdr:colOff>38100</xdr:colOff>
      <xdr:row>33</xdr:row>
      <xdr:rowOff>115570</xdr:rowOff>
    </xdr:to>
    <xdr:sp macro="" textlink="">
      <xdr:nvSpPr>
        <xdr:cNvPr id="324" name="フローチャート: 判断 323"/>
        <xdr:cNvSpPr/>
      </xdr:nvSpPr>
      <xdr:spPr>
        <a:xfrm>
          <a:off x="13652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325" name="フローチャート: 判断 324"/>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145415</xdr:rowOff>
    </xdr:from>
    <xdr:to>
      <xdr:col>85</xdr:col>
      <xdr:colOff>177800</xdr:colOff>
      <xdr:row>39</xdr:row>
      <xdr:rowOff>75565</xdr:rowOff>
    </xdr:to>
    <xdr:sp macro="" textlink="">
      <xdr:nvSpPr>
        <xdr:cNvPr id="331" name="楕円 330"/>
        <xdr:cNvSpPr/>
      </xdr:nvSpPr>
      <xdr:spPr>
        <a:xfrm>
          <a:off x="162687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123842</xdr:rowOff>
    </xdr:from>
    <xdr:ext cx="405111" cy="259045"/>
    <xdr:sp macro="" textlink="">
      <xdr:nvSpPr>
        <xdr:cNvPr id="332" name="【一般廃棄物処理施設】&#10;有形固定資産減価償却率該当値テキスト"/>
        <xdr:cNvSpPr txBox="1"/>
      </xdr:nvSpPr>
      <xdr:spPr>
        <a:xfrm>
          <a:off x="16357600"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6350</xdr:rowOff>
    </xdr:from>
    <xdr:to>
      <xdr:col>81</xdr:col>
      <xdr:colOff>101600</xdr:colOff>
      <xdr:row>39</xdr:row>
      <xdr:rowOff>107950</xdr:rowOff>
    </xdr:to>
    <xdr:sp macro="" textlink="">
      <xdr:nvSpPr>
        <xdr:cNvPr id="333" name="楕円 332"/>
        <xdr:cNvSpPr/>
      </xdr:nvSpPr>
      <xdr:spPr>
        <a:xfrm>
          <a:off x="1543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24765</xdr:rowOff>
    </xdr:from>
    <xdr:to>
      <xdr:col>85</xdr:col>
      <xdr:colOff>127000</xdr:colOff>
      <xdr:row>39</xdr:row>
      <xdr:rowOff>57150</xdr:rowOff>
    </xdr:to>
    <xdr:cxnSp macro="">
      <xdr:nvCxnSpPr>
        <xdr:cNvPr id="334" name="直線コネクタ 333"/>
        <xdr:cNvCxnSpPr/>
      </xdr:nvCxnSpPr>
      <xdr:spPr>
        <a:xfrm flipV="1">
          <a:off x="15481300" y="67113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335" name="楕円 334"/>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57150</xdr:rowOff>
    </xdr:to>
    <xdr:cxnSp macro="">
      <xdr:nvCxnSpPr>
        <xdr:cNvPr id="336" name="直線コネクタ 335"/>
        <xdr:cNvCxnSpPr/>
      </xdr:nvCxnSpPr>
      <xdr:spPr>
        <a:xfrm>
          <a:off x="14592300" y="6717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126365</xdr:rowOff>
    </xdr:from>
    <xdr:to>
      <xdr:col>72</xdr:col>
      <xdr:colOff>38100</xdr:colOff>
      <xdr:row>39</xdr:row>
      <xdr:rowOff>56515</xdr:rowOff>
    </xdr:to>
    <xdr:sp macro="" textlink="">
      <xdr:nvSpPr>
        <xdr:cNvPr id="337" name="楕円 336"/>
        <xdr:cNvSpPr/>
      </xdr:nvSpPr>
      <xdr:spPr>
        <a:xfrm>
          <a:off x="1365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xdr:rowOff>
    </xdr:from>
    <xdr:to>
      <xdr:col>76</xdr:col>
      <xdr:colOff>114300</xdr:colOff>
      <xdr:row>39</xdr:row>
      <xdr:rowOff>30480</xdr:rowOff>
    </xdr:to>
    <xdr:cxnSp macro="">
      <xdr:nvCxnSpPr>
        <xdr:cNvPr id="338" name="直線コネクタ 337"/>
        <xdr:cNvCxnSpPr/>
      </xdr:nvCxnSpPr>
      <xdr:spPr>
        <a:xfrm>
          <a:off x="13703300" y="66922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73025</xdr:rowOff>
    </xdr:from>
    <xdr:to>
      <xdr:col>67</xdr:col>
      <xdr:colOff>101600</xdr:colOff>
      <xdr:row>39</xdr:row>
      <xdr:rowOff>3175</xdr:rowOff>
    </xdr:to>
    <xdr:sp macro="" textlink="">
      <xdr:nvSpPr>
        <xdr:cNvPr id="339" name="楕円 338"/>
        <xdr:cNvSpPr/>
      </xdr:nvSpPr>
      <xdr:spPr>
        <a:xfrm>
          <a:off x="12763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123825</xdr:rowOff>
    </xdr:from>
    <xdr:to>
      <xdr:col>71</xdr:col>
      <xdr:colOff>177800</xdr:colOff>
      <xdr:row>39</xdr:row>
      <xdr:rowOff>5715</xdr:rowOff>
    </xdr:to>
    <xdr:cxnSp macro="">
      <xdr:nvCxnSpPr>
        <xdr:cNvPr id="340" name="直線コネクタ 339"/>
        <xdr:cNvCxnSpPr/>
      </xdr:nvCxnSpPr>
      <xdr:spPr>
        <a:xfrm>
          <a:off x="12814300" y="66389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84472</xdr:rowOff>
    </xdr:from>
    <xdr:ext cx="405111" cy="259045"/>
    <xdr:sp macro="" textlink="">
      <xdr:nvSpPr>
        <xdr:cNvPr id="341" name="n_1aveValue【一般廃棄物処理施設】&#10;有形固定資産減価償却率"/>
        <xdr:cNvSpPr txBox="1"/>
      </xdr:nvSpPr>
      <xdr:spPr>
        <a:xfrm>
          <a:off x="152660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42"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132097</xdr:rowOff>
    </xdr:from>
    <xdr:ext cx="405111" cy="259045"/>
    <xdr:sp macro="" textlink="">
      <xdr:nvSpPr>
        <xdr:cNvPr id="343" name="n_3aveValue【一般廃棄物処理施設】&#10;有形固定資産減価償却率"/>
        <xdr:cNvSpPr txBox="1"/>
      </xdr:nvSpPr>
      <xdr:spPr>
        <a:xfrm>
          <a:off x="13500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344" name="n_4aveValue【一般廃棄物処理施設】&#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99077</xdr:rowOff>
    </xdr:from>
    <xdr:ext cx="405111" cy="259045"/>
    <xdr:sp macro="" textlink="">
      <xdr:nvSpPr>
        <xdr:cNvPr id="345" name="n_1mainValue【一般廃棄物処理施設】&#10;有形固定資産減価償却率"/>
        <xdr:cNvSpPr txBox="1"/>
      </xdr:nvSpPr>
      <xdr:spPr>
        <a:xfrm>
          <a:off x="152660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346" name="n_2mainValue【一般廃棄物処理施設】&#10;有形固定資産減価償却率"/>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47642</xdr:rowOff>
    </xdr:from>
    <xdr:ext cx="405111" cy="259045"/>
    <xdr:sp macro="" textlink="">
      <xdr:nvSpPr>
        <xdr:cNvPr id="347" name="n_3mainValue【一般廃棄物処理施設】&#10;有形固定資産減価償却率"/>
        <xdr:cNvSpPr txBox="1"/>
      </xdr:nvSpPr>
      <xdr:spPr>
        <a:xfrm>
          <a:off x="13500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165752</xdr:rowOff>
    </xdr:from>
    <xdr:ext cx="405111" cy="259045"/>
    <xdr:sp macro="" textlink="">
      <xdr:nvSpPr>
        <xdr:cNvPr id="348" name="n_4mainValue【一般廃棄物処理施設】&#10;有形固定資産減価償却率"/>
        <xdr:cNvSpPr txBox="1"/>
      </xdr:nvSpPr>
      <xdr:spPr>
        <a:xfrm>
          <a:off x="12611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9" name="直線コネクタ 3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0" name="テキスト ボックス 3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2" name="テキスト ボックス 36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3" name="直線コネクタ 3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4" name="テキスト ボックス 3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5" name="直線コネクタ 3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6" name="テキスト ボックス 3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7" name="直線コネクタ 3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8" name="テキスト ボックス 36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89790</xdr:rowOff>
    </xdr:from>
    <xdr:to>
      <xdr:col>116</xdr:col>
      <xdr:colOff>62864</xdr:colOff>
      <xdr:row>42</xdr:row>
      <xdr:rowOff>24407</xdr:rowOff>
    </xdr:to>
    <xdr:cxnSp macro="">
      <xdr:nvCxnSpPr>
        <xdr:cNvPr id="372" name="直線コネクタ 371"/>
        <xdr:cNvCxnSpPr/>
      </xdr:nvCxnSpPr>
      <xdr:spPr>
        <a:xfrm flipV="1">
          <a:off x="22160864" y="5919090"/>
          <a:ext cx="0" cy="1306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28234</xdr:rowOff>
    </xdr:from>
    <xdr:ext cx="469744" cy="259045"/>
    <xdr:sp macro="" textlink="">
      <xdr:nvSpPr>
        <xdr:cNvPr id="373" name="【一般廃棄物処理施設】&#10;一人当たり有形固定資産（償却資産）額最小値テキスト"/>
        <xdr:cNvSpPr txBox="1"/>
      </xdr:nvSpPr>
      <xdr:spPr>
        <a:xfrm>
          <a:off x="22199600" y="72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24407</xdr:rowOff>
    </xdr:from>
    <xdr:to>
      <xdr:col>116</xdr:col>
      <xdr:colOff>152400</xdr:colOff>
      <xdr:row>42</xdr:row>
      <xdr:rowOff>24407</xdr:rowOff>
    </xdr:to>
    <xdr:cxnSp macro="">
      <xdr:nvCxnSpPr>
        <xdr:cNvPr id="374" name="直線コネクタ 373"/>
        <xdr:cNvCxnSpPr/>
      </xdr:nvCxnSpPr>
      <xdr:spPr>
        <a:xfrm>
          <a:off x="22072600" y="722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36467</xdr:rowOff>
    </xdr:from>
    <xdr:ext cx="599010" cy="259045"/>
    <xdr:sp macro="" textlink="">
      <xdr:nvSpPr>
        <xdr:cNvPr id="375" name="【一般廃棄物処理施設】&#10;一人当たり有形固定資産（償却資産）額最大値テキスト"/>
        <xdr:cNvSpPr txBox="1"/>
      </xdr:nvSpPr>
      <xdr:spPr>
        <a:xfrm>
          <a:off x="22199600" y="569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89790</xdr:rowOff>
    </xdr:from>
    <xdr:to>
      <xdr:col>116</xdr:col>
      <xdr:colOff>152400</xdr:colOff>
      <xdr:row>34</xdr:row>
      <xdr:rowOff>89790</xdr:rowOff>
    </xdr:to>
    <xdr:cxnSp macro="">
      <xdr:nvCxnSpPr>
        <xdr:cNvPr id="376" name="直線コネクタ 375"/>
        <xdr:cNvCxnSpPr/>
      </xdr:nvCxnSpPr>
      <xdr:spPr>
        <a:xfrm>
          <a:off x="22072600" y="591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69542</xdr:rowOff>
    </xdr:from>
    <xdr:ext cx="599010" cy="259045"/>
    <xdr:sp macro="" textlink="">
      <xdr:nvSpPr>
        <xdr:cNvPr id="377" name="【一般廃棄物処理施設】&#10;一人当たり有形固定資産（償却資産）額平均値テキスト"/>
        <xdr:cNvSpPr txBox="1"/>
      </xdr:nvSpPr>
      <xdr:spPr>
        <a:xfrm>
          <a:off x="22199600" y="6756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91115</xdr:rowOff>
    </xdr:from>
    <xdr:to>
      <xdr:col>116</xdr:col>
      <xdr:colOff>114300</xdr:colOff>
      <xdr:row>40</xdr:row>
      <xdr:rowOff>21265</xdr:rowOff>
    </xdr:to>
    <xdr:sp macro="" textlink="">
      <xdr:nvSpPr>
        <xdr:cNvPr id="378" name="フローチャート: 判断 377"/>
        <xdr:cNvSpPr/>
      </xdr:nvSpPr>
      <xdr:spPr>
        <a:xfrm>
          <a:off x="22110700" y="677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75208</xdr:rowOff>
    </xdr:from>
    <xdr:to>
      <xdr:col>112</xdr:col>
      <xdr:colOff>38100</xdr:colOff>
      <xdr:row>40</xdr:row>
      <xdr:rowOff>5358</xdr:rowOff>
    </xdr:to>
    <xdr:sp macro="" textlink="">
      <xdr:nvSpPr>
        <xdr:cNvPr id="379" name="フローチャート: 判断 378"/>
        <xdr:cNvSpPr/>
      </xdr:nvSpPr>
      <xdr:spPr>
        <a:xfrm>
          <a:off x="21272500" y="676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50474</xdr:rowOff>
    </xdr:from>
    <xdr:to>
      <xdr:col>107</xdr:col>
      <xdr:colOff>101600</xdr:colOff>
      <xdr:row>39</xdr:row>
      <xdr:rowOff>152074</xdr:rowOff>
    </xdr:to>
    <xdr:sp macro="" textlink="">
      <xdr:nvSpPr>
        <xdr:cNvPr id="380" name="フローチャート: 判断 379"/>
        <xdr:cNvSpPr/>
      </xdr:nvSpPr>
      <xdr:spPr>
        <a:xfrm>
          <a:off x="20383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146836</xdr:rowOff>
    </xdr:from>
    <xdr:to>
      <xdr:col>102</xdr:col>
      <xdr:colOff>165100</xdr:colOff>
      <xdr:row>33</xdr:row>
      <xdr:rowOff>76986</xdr:rowOff>
    </xdr:to>
    <xdr:sp macro="" textlink="">
      <xdr:nvSpPr>
        <xdr:cNvPr id="381" name="フローチャート: 判断 380"/>
        <xdr:cNvSpPr/>
      </xdr:nvSpPr>
      <xdr:spPr>
        <a:xfrm>
          <a:off x="19494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71375</xdr:rowOff>
    </xdr:from>
    <xdr:to>
      <xdr:col>98</xdr:col>
      <xdr:colOff>38100</xdr:colOff>
      <xdr:row>40</xdr:row>
      <xdr:rowOff>1525</xdr:rowOff>
    </xdr:to>
    <xdr:sp macro="" textlink="">
      <xdr:nvSpPr>
        <xdr:cNvPr id="382" name="フローチャート: 判断 381"/>
        <xdr:cNvSpPr/>
      </xdr:nvSpPr>
      <xdr:spPr>
        <a:xfrm>
          <a:off x="18605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7093</xdr:rowOff>
    </xdr:from>
    <xdr:to>
      <xdr:col>116</xdr:col>
      <xdr:colOff>114300</xdr:colOff>
      <xdr:row>36</xdr:row>
      <xdr:rowOff>108693</xdr:rowOff>
    </xdr:to>
    <xdr:sp macro="" textlink="">
      <xdr:nvSpPr>
        <xdr:cNvPr id="388" name="楕円 387"/>
        <xdr:cNvSpPr/>
      </xdr:nvSpPr>
      <xdr:spPr>
        <a:xfrm>
          <a:off x="22110700" y="61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29970</xdr:rowOff>
    </xdr:from>
    <xdr:ext cx="599010" cy="259045"/>
    <xdr:sp macro="" textlink="">
      <xdr:nvSpPr>
        <xdr:cNvPr id="389" name="【一般廃棄物処理施設】&#10;一人当たり有形固定資産（償却資産）額該当値テキスト"/>
        <xdr:cNvSpPr txBox="1"/>
      </xdr:nvSpPr>
      <xdr:spPr>
        <a:xfrm>
          <a:off x="22199600" y="603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75223</xdr:rowOff>
    </xdr:from>
    <xdr:to>
      <xdr:col>112</xdr:col>
      <xdr:colOff>38100</xdr:colOff>
      <xdr:row>36</xdr:row>
      <xdr:rowOff>5373</xdr:rowOff>
    </xdr:to>
    <xdr:sp macro="" textlink="">
      <xdr:nvSpPr>
        <xdr:cNvPr id="390" name="楕円 389"/>
        <xdr:cNvSpPr/>
      </xdr:nvSpPr>
      <xdr:spPr>
        <a:xfrm>
          <a:off x="21272500" y="60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126023</xdr:rowOff>
    </xdr:from>
    <xdr:to>
      <xdr:col>116</xdr:col>
      <xdr:colOff>63500</xdr:colOff>
      <xdr:row>36</xdr:row>
      <xdr:rowOff>57893</xdr:rowOff>
    </xdr:to>
    <xdr:cxnSp macro="">
      <xdr:nvCxnSpPr>
        <xdr:cNvPr id="391" name="直線コネクタ 390"/>
        <xdr:cNvCxnSpPr/>
      </xdr:nvCxnSpPr>
      <xdr:spPr>
        <a:xfrm>
          <a:off x="21323300" y="6126773"/>
          <a:ext cx="838200" cy="10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97516</xdr:rowOff>
    </xdr:from>
    <xdr:to>
      <xdr:col>107</xdr:col>
      <xdr:colOff>101600</xdr:colOff>
      <xdr:row>36</xdr:row>
      <xdr:rowOff>27666</xdr:rowOff>
    </xdr:to>
    <xdr:sp macro="" textlink="">
      <xdr:nvSpPr>
        <xdr:cNvPr id="392" name="楕円 391"/>
        <xdr:cNvSpPr/>
      </xdr:nvSpPr>
      <xdr:spPr>
        <a:xfrm>
          <a:off x="20383500" y="60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126023</xdr:rowOff>
    </xdr:from>
    <xdr:to>
      <xdr:col>111</xdr:col>
      <xdr:colOff>177800</xdr:colOff>
      <xdr:row>35</xdr:row>
      <xdr:rowOff>148316</xdr:rowOff>
    </xdr:to>
    <xdr:cxnSp macro="">
      <xdr:nvCxnSpPr>
        <xdr:cNvPr id="393" name="直線コネクタ 392"/>
        <xdr:cNvCxnSpPr/>
      </xdr:nvCxnSpPr>
      <xdr:spPr>
        <a:xfrm flipV="1">
          <a:off x="20434300" y="6126773"/>
          <a:ext cx="889000" cy="2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121858</xdr:rowOff>
    </xdr:from>
    <xdr:to>
      <xdr:col>102</xdr:col>
      <xdr:colOff>165100</xdr:colOff>
      <xdr:row>36</xdr:row>
      <xdr:rowOff>52008</xdr:rowOff>
    </xdr:to>
    <xdr:sp macro="" textlink="">
      <xdr:nvSpPr>
        <xdr:cNvPr id="394" name="楕円 393"/>
        <xdr:cNvSpPr/>
      </xdr:nvSpPr>
      <xdr:spPr>
        <a:xfrm>
          <a:off x="19494500" y="612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148316</xdr:rowOff>
    </xdr:from>
    <xdr:to>
      <xdr:col>107</xdr:col>
      <xdr:colOff>50800</xdr:colOff>
      <xdr:row>36</xdr:row>
      <xdr:rowOff>1208</xdr:rowOff>
    </xdr:to>
    <xdr:cxnSp macro="">
      <xdr:nvCxnSpPr>
        <xdr:cNvPr id="395" name="直線コネクタ 394"/>
        <xdr:cNvCxnSpPr/>
      </xdr:nvCxnSpPr>
      <xdr:spPr>
        <a:xfrm flipV="1">
          <a:off x="19545300" y="6149066"/>
          <a:ext cx="889000" cy="2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143228</xdr:rowOff>
    </xdr:from>
    <xdr:to>
      <xdr:col>98</xdr:col>
      <xdr:colOff>38100</xdr:colOff>
      <xdr:row>36</xdr:row>
      <xdr:rowOff>73378</xdr:rowOff>
    </xdr:to>
    <xdr:sp macro="" textlink="">
      <xdr:nvSpPr>
        <xdr:cNvPr id="396" name="楕円 395"/>
        <xdr:cNvSpPr/>
      </xdr:nvSpPr>
      <xdr:spPr>
        <a:xfrm>
          <a:off x="18605500" y="614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1208</xdr:rowOff>
    </xdr:from>
    <xdr:to>
      <xdr:col>102</xdr:col>
      <xdr:colOff>114300</xdr:colOff>
      <xdr:row>36</xdr:row>
      <xdr:rowOff>22578</xdr:rowOff>
    </xdr:to>
    <xdr:cxnSp macro="">
      <xdr:nvCxnSpPr>
        <xdr:cNvPr id="397" name="直線コネクタ 396"/>
        <xdr:cNvCxnSpPr/>
      </xdr:nvCxnSpPr>
      <xdr:spPr>
        <a:xfrm flipV="1">
          <a:off x="18656300" y="6173408"/>
          <a:ext cx="889000" cy="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167935</xdr:rowOff>
    </xdr:from>
    <xdr:ext cx="599010" cy="259045"/>
    <xdr:sp macro="" textlink="">
      <xdr:nvSpPr>
        <xdr:cNvPr id="398" name="n_1aveValue【一般廃棄物処理施設】&#10;一人当たり有形固定資産（償却資産）額"/>
        <xdr:cNvSpPr txBox="1"/>
      </xdr:nvSpPr>
      <xdr:spPr>
        <a:xfrm>
          <a:off x="21011095" y="685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143201</xdr:rowOff>
    </xdr:from>
    <xdr:ext cx="599010" cy="259045"/>
    <xdr:sp macro="" textlink="">
      <xdr:nvSpPr>
        <xdr:cNvPr id="399" name="n_2aveValue【一般廃棄物処理施設】&#10;一人当たり有形固定資産（償却資産）額"/>
        <xdr:cNvSpPr txBox="1"/>
      </xdr:nvSpPr>
      <xdr:spPr>
        <a:xfrm>
          <a:off x="20134795" y="682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93513</xdr:rowOff>
    </xdr:from>
    <xdr:ext cx="599010" cy="259045"/>
    <xdr:sp macro="" textlink="">
      <xdr:nvSpPr>
        <xdr:cNvPr id="400" name="n_3aveValue【一般廃棄物処理施設】&#10;一人当たり有形固定資産（償却資産）額"/>
        <xdr:cNvSpPr txBox="1"/>
      </xdr:nvSpPr>
      <xdr:spPr>
        <a:xfrm>
          <a:off x="19245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164102</xdr:rowOff>
    </xdr:from>
    <xdr:ext cx="599010" cy="259045"/>
    <xdr:sp macro="" textlink="">
      <xdr:nvSpPr>
        <xdr:cNvPr id="401" name="n_4aveValue【一般廃棄物処理施設】&#10;一人当たり有形固定資産（償却資産）額"/>
        <xdr:cNvSpPr txBox="1"/>
      </xdr:nvSpPr>
      <xdr:spPr>
        <a:xfrm>
          <a:off x="18356795" y="685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21900</xdr:rowOff>
    </xdr:from>
    <xdr:ext cx="599010" cy="259045"/>
    <xdr:sp macro="" textlink="">
      <xdr:nvSpPr>
        <xdr:cNvPr id="402" name="n_1mainValue【一般廃棄物処理施設】&#10;一人当たり有形固定資産（償却資産）額"/>
        <xdr:cNvSpPr txBox="1"/>
      </xdr:nvSpPr>
      <xdr:spPr>
        <a:xfrm>
          <a:off x="21011095" y="585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44193</xdr:rowOff>
    </xdr:from>
    <xdr:ext cx="599010" cy="259045"/>
    <xdr:sp macro="" textlink="">
      <xdr:nvSpPr>
        <xdr:cNvPr id="403" name="n_2mainValue【一般廃棄物処理施設】&#10;一人当たり有形固定資産（償却資産）額"/>
        <xdr:cNvSpPr txBox="1"/>
      </xdr:nvSpPr>
      <xdr:spPr>
        <a:xfrm>
          <a:off x="20134795" y="587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43135</xdr:rowOff>
    </xdr:from>
    <xdr:ext cx="599010" cy="259045"/>
    <xdr:sp macro="" textlink="">
      <xdr:nvSpPr>
        <xdr:cNvPr id="404" name="n_3mainValue【一般廃棄物処理施設】&#10;一人当たり有形固定資産（償却資産）額"/>
        <xdr:cNvSpPr txBox="1"/>
      </xdr:nvSpPr>
      <xdr:spPr>
        <a:xfrm>
          <a:off x="19245795" y="621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89905</xdr:rowOff>
    </xdr:from>
    <xdr:ext cx="599010" cy="259045"/>
    <xdr:sp macro="" textlink="">
      <xdr:nvSpPr>
        <xdr:cNvPr id="405" name="n_4mainValue【一般廃棄物処理施設】&#10;一人当たり有形固定資産（償却資産）額"/>
        <xdr:cNvSpPr txBox="1"/>
      </xdr:nvSpPr>
      <xdr:spPr>
        <a:xfrm>
          <a:off x="18356795" y="591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7" name="直線コネクタ 4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8" name="テキスト ボックス 41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9" name="直線コネクタ 4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0" name="テキスト ボックス 4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1" name="直線コネクタ 4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2" name="テキスト ボックス 4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3" name="直線コネクタ 4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4" name="テキスト ボックス 4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63</xdr:row>
      <xdr:rowOff>169164</xdr:rowOff>
    </xdr:to>
    <xdr:cxnSp macro="">
      <xdr:nvCxnSpPr>
        <xdr:cNvPr id="428" name="直線コネクタ 427"/>
        <xdr:cNvCxnSpPr/>
      </xdr:nvCxnSpPr>
      <xdr:spPr>
        <a:xfrm flipV="1">
          <a:off x="16318864" y="9509760"/>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429" name="【保健センター・保健所】&#10;有形固定資産減価償却率最小値テキスト"/>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430" name="直線コネクタ 429"/>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431"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432" name="直線コネクタ 431"/>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110507</xdr:rowOff>
    </xdr:from>
    <xdr:ext cx="405111" cy="259045"/>
    <xdr:sp macro="" textlink="">
      <xdr:nvSpPr>
        <xdr:cNvPr id="433" name="【保健センター・保健所】&#10;有形固定資産減価償却率平均値テキスト"/>
        <xdr:cNvSpPr txBox="1"/>
      </xdr:nvSpPr>
      <xdr:spPr>
        <a:xfrm>
          <a:off x="163576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434" name="フローチャート: 判断 433"/>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24638</xdr:rowOff>
    </xdr:from>
    <xdr:to>
      <xdr:col>81</xdr:col>
      <xdr:colOff>101600</xdr:colOff>
      <xdr:row>58</xdr:row>
      <xdr:rowOff>126238</xdr:rowOff>
    </xdr:to>
    <xdr:sp macro="" textlink="">
      <xdr:nvSpPr>
        <xdr:cNvPr id="435" name="フローチャート: 判断 434"/>
        <xdr:cNvSpPr/>
      </xdr:nvSpPr>
      <xdr:spPr>
        <a:xfrm>
          <a:off x="15430500" y="996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97790</xdr:rowOff>
    </xdr:from>
    <xdr:to>
      <xdr:col>76</xdr:col>
      <xdr:colOff>165100</xdr:colOff>
      <xdr:row>58</xdr:row>
      <xdr:rowOff>27940</xdr:rowOff>
    </xdr:to>
    <xdr:sp macro="" textlink="">
      <xdr:nvSpPr>
        <xdr:cNvPr id="436" name="フローチャート: 判断 435"/>
        <xdr:cNvSpPr/>
      </xdr:nvSpPr>
      <xdr:spPr>
        <a:xfrm>
          <a:off x="14541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52070</xdr:rowOff>
    </xdr:from>
    <xdr:to>
      <xdr:col>72</xdr:col>
      <xdr:colOff>38100</xdr:colOff>
      <xdr:row>57</xdr:row>
      <xdr:rowOff>153670</xdr:rowOff>
    </xdr:to>
    <xdr:sp macro="" textlink="">
      <xdr:nvSpPr>
        <xdr:cNvPr id="437" name="フローチャート: 判断 436"/>
        <xdr:cNvSpPr/>
      </xdr:nvSpPr>
      <xdr:spPr>
        <a:xfrm>
          <a:off x="13652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122936</xdr:rowOff>
    </xdr:from>
    <xdr:to>
      <xdr:col>67</xdr:col>
      <xdr:colOff>101600</xdr:colOff>
      <xdr:row>57</xdr:row>
      <xdr:rowOff>53086</xdr:rowOff>
    </xdr:to>
    <xdr:sp macro="" textlink="">
      <xdr:nvSpPr>
        <xdr:cNvPr id="438" name="フローチャート: 判断 437"/>
        <xdr:cNvSpPr/>
      </xdr:nvSpPr>
      <xdr:spPr>
        <a:xfrm>
          <a:off x="12763500" y="972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36068</xdr:rowOff>
    </xdr:from>
    <xdr:to>
      <xdr:col>85</xdr:col>
      <xdr:colOff>177800</xdr:colOff>
      <xdr:row>57</xdr:row>
      <xdr:rowOff>137668</xdr:rowOff>
    </xdr:to>
    <xdr:sp macro="" textlink="">
      <xdr:nvSpPr>
        <xdr:cNvPr id="444" name="楕円 443"/>
        <xdr:cNvSpPr/>
      </xdr:nvSpPr>
      <xdr:spPr>
        <a:xfrm>
          <a:off x="162687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58945</xdr:rowOff>
    </xdr:from>
    <xdr:ext cx="405111" cy="259045"/>
    <xdr:sp macro="" textlink="">
      <xdr:nvSpPr>
        <xdr:cNvPr id="445" name="【保健センター・保健所】&#10;有形固定資産減価償却率該当値テキスト"/>
        <xdr:cNvSpPr txBox="1"/>
      </xdr:nvSpPr>
      <xdr:spPr>
        <a:xfrm>
          <a:off x="16357600" y="966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145796</xdr:rowOff>
    </xdr:from>
    <xdr:to>
      <xdr:col>81</xdr:col>
      <xdr:colOff>101600</xdr:colOff>
      <xdr:row>57</xdr:row>
      <xdr:rowOff>75946</xdr:rowOff>
    </xdr:to>
    <xdr:sp macro="" textlink="">
      <xdr:nvSpPr>
        <xdr:cNvPr id="446" name="楕円 445"/>
        <xdr:cNvSpPr/>
      </xdr:nvSpPr>
      <xdr:spPr>
        <a:xfrm>
          <a:off x="15430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25146</xdr:rowOff>
    </xdr:from>
    <xdr:to>
      <xdr:col>85</xdr:col>
      <xdr:colOff>127000</xdr:colOff>
      <xdr:row>57</xdr:row>
      <xdr:rowOff>86868</xdr:rowOff>
    </xdr:to>
    <xdr:cxnSp macro="">
      <xdr:nvCxnSpPr>
        <xdr:cNvPr id="447" name="直線コネクタ 446"/>
        <xdr:cNvCxnSpPr/>
      </xdr:nvCxnSpPr>
      <xdr:spPr>
        <a:xfrm>
          <a:off x="15481300" y="979779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84074</xdr:rowOff>
    </xdr:from>
    <xdr:to>
      <xdr:col>76</xdr:col>
      <xdr:colOff>165100</xdr:colOff>
      <xdr:row>57</xdr:row>
      <xdr:rowOff>14224</xdr:rowOff>
    </xdr:to>
    <xdr:sp macro="" textlink="">
      <xdr:nvSpPr>
        <xdr:cNvPr id="448" name="楕円 447"/>
        <xdr:cNvSpPr/>
      </xdr:nvSpPr>
      <xdr:spPr>
        <a:xfrm>
          <a:off x="14541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134874</xdr:rowOff>
    </xdr:from>
    <xdr:to>
      <xdr:col>81</xdr:col>
      <xdr:colOff>50800</xdr:colOff>
      <xdr:row>57</xdr:row>
      <xdr:rowOff>25146</xdr:rowOff>
    </xdr:to>
    <xdr:cxnSp macro="">
      <xdr:nvCxnSpPr>
        <xdr:cNvPr id="449" name="直線コネクタ 448"/>
        <xdr:cNvCxnSpPr/>
      </xdr:nvCxnSpPr>
      <xdr:spPr>
        <a:xfrm>
          <a:off x="14592300" y="973607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22352</xdr:rowOff>
    </xdr:from>
    <xdr:to>
      <xdr:col>72</xdr:col>
      <xdr:colOff>38100</xdr:colOff>
      <xdr:row>56</xdr:row>
      <xdr:rowOff>123952</xdr:rowOff>
    </xdr:to>
    <xdr:sp macro="" textlink="">
      <xdr:nvSpPr>
        <xdr:cNvPr id="450" name="楕円 449"/>
        <xdr:cNvSpPr/>
      </xdr:nvSpPr>
      <xdr:spPr>
        <a:xfrm>
          <a:off x="13652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73152</xdr:rowOff>
    </xdr:from>
    <xdr:to>
      <xdr:col>76</xdr:col>
      <xdr:colOff>114300</xdr:colOff>
      <xdr:row>56</xdr:row>
      <xdr:rowOff>134874</xdr:rowOff>
    </xdr:to>
    <xdr:cxnSp macro="">
      <xdr:nvCxnSpPr>
        <xdr:cNvPr id="451" name="直線コネクタ 450"/>
        <xdr:cNvCxnSpPr/>
      </xdr:nvCxnSpPr>
      <xdr:spPr>
        <a:xfrm>
          <a:off x="13703300" y="967435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70358</xdr:rowOff>
    </xdr:from>
    <xdr:to>
      <xdr:col>67</xdr:col>
      <xdr:colOff>101600</xdr:colOff>
      <xdr:row>56</xdr:row>
      <xdr:rowOff>508</xdr:rowOff>
    </xdr:to>
    <xdr:sp macro="" textlink="">
      <xdr:nvSpPr>
        <xdr:cNvPr id="452" name="楕円 451"/>
        <xdr:cNvSpPr/>
      </xdr:nvSpPr>
      <xdr:spPr>
        <a:xfrm>
          <a:off x="12763500" y="95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121158</xdr:rowOff>
    </xdr:from>
    <xdr:to>
      <xdr:col>71</xdr:col>
      <xdr:colOff>177800</xdr:colOff>
      <xdr:row>56</xdr:row>
      <xdr:rowOff>73152</xdr:rowOff>
    </xdr:to>
    <xdr:cxnSp macro="">
      <xdr:nvCxnSpPr>
        <xdr:cNvPr id="453" name="直線コネクタ 452"/>
        <xdr:cNvCxnSpPr/>
      </xdr:nvCxnSpPr>
      <xdr:spPr>
        <a:xfrm>
          <a:off x="12814300" y="95509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117365</xdr:rowOff>
    </xdr:from>
    <xdr:ext cx="405111" cy="259045"/>
    <xdr:sp macro="" textlink="">
      <xdr:nvSpPr>
        <xdr:cNvPr id="454" name="n_1aveValue【保健センター・保健所】&#10;有形固定資産減価償却率"/>
        <xdr:cNvSpPr txBox="1"/>
      </xdr:nvSpPr>
      <xdr:spPr>
        <a:xfrm>
          <a:off x="15266044" y="1006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19067</xdr:rowOff>
    </xdr:from>
    <xdr:ext cx="405111" cy="259045"/>
    <xdr:sp macro="" textlink="">
      <xdr:nvSpPr>
        <xdr:cNvPr id="455" name="n_2aveValue【保健センター・保健所】&#10;有形固定資産減価償却率"/>
        <xdr:cNvSpPr txBox="1"/>
      </xdr:nvSpPr>
      <xdr:spPr>
        <a:xfrm>
          <a:off x="143897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144797</xdr:rowOff>
    </xdr:from>
    <xdr:ext cx="405111" cy="259045"/>
    <xdr:sp macro="" textlink="">
      <xdr:nvSpPr>
        <xdr:cNvPr id="456" name="n_3aveValue【保健センター・保健所】&#10;有形固定資産減価償却率"/>
        <xdr:cNvSpPr txBox="1"/>
      </xdr:nvSpPr>
      <xdr:spPr>
        <a:xfrm>
          <a:off x="13500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44213</xdr:rowOff>
    </xdr:from>
    <xdr:ext cx="405111" cy="259045"/>
    <xdr:sp macro="" textlink="">
      <xdr:nvSpPr>
        <xdr:cNvPr id="457" name="n_4aveValue【保健センター・保健所】&#10;有形固定資産減価償却率"/>
        <xdr:cNvSpPr txBox="1"/>
      </xdr:nvSpPr>
      <xdr:spPr>
        <a:xfrm>
          <a:off x="12611744" y="9816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92473</xdr:rowOff>
    </xdr:from>
    <xdr:ext cx="405111" cy="259045"/>
    <xdr:sp macro="" textlink="">
      <xdr:nvSpPr>
        <xdr:cNvPr id="458" name="n_1mainValue【保健センター・保健所】&#10;有形固定資産減価償却率"/>
        <xdr:cNvSpPr txBox="1"/>
      </xdr:nvSpPr>
      <xdr:spPr>
        <a:xfrm>
          <a:off x="15266044"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30751</xdr:rowOff>
    </xdr:from>
    <xdr:ext cx="405111" cy="259045"/>
    <xdr:sp macro="" textlink="">
      <xdr:nvSpPr>
        <xdr:cNvPr id="459" name="n_2mainValue【保健センター・保健所】&#10;有形固定資産減価償却率"/>
        <xdr:cNvSpPr txBox="1"/>
      </xdr:nvSpPr>
      <xdr:spPr>
        <a:xfrm>
          <a:off x="14389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140479</xdr:rowOff>
    </xdr:from>
    <xdr:ext cx="405111" cy="259045"/>
    <xdr:sp macro="" textlink="">
      <xdr:nvSpPr>
        <xdr:cNvPr id="460" name="n_3mainValue【保健センター・保健所】&#10;有形固定資産減価償却率"/>
        <xdr:cNvSpPr txBox="1"/>
      </xdr:nvSpPr>
      <xdr:spPr>
        <a:xfrm>
          <a:off x="13500744" y="939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17035</xdr:rowOff>
    </xdr:from>
    <xdr:ext cx="405111" cy="259045"/>
    <xdr:sp macro="" textlink="">
      <xdr:nvSpPr>
        <xdr:cNvPr id="461" name="n_4mainValue【保健センター・保健所】&#10;有形固定資産減価償却率"/>
        <xdr:cNvSpPr txBox="1"/>
      </xdr:nvSpPr>
      <xdr:spPr>
        <a:xfrm>
          <a:off x="12611744" y="927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2" name="直線コネクタ 4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3" name="テキスト ボックス 4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4" name="直線コネクタ 4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5" name="テキスト ボックス 4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6" name="直線コネクタ 4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7" name="テキスト ボックス 4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8" name="直線コネクタ 4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9" name="テキスト ボックス 4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157734</xdr:rowOff>
    </xdr:from>
    <xdr:to>
      <xdr:col>116</xdr:col>
      <xdr:colOff>62864</xdr:colOff>
      <xdr:row>63</xdr:row>
      <xdr:rowOff>109728</xdr:rowOff>
    </xdr:to>
    <xdr:cxnSp macro="">
      <xdr:nvCxnSpPr>
        <xdr:cNvPr id="483" name="直線コネクタ 482"/>
        <xdr:cNvCxnSpPr/>
      </xdr:nvCxnSpPr>
      <xdr:spPr>
        <a:xfrm flipV="1">
          <a:off x="22160864" y="958748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484" name="【保健センター・保健所】&#10;一人当たり面積最小値テキスト"/>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485" name="直線コネクタ 484"/>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104411</xdr:rowOff>
    </xdr:from>
    <xdr:ext cx="469744" cy="259045"/>
    <xdr:sp macro="" textlink="">
      <xdr:nvSpPr>
        <xdr:cNvPr id="486" name="【保健センター・保健所】&#10;一人当たり面積最大値テキスト"/>
        <xdr:cNvSpPr txBox="1"/>
      </xdr:nvSpPr>
      <xdr:spPr>
        <a:xfrm>
          <a:off x="22199600" y="936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157734</xdr:rowOff>
    </xdr:from>
    <xdr:to>
      <xdr:col>116</xdr:col>
      <xdr:colOff>152400</xdr:colOff>
      <xdr:row>55</xdr:row>
      <xdr:rowOff>157734</xdr:rowOff>
    </xdr:to>
    <xdr:cxnSp macro="">
      <xdr:nvCxnSpPr>
        <xdr:cNvPr id="487" name="直線コネクタ 486"/>
        <xdr:cNvCxnSpPr/>
      </xdr:nvCxnSpPr>
      <xdr:spPr>
        <a:xfrm>
          <a:off x="22072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169943</xdr:rowOff>
    </xdr:from>
    <xdr:ext cx="469744" cy="259045"/>
    <xdr:sp macro="" textlink="">
      <xdr:nvSpPr>
        <xdr:cNvPr id="488" name="【保健センター・保健所】&#10;一人当たり面積平均値テキスト"/>
        <xdr:cNvSpPr txBox="1"/>
      </xdr:nvSpPr>
      <xdr:spPr>
        <a:xfrm>
          <a:off x="22199600" y="10628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20066</xdr:rowOff>
    </xdr:from>
    <xdr:to>
      <xdr:col>116</xdr:col>
      <xdr:colOff>114300</xdr:colOff>
      <xdr:row>62</xdr:row>
      <xdr:rowOff>121666</xdr:rowOff>
    </xdr:to>
    <xdr:sp macro="" textlink="">
      <xdr:nvSpPr>
        <xdr:cNvPr id="489" name="フローチャート: 判断 488"/>
        <xdr:cNvSpPr/>
      </xdr:nvSpPr>
      <xdr:spPr>
        <a:xfrm>
          <a:off x="221107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159512</xdr:rowOff>
    </xdr:from>
    <xdr:to>
      <xdr:col>112</xdr:col>
      <xdr:colOff>38100</xdr:colOff>
      <xdr:row>62</xdr:row>
      <xdr:rowOff>89662</xdr:rowOff>
    </xdr:to>
    <xdr:sp macro="" textlink="">
      <xdr:nvSpPr>
        <xdr:cNvPr id="490" name="フローチャート: 判断 489"/>
        <xdr:cNvSpPr/>
      </xdr:nvSpPr>
      <xdr:spPr>
        <a:xfrm>
          <a:off x="21272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491" name="フローチャート: 判断 490"/>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xdr:rowOff>
    </xdr:from>
    <xdr:to>
      <xdr:col>102</xdr:col>
      <xdr:colOff>165100</xdr:colOff>
      <xdr:row>62</xdr:row>
      <xdr:rowOff>117094</xdr:rowOff>
    </xdr:to>
    <xdr:sp macro="" textlink="">
      <xdr:nvSpPr>
        <xdr:cNvPr id="492" name="フローチャート: 判断 491"/>
        <xdr:cNvSpPr/>
      </xdr:nvSpPr>
      <xdr:spPr>
        <a:xfrm>
          <a:off x="19494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93" name="フローチャート: 判断 492"/>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148082</xdr:rowOff>
    </xdr:from>
    <xdr:to>
      <xdr:col>116</xdr:col>
      <xdr:colOff>114300</xdr:colOff>
      <xdr:row>60</xdr:row>
      <xdr:rowOff>78232</xdr:rowOff>
    </xdr:to>
    <xdr:sp macro="" textlink="">
      <xdr:nvSpPr>
        <xdr:cNvPr id="499" name="楕円 498"/>
        <xdr:cNvSpPr/>
      </xdr:nvSpPr>
      <xdr:spPr>
        <a:xfrm>
          <a:off x="221107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170959</xdr:rowOff>
    </xdr:from>
    <xdr:ext cx="469744" cy="259045"/>
    <xdr:sp macro="" textlink="">
      <xdr:nvSpPr>
        <xdr:cNvPr id="500" name="【保健センター・保健所】&#10;一人当たり面積該当値テキスト"/>
        <xdr:cNvSpPr txBox="1"/>
      </xdr:nvSpPr>
      <xdr:spPr>
        <a:xfrm>
          <a:off x="22199600" y="1011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161798</xdr:rowOff>
    </xdr:from>
    <xdr:to>
      <xdr:col>112</xdr:col>
      <xdr:colOff>38100</xdr:colOff>
      <xdr:row>60</xdr:row>
      <xdr:rowOff>91948</xdr:rowOff>
    </xdr:to>
    <xdr:sp macro="" textlink="">
      <xdr:nvSpPr>
        <xdr:cNvPr id="501" name="楕円 500"/>
        <xdr:cNvSpPr/>
      </xdr:nvSpPr>
      <xdr:spPr>
        <a:xfrm>
          <a:off x="21272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27432</xdr:rowOff>
    </xdr:from>
    <xdr:to>
      <xdr:col>116</xdr:col>
      <xdr:colOff>63500</xdr:colOff>
      <xdr:row>60</xdr:row>
      <xdr:rowOff>41148</xdr:rowOff>
    </xdr:to>
    <xdr:cxnSp macro="">
      <xdr:nvCxnSpPr>
        <xdr:cNvPr id="502" name="直線コネクタ 501"/>
        <xdr:cNvCxnSpPr/>
      </xdr:nvCxnSpPr>
      <xdr:spPr>
        <a:xfrm flipV="1">
          <a:off x="21323300" y="103144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4064</xdr:rowOff>
    </xdr:from>
    <xdr:to>
      <xdr:col>107</xdr:col>
      <xdr:colOff>101600</xdr:colOff>
      <xdr:row>60</xdr:row>
      <xdr:rowOff>105664</xdr:rowOff>
    </xdr:to>
    <xdr:sp macro="" textlink="">
      <xdr:nvSpPr>
        <xdr:cNvPr id="503" name="楕円 502"/>
        <xdr:cNvSpPr/>
      </xdr:nvSpPr>
      <xdr:spPr>
        <a:xfrm>
          <a:off x="20383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41148</xdr:rowOff>
    </xdr:from>
    <xdr:to>
      <xdr:col>111</xdr:col>
      <xdr:colOff>177800</xdr:colOff>
      <xdr:row>60</xdr:row>
      <xdr:rowOff>54864</xdr:rowOff>
    </xdr:to>
    <xdr:cxnSp macro="">
      <xdr:nvCxnSpPr>
        <xdr:cNvPr id="504" name="直線コネクタ 503"/>
        <xdr:cNvCxnSpPr/>
      </xdr:nvCxnSpPr>
      <xdr:spPr>
        <a:xfrm flipV="1">
          <a:off x="20434300" y="103281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31496</xdr:rowOff>
    </xdr:from>
    <xdr:to>
      <xdr:col>102</xdr:col>
      <xdr:colOff>165100</xdr:colOff>
      <xdr:row>63</xdr:row>
      <xdr:rowOff>133096</xdr:rowOff>
    </xdr:to>
    <xdr:sp macro="" textlink="">
      <xdr:nvSpPr>
        <xdr:cNvPr id="505" name="楕円 504"/>
        <xdr:cNvSpPr/>
      </xdr:nvSpPr>
      <xdr:spPr>
        <a:xfrm>
          <a:off x="19494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54864</xdr:rowOff>
    </xdr:from>
    <xdr:to>
      <xdr:col>107</xdr:col>
      <xdr:colOff>50800</xdr:colOff>
      <xdr:row>63</xdr:row>
      <xdr:rowOff>82296</xdr:rowOff>
    </xdr:to>
    <xdr:cxnSp macro="">
      <xdr:nvCxnSpPr>
        <xdr:cNvPr id="506" name="直線コネクタ 505"/>
        <xdr:cNvCxnSpPr/>
      </xdr:nvCxnSpPr>
      <xdr:spPr>
        <a:xfrm flipV="1">
          <a:off x="19545300" y="10341864"/>
          <a:ext cx="889000" cy="5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33782</xdr:rowOff>
    </xdr:from>
    <xdr:to>
      <xdr:col>98</xdr:col>
      <xdr:colOff>38100</xdr:colOff>
      <xdr:row>63</xdr:row>
      <xdr:rowOff>135382</xdr:rowOff>
    </xdr:to>
    <xdr:sp macro="" textlink="">
      <xdr:nvSpPr>
        <xdr:cNvPr id="507" name="楕円 506"/>
        <xdr:cNvSpPr/>
      </xdr:nvSpPr>
      <xdr:spPr>
        <a:xfrm>
          <a:off x="18605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82296</xdr:rowOff>
    </xdr:from>
    <xdr:to>
      <xdr:col>102</xdr:col>
      <xdr:colOff>114300</xdr:colOff>
      <xdr:row>63</xdr:row>
      <xdr:rowOff>84582</xdr:rowOff>
    </xdr:to>
    <xdr:cxnSp macro="">
      <xdr:nvCxnSpPr>
        <xdr:cNvPr id="508" name="直線コネクタ 507"/>
        <xdr:cNvCxnSpPr/>
      </xdr:nvCxnSpPr>
      <xdr:spPr>
        <a:xfrm flipV="1">
          <a:off x="18656300" y="108836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80789</xdr:rowOff>
    </xdr:from>
    <xdr:ext cx="469744" cy="259045"/>
    <xdr:sp macro="" textlink="">
      <xdr:nvSpPr>
        <xdr:cNvPr id="509" name="n_1aveValue【保健センター・保健所】&#10;一人当たり面積"/>
        <xdr:cNvSpPr txBox="1"/>
      </xdr:nvSpPr>
      <xdr:spPr>
        <a:xfrm>
          <a:off x="210757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510" name="n_2aveValue【保健センター・保健所】&#10;一人当たり面積"/>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133621</xdr:rowOff>
    </xdr:from>
    <xdr:ext cx="469744" cy="259045"/>
    <xdr:sp macro="" textlink="">
      <xdr:nvSpPr>
        <xdr:cNvPr id="511" name="n_3aveValue【保健センター・保健所】&#10;一人当たり面積"/>
        <xdr:cNvSpPr txBox="1"/>
      </xdr:nvSpPr>
      <xdr:spPr>
        <a:xfrm>
          <a:off x="19310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12" name="n_4aveValue【保健センター・保健所】&#10;一人当たり面積"/>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108475</xdr:rowOff>
    </xdr:from>
    <xdr:ext cx="469744" cy="259045"/>
    <xdr:sp macro="" textlink="">
      <xdr:nvSpPr>
        <xdr:cNvPr id="513" name="n_1mainValue【保健センター・保健所】&#10;一人当たり面積"/>
        <xdr:cNvSpPr txBox="1"/>
      </xdr:nvSpPr>
      <xdr:spPr>
        <a:xfrm>
          <a:off x="21075727"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122191</xdr:rowOff>
    </xdr:from>
    <xdr:ext cx="469744" cy="259045"/>
    <xdr:sp macro="" textlink="">
      <xdr:nvSpPr>
        <xdr:cNvPr id="514" name="n_2mainValue【保健センター・保健所】&#10;一人当たり面積"/>
        <xdr:cNvSpPr txBox="1"/>
      </xdr:nvSpPr>
      <xdr:spPr>
        <a:xfrm>
          <a:off x="20199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124223</xdr:rowOff>
    </xdr:from>
    <xdr:ext cx="469744" cy="259045"/>
    <xdr:sp macro="" textlink="">
      <xdr:nvSpPr>
        <xdr:cNvPr id="515" name="n_3mainValue【保健センター・保健所】&#10;一人当たり面積"/>
        <xdr:cNvSpPr txBox="1"/>
      </xdr:nvSpPr>
      <xdr:spPr>
        <a:xfrm>
          <a:off x="19310427" y="1092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126509</xdr:rowOff>
    </xdr:from>
    <xdr:ext cx="469744" cy="259045"/>
    <xdr:sp macro="" textlink="">
      <xdr:nvSpPr>
        <xdr:cNvPr id="516" name="n_4mainValue【保健センター・保健所】&#10;一人当たり面積"/>
        <xdr:cNvSpPr txBox="1"/>
      </xdr:nvSpPr>
      <xdr:spPr>
        <a:xfrm>
          <a:off x="18421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7" name="テキスト ボックス 5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528" name="直線コネクタ 527"/>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529" name="テキスト ボックス 528"/>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30" name="直線コネクタ 529"/>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31" name="テキスト ボックス 530"/>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532" name="直線コネクタ 531"/>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533" name="テキスト ボックス 532"/>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536" name="直線コネクタ 535"/>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537" name="テキスト ボックス 536"/>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38" name="直線コネクタ 537"/>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39" name="テキスト ボックス 538"/>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540" name="直線コネクタ 539"/>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541" name="テキスト ボックス 540"/>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3" name="テキスト ボックス 5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18098</xdr:rowOff>
    </xdr:from>
    <xdr:to>
      <xdr:col>85</xdr:col>
      <xdr:colOff>126364</xdr:colOff>
      <xdr:row>86</xdr:row>
      <xdr:rowOff>52388</xdr:rowOff>
    </xdr:to>
    <xdr:cxnSp macro="">
      <xdr:nvCxnSpPr>
        <xdr:cNvPr id="545" name="直線コネクタ 544"/>
        <xdr:cNvCxnSpPr/>
      </xdr:nvCxnSpPr>
      <xdr:spPr>
        <a:xfrm flipV="1">
          <a:off x="16318864" y="1339119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56215</xdr:rowOff>
    </xdr:from>
    <xdr:ext cx="405111" cy="259045"/>
    <xdr:sp macro="" textlink="">
      <xdr:nvSpPr>
        <xdr:cNvPr id="546" name="【消防施設】&#10;有形固定資産減価償却率最小値テキスト"/>
        <xdr:cNvSpPr txBox="1"/>
      </xdr:nvSpPr>
      <xdr:spPr>
        <a:xfrm>
          <a:off x="16357600" y="1480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52388</xdr:rowOff>
    </xdr:from>
    <xdr:to>
      <xdr:col>86</xdr:col>
      <xdr:colOff>25400</xdr:colOff>
      <xdr:row>86</xdr:row>
      <xdr:rowOff>52388</xdr:rowOff>
    </xdr:to>
    <xdr:cxnSp macro="">
      <xdr:nvCxnSpPr>
        <xdr:cNvPr id="547" name="直線コネクタ 546"/>
        <xdr:cNvCxnSpPr/>
      </xdr:nvCxnSpPr>
      <xdr:spPr>
        <a:xfrm>
          <a:off x="16230600" y="1479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136225</xdr:rowOff>
    </xdr:from>
    <xdr:ext cx="405111" cy="259045"/>
    <xdr:sp macro="" textlink="">
      <xdr:nvSpPr>
        <xdr:cNvPr id="548" name="【消防施設】&#10;有形固定資産減価償却率最大値テキスト"/>
        <xdr:cNvSpPr txBox="1"/>
      </xdr:nvSpPr>
      <xdr:spPr>
        <a:xfrm>
          <a:off x="16357600" y="1316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18098</xdr:rowOff>
    </xdr:from>
    <xdr:to>
      <xdr:col>86</xdr:col>
      <xdr:colOff>25400</xdr:colOff>
      <xdr:row>78</xdr:row>
      <xdr:rowOff>18098</xdr:rowOff>
    </xdr:to>
    <xdr:cxnSp macro="">
      <xdr:nvCxnSpPr>
        <xdr:cNvPr id="549" name="直線コネクタ 548"/>
        <xdr:cNvCxnSpPr/>
      </xdr:nvCxnSpPr>
      <xdr:spPr>
        <a:xfrm>
          <a:off x="16230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550" name="【消防施設】&#10;有形固定資産減価償却率平均値テキスト"/>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551" name="フローチャート: 判断 550"/>
        <xdr:cNvSpPr/>
      </xdr:nvSpPr>
      <xdr:spPr>
        <a:xfrm>
          <a:off x="16268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552" name="フローチャート: 判断 551"/>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553" name="フローチャート: 判断 552"/>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15875</xdr:rowOff>
    </xdr:from>
    <xdr:to>
      <xdr:col>72</xdr:col>
      <xdr:colOff>38100</xdr:colOff>
      <xdr:row>80</xdr:row>
      <xdr:rowOff>117475</xdr:rowOff>
    </xdr:to>
    <xdr:sp macro="" textlink="">
      <xdr:nvSpPr>
        <xdr:cNvPr id="554" name="フローチャート: 判断 553"/>
        <xdr:cNvSpPr/>
      </xdr:nvSpPr>
      <xdr:spPr>
        <a:xfrm>
          <a:off x="13652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164464</xdr:rowOff>
    </xdr:from>
    <xdr:to>
      <xdr:col>67</xdr:col>
      <xdr:colOff>101600</xdr:colOff>
      <xdr:row>79</xdr:row>
      <xdr:rowOff>94614</xdr:rowOff>
    </xdr:to>
    <xdr:sp macro="" textlink="">
      <xdr:nvSpPr>
        <xdr:cNvPr id="555" name="フローチャート: 判断 554"/>
        <xdr:cNvSpPr/>
      </xdr:nvSpPr>
      <xdr:spPr>
        <a:xfrm>
          <a:off x="12763500" y="135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95886</xdr:rowOff>
    </xdr:from>
    <xdr:to>
      <xdr:col>85</xdr:col>
      <xdr:colOff>177800</xdr:colOff>
      <xdr:row>81</xdr:row>
      <xdr:rowOff>26036</xdr:rowOff>
    </xdr:to>
    <xdr:sp macro="" textlink="">
      <xdr:nvSpPr>
        <xdr:cNvPr id="561" name="楕円 560"/>
        <xdr:cNvSpPr/>
      </xdr:nvSpPr>
      <xdr:spPr>
        <a:xfrm>
          <a:off x="162687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118763</xdr:rowOff>
    </xdr:from>
    <xdr:ext cx="405111" cy="259045"/>
    <xdr:sp macro="" textlink="">
      <xdr:nvSpPr>
        <xdr:cNvPr id="562" name="【消防施設】&#10;有形固定資産減価償却率該当値テキスト"/>
        <xdr:cNvSpPr txBox="1"/>
      </xdr:nvSpPr>
      <xdr:spPr>
        <a:xfrm>
          <a:off x="16357600"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1588</xdr:rowOff>
    </xdr:from>
    <xdr:to>
      <xdr:col>81</xdr:col>
      <xdr:colOff>101600</xdr:colOff>
      <xdr:row>80</xdr:row>
      <xdr:rowOff>103188</xdr:rowOff>
    </xdr:to>
    <xdr:sp macro="" textlink="">
      <xdr:nvSpPr>
        <xdr:cNvPr id="563" name="楕円 562"/>
        <xdr:cNvSpPr/>
      </xdr:nvSpPr>
      <xdr:spPr>
        <a:xfrm>
          <a:off x="15430500" y="137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52388</xdr:rowOff>
    </xdr:from>
    <xdr:to>
      <xdr:col>85</xdr:col>
      <xdr:colOff>127000</xdr:colOff>
      <xdr:row>80</xdr:row>
      <xdr:rowOff>146686</xdr:rowOff>
    </xdr:to>
    <xdr:cxnSp macro="">
      <xdr:nvCxnSpPr>
        <xdr:cNvPr id="564" name="直線コネクタ 563"/>
        <xdr:cNvCxnSpPr/>
      </xdr:nvCxnSpPr>
      <xdr:spPr>
        <a:xfrm>
          <a:off x="15481300" y="13768388"/>
          <a:ext cx="8382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78739</xdr:rowOff>
    </xdr:from>
    <xdr:to>
      <xdr:col>76</xdr:col>
      <xdr:colOff>165100</xdr:colOff>
      <xdr:row>80</xdr:row>
      <xdr:rowOff>8889</xdr:rowOff>
    </xdr:to>
    <xdr:sp macro="" textlink="">
      <xdr:nvSpPr>
        <xdr:cNvPr id="565" name="楕円 564"/>
        <xdr:cNvSpPr/>
      </xdr:nvSpPr>
      <xdr:spPr>
        <a:xfrm>
          <a:off x="14541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129539</xdr:rowOff>
    </xdr:from>
    <xdr:to>
      <xdr:col>81</xdr:col>
      <xdr:colOff>50800</xdr:colOff>
      <xdr:row>80</xdr:row>
      <xdr:rowOff>52388</xdr:rowOff>
    </xdr:to>
    <xdr:cxnSp macro="">
      <xdr:nvCxnSpPr>
        <xdr:cNvPr id="566" name="直線コネクタ 565"/>
        <xdr:cNvCxnSpPr/>
      </xdr:nvCxnSpPr>
      <xdr:spPr>
        <a:xfrm>
          <a:off x="14592300" y="13674089"/>
          <a:ext cx="889000" cy="9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161607</xdr:rowOff>
    </xdr:from>
    <xdr:to>
      <xdr:col>72</xdr:col>
      <xdr:colOff>38100</xdr:colOff>
      <xdr:row>79</xdr:row>
      <xdr:rowOff>91757</xdr:rowOff>
    </xdr:to>
    <xdr:sp macro="" textlink="">
      <xdr:nvSpPr>
        <xdr:cNvPr id="567" name="楕円 566"/>
        <xdr:cNvSpPr/>
      </xdr:nvSpPr>
      <xdr:spPr>
        <a:xfrm>
          <a:off x="13652500" y="1353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40957</xdr:rowOff>
    </xdr:from>
    <xdr:to>
      <xdr:col>76</xdr:col>
      <xdr:colOff>114300</xdr:colOff>
      <xdr:row>79</xdr:row>
      <xdr:rowOff>129539</xdr:rowOff>
    </xdr:to>
    <xdr:cxnSp macro="">
      <xdr:nvCxnSpPr>
        <xdr:cNvPr id="568" name="直線コネクタ 567"/>
        <xdr:cNvCxnSpPr/>
      </xdr:nvCxnSpPr>
      <xdr:spPr>
        <a:xfrm>
          <a:off x="13703300" y="13585507"/>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41593</xdr:rowOff>
    </xdr:from>
    <xdr:to>
      <xdr:col>67</xdr:col>
      <xdr:colOff>101600</xdr:colOff>
      <xdr:row>79</xdr:row>
      <xdr:rowOff>143193</xdr:rowOff>
    </xdr:to>
    <xdr:sp macro="" textlink="">
      <xdr:nvSpPr>
        <xdr:cNvPr id="569" name="楕円 568"/>
        <xdr:cNvSpPr/>
      </xdr:nvSpPr>
      <xdr:spPr>
        <a:xfrm>
          <a:off x="12763500" y="135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40957</xdr:rowOff>
    </xdr:from>
    <xdr:to>
      <xdr:col>71</xdr:col>
      <xdr:colOff>177800</xdr:colOff>
      <xdr:row>79</xdr:row>
      <xdr:rowOff>92393</xdr:rowOff>
    </xdr:to>
    <xdr:cxnSp macro="">
      <xdr:nvCxnSpPr>
        <xdr:cNvPr id="570" name="直線コネクタ 569"/>
        <xdr:cNvCxnSpPr/>
      </xdr:nvCxnSpPr>
      <xdr:spPr>
        <a:xfrm flipV="1">
          <a:off x="12814300" y="13585507"/>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34307</xdr:rowOff>
    </xdr:from>
    <xdr:ext cx="405111" cy="259045"/>
    <xdr:sp macro="" textlink="">
      <xdr:nvSpPr>
        <xdr:cNvPr id="571" name="n_1aveValue【消防施設】&#10;有形固定資産減価償却率"/>
        <xdr:cNvSpPr txBox="1"/>
      </xdr:nvSpPr>
      <xdr:spPr>
        <a:xfrm>
          <a:off x="15266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xdr:rowOff>
    </xdr:from>
    <xdr:ext cx="405111" cy="259045"/>
    <xdr:sp macro="" textlink="">
      <xdr:nvSpPr>
        <xdr:cNvPr id="572" name="n_2aveValue【消防施設】&#10;有形固定資産減価償却率"/>
        <xdr:cNvSpPr txBox="1"/>
      </xdr:nvSpPr>
      <xdr:spPr>
        <a:xfrm>
          <a:off x="14389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108602</xdr:rowOff>
    </xdr:from>
    <xdr:ext cx="405111" cy="259045"/>
    <xdr:sp macro="" textlink="">
      <xdr:nvSpPr>
        <xdr:cNvPr id="573" name="n_3aveValue【消防施設】&#10;有形固定資産減価償却率"/>
        <xdr:cNvSpPr txBox="1"/>
      </xdr:nvSpPr>
      <xdr:spPr>
        <a:xfrm>
          <a:off x="13500744" y="1382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111141</xdr:rowOff>
    </xdr:from>
    <xdr:ext cx="405111" cy="259045"/>
    <xdr:sp macro="" textlink="">
      <xdr:nvSpPr>
        <xdr:cNvPr id="574" name="n_4aveValue【消防施設】&#10;有形固定資産減価償却率"/>
        <xdr:cNvSpPr txBox="1"/>
      </xdr:nvSpPr>
      <xdr:spPr>
        <a:xfrm>
          <a:off x="12611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119715</xdr:rowOff>
    </xdr:from>
    <xdr:ext cx="405111" cy="259045"/>
    <xdr:sp macro="" textlink="">
      <xdr:nvSpPr>
        <xdr:cNvPr id="575" name="n_1mainValue【消防施設】&#10;有形固定資産減価償却率"/>
        <xdr:cNvSpPr txBox="1"/>
      </xdr:nvSpPr>
      <xdr:spPr>
        <a:xfrm>
          <a:off x="15266044" y="1349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25416</xdr:rowOff>
    </xdr:from>
    <xdr:ext cx="405111" cy="259045"/>
    <xdr:sp macro="" textlink="">
      <xdr:nvSpPr>
        <xdr:cNvPr id="576" name="n_2mainValue【消防施設】&#10;有形固定資産減価償却率"/>
        <xdr:cNvSpPr txBox="1"/>
      </xdr:nvSpPr>
      <xdr:spPr>
        <a:xfrm>
          <a:off x="14389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108284</xdr:rowOff>
    </xdr:from>
    <xdr:ext cx="405111" cy="259045"/>
    <xdr:sp macro="" textlink="">
      <xdr:nvSpPr>
        <xdr:cNvPr id="577" name="n_3mainValue【消防施設】&#10;有形固定資産減価償却率"/>
        <xdr:cNvSpPr txBox="1"/>
      </xdr:nvSpPr>
      <xdr:spPr>
        <a:xfrm>
          <a:off x="13500744" y="13309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134320</xdr:rowOff>
    </xdr:from>
    <xdr:ext cx="405111" cy="259045"/>
    <xdr:sp macro="" textlink="">
      <xdr:nvSpPr>
        <xdr:cNvPr id="578" name="n_4mainValue【消防施設】&#10;有形固定資産減価償却率"/>
        <xdr:cNvSpPr txBox="1"/>
      </xdr:nvSpPr>
      <xdr:spPr>
        <a:xfrm>
          <a:off x="12611744" y="13678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92202</xdr:rowOff>
    </xdr:from>
    <xdr:to>
      <xdr:col>116</xdr:col>
      <xdr:colOff>62864</xdr:colOff>
      <xdr:row>86</xdr:row>
      <xdr:rowOff>87630</xdr:rowOff>
    </xdr:to>
    <xdr:cxnSp macro="">
      <xdr:nvCxnSpPr>
        <xdr:cNvPr id="602" name="直線コネクタ 601"/>
        <xdr:cNvCxnSpPr/>
      </xdr:nvCxnSpPr>
      <xdr:spPr>
        <a:xfrm flipV="1">
          <a:off x="22160864" y="1346530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03"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04" name="直線コネクタ 603"/>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38879</xdr:rowOff>
    </xdr:from>
    <xdr:ext cx="469744" cy="259045"/>
    <xdr:sp macro="" textlink="">
      <xdr:nvSpPr>
        <xdr:cNvPr id="605" name="【消防施設】&#10;一人当たり面積最大値テキスト"/>
        <xdr:cNvSpPr txBox="1"/>
      </xdr:nvSpPr>
      <xdr:spPr>
        <a:xfrm>
          <a:off x="22199600"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92202</xdr:rowOff>
    </xdr:from>
    <xdr:to>
      <xdr:col>116</xdr:col>
      <xdr:colOff>152400</xdr:colOff>
      <xdr:row>78</xdr:row>
      <xdr:rowOff>92202</xdr:rowOff>
    </xdr:to>
    <xdr:cxnSp macro="">
      <xdr:nvCxnSpPr>
        <xdr:cNvPr id="606" name="直線コネクタ 605"/>
        <xdr:cNvCxnSpPr/>
      </xdr:nvCxnSpPr>
      <xdr:spPr>
        <a:xfrm>
          <a:off x="22072600" y="1346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25164</xdr:rowOff>
    </xdr:from>
    <xdr:ext cx="469744" cy="259045"/>
    <xdr:sp macro="" textlink="">
      <xdr:nvSpPr>
        <xdr:cNvPr id="607" name="【消防施設】&#10;一人当たり面積平均値テキスト"/>
        <xdr:cNvSpPr txBox="1"/>
      </xdr:nvSpPr>
      <xdr:spPr>
        <a:xfrm>
          <a:off x="22199600" y="145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608" name="フローチャート: 判断 607"/>
        <xdr:cNvSpPr/>
      </xdr:nvSpPr>
      <xdr:spPr>
        <a:xfrm>
          <a:off x="22110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609" name="フローチャート: 判断 608"/>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54356</xdr:rowOff>
    </xdr:from>
    <xdr:to>
      <xdr:col>107</xdr:col>
      <xdr:colOff>101600</xdr:colOff>
      <xdr:row>85</xdr:row>
      <xdr:rowOff>155956</xdr:rowOff>
    </xdr:to>
    <xdr:sp macro="" textlink="">
      <xdr:nvSpPr>
        <xdr:cNvPr id="610" name="フローチャート: 判断 609"/>
        <xdr:cNvSpPr/>
      </xdr:nvSpPr>
      <xdr:spPr>
        <a:xfrm>
          <a:off x="20383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611" name="フローチャート: 判断 610"/>
        <xdr:cNvSpPr/>
      </xdr:nvSpPr>
      <xdr:spPr>
        <a:xfrm>
          <a:off x="19494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114554</xdr:rowOff>
    </xdr:from>
    <xdr:to>
      <xdr:col>98</xdr:col>
      <xdr:colOff>38100</xdr:colOff>
      <xdr:row>86</xdr:row>
      <xdr:rowOff>44704</xdr:rowOff>
    </xdr:to>
    <xdr:sp macro="" textlink="">
      <xdr:nvSpPr>
        <xdr:cNvPr id="612" name="フローチャート: 判断 611"/>
        <xdr:cNvSpPr/>
      </xdr:nvSpPr>
      <xdr:spPr>
        <a:xfrm>
          <a:off x="18605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41402</xdr:rowOff>
    </xdr:from>
    <xdr:to>
      <xdr:col>116</xdr:col>
      <xdr:colOff>114300</xdr:colOff>
      <xdr:row>78</xdr:row>
      <xdr:rowOff>143002</xdr:rowOff>
    </xdr:to>
    <xdr:sp macro="" textlink="">
      <xdr:nvSpPr>
        <xdr:cNvPr id="618" name="楕円 617"/>
        <xdr:cNvSpPr/>
      </xdr:nvSpPr>
      <xdr:spPr>
        <a:xfrm>
          <a:off x="22110700" y="134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165879</xdr:rowOff>
    </xdr:from>
    <xdr:ext cx="469744" cy="259045"/>
    <xdr:sp macro="" textlink="">
      <xdr:nvSpPr>
        <xdr:cNvPr id="619" name="【消防施設】&#10;一人当たり面積該当値テキスト"/>
        <xdr:cNvSpPr txBox="1"/>
      </xdr:nvSpPr>
      <xdr:spPr>
        <a:xfrm>
          <a:off x="22199600" y="133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71882</xdr:rowOff>
    </xdr:from>
    <xdr:to>
      <xdr:col>112</xdr:col>
      <xdr:colOff>38100</xdr:colOff>
      <xdr:row>79</xdr:row>
      <xdr:rowOff>2032</xdr:rowOff>
    </xdr:to>
    <xdr:sp macro="" textlink="">
      <xdr:nvSpPr>
        <xdr:cNvPr id="620" name="楕円 619"/>
        <xdr:cNvSpPr/>
      </xdr:nvSpPr>
      <xdr:spPr>
        <a:xfrm>
          <a:off x="21272500" y="134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92202</xdr:rowOff>
    </xdr:from>
    <xdr:to>
      <xdr:col>116</xdr:col>
      <xdr:colOff>63500</xdr:colOff>
      <xdr:row>78</xdr:row>
      <xdr:rowOff>122682</xdr:rowOff>
    </xdr:to>
    <xdr:cxnSp macro="">
      <xdr:nvCxnSpPr>
        <xdr:cNvPr id="621" name="直線コネクタ 620"/>
        <xdr:cNvCxnSpPr/>
      </xdr:nvCxnSpPr>
      <xdr:spPr>
        <a:xfrm flipV="1">
          <a:off x="21323300" y="13465302"/>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99313</xdr:rowOff>
    </xdr:from>
    <xdr:to>
      <xdr:col>107</xdr:col>
      <xdr:colOff>101600</xdr:colOff>
      <xdr:row>79</xdr:row>
      <xdr:rowOff>29463</xdr:rowOff>
    </xdr:to>
    <xdr:sp macro="" textlink="">
      <xdr:nvSpPr>
        <xdr:cNvPr id="622" name="楕円 621"/>
        <xdr:cNvSpPr/>
      </xdr:nvSpPr>
      <xdr:spPr>
        <a:xfrm>
          <a:off x="20383500" y="134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122682</xdr:rowOff>
    </xdr:from>
    <xdr:to>
      <xdr:col>111</xdr:col>
      <xdr:colOff>177800</xdr:colOff>
      <xdr:row>78</xdr:row>
      <xdr:rowOff>150113</xdr:rowOff>
    </xdr:to>
    <xdr:cxnSp macro="">
      <xdr:nvCxnSpPr>
        <xdr:cNvPr id="623" name="直線コネクタ 622"/>
        <xdr:cNvCxnSpPr/>
      </xdr:nvCxnSpPr>
      <xdr:spPr>
        <a:xfrm flipV="1">
          <a:off x="20434300" y="1349578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135128</xdr:rowOff>
    </xdr:from>
    <xdr:to>
      <xdr:col>102</xdr:col>
      <xdr:colOff>165100</xdr:colOff>
      <xdr:row>86</xdr:row>
      <xdr:rowOff>65278</xdr:rowOff>
    </xdr:to>
    <xdr:sp macro="" textlink="">
      <xdr:nvSpPr>
        <xdr:cNvPr id="624" name="楕円 623"/>
        <xdr:cNvSpPr/>
      </xdr:nvSpPr>
      <xdr:spPr>
        <a:xfrm>
          <a:off x="19494500" y="147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150113</xdr:rowOff>
    </xdr:from>
    <xdr:to>
      <xdr:col>107</xdr:col>
      <xdr:colOff>50800</xdr:colOff>
      <xdr:row>86</xdr:row>
      <xdr:rowOff>14478</xdr:rowOff>
    </xdr:to>
    <xdr:cxnSp macro="">
      <xdr:nvCxnSpPr>
        <xdr:cNvPr id="625" name="直線コネクタ 624"/>
        <xdr:cNvCxnSpPr/>
      </xdr:nvCxnSpPr>
      <xdr:spPr>
        <a:xfrm flipV="1">
          <a:off x="19545300" y="13523213"/>
          <a:ext cx="889000" cy="12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27687</xdr:rowOff>
    </xdr:from>
    <xdr:to>
      <xdr:col>98</xdr:col>
      <xdr:colOff>38100</xdr:colOff>
      <xdr:row>85</xdr:row>
      <xdr:rowOff>129287</xdr:rowOff>
    </xdr:to>
    <xdr:sp macro="" textlink="">
      <xdr:nvSpPr>
        <xdr:cNvPr id="626" name="楕円 625"/>
        <xdr:cNvSpPr/>
      </xdr:nvSpPr>
      <xdr:spPr>
        <a:xfrm>
          <a:off x="18605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78487</xdr:rowOff>
    </xdr:from>
    <xdr:to>
      <xdr:col>102</xdr:col>
      <xdr:colOff>114300</xdr:colOff>
      <xdr:row>86</xdr:row>
      <xdr:rowOff>14478</xdr:rowOff>
    </xdr:to>
    <xdr:cxnSp macro="">
      <xdr:nvCxnSpPr>
        <xdr:cNvPr id="627" name="直線コネクタ 626"/>
        <xdr:cNvCxnSpPr/>
      </xdr:nvCxnSpPr>
      <xdr:spPr>
        <a:xfrm>
          <a:off x="18656300" y="14651737"/>
          <a:ext cx="8890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147083</xdr:rowOff>
    </xdr:from>
    <xdr:ext cx="469744" cy="259045"/>
    <xdr:sp macro="" textlink="">
      <xdr:nvSpPr>
        <xdr:cNvPr id="628" name="n_1aveValue【消防施設】&#10;一人当たり面積"/>
        <xdr:cNvSpPr txBox="1"/>
      </xdr:nvSpPr>
      <xdr:spPr>
        <a:xfrm>
          <a:off x="210757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147083</xdr:rowOff>
    </xdr:from>
    <xdr:ext cx="469744" cy="259045"/>
    <xdr:sp macro="" textlink="">
      <xdr:nvSpPr>
        <xdr:cNvPr id="629" name="n_2aveValue【消防施設】&#10;一人当たり面積"/>
        <xdr:cNvSpPr txBox="1"/>
      </xdr:nvSpPr>
      <xdr:spPr>
        <a:xfrm>
          <a:off x="201994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61992</xdr:rowOff>
    </xdr:from>
    <xdr:ext cx="469744" cy="259045"/>
    <xdr:sp macro="" textlink="">
      <xdr:nvSpPr>
        <xdr:cNvPr id="630" name="n_3aveValue【消防施設】&#10;一人当たり面積"/>
        <xdr:cNvSpPr txBox="1"/>
      </xdr:nvSpPr>
      <xdr:spPr>
        <a:xfrm>
          <a:off x="19310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35831</xdr:rowOff>
    </xdr:from>
    <xdr:ext cx="469744" cy="259045"/>
    <xdr:sp macro="" textlink="">
      <xdr:nvSpPr>
        <xdr:cNvPr id="631" name="n_4aveValue【消防施設】&#10;一人当たり面積"/>
        <xdr:cNvSpPr txBox="1"/>
      </xdr:nvSpPr>
      <xdr:spPr>
        <a:xfrm>
          <a:off x="18421427"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18559</xdr:rowOff>
    </xdr:from>
    <xdr:ext cx="469744" cy="259045"/>
    <xdr:sp macro="" textlink="">
      <xdr:nvSpPr>
        <xdr:cNvPr id="632" name="n_1mainValue【消防施設】&#10;一人当たり面積"/>
        <xdr:cNvSpPr txBox="1"/>
      </xdr:nvSpPr>
      <xdr:spPr>
        <a:xfrm>
          <a:off x="21075727" y="1322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45990</xdr:rowOff>
    </xdr:from>
    <xdr:ext cx="469744" cy="259045"/>
    <xdr:sp macro="" textlink="">
      <xdr:nvSpPr>
        <xdr:cNvPr id="633" name="n_2mainValue【消防施設】&#10;一人当たり面積"/>
        <xdr:cNvSpPr txBox="1"/>
      </xdr:nvSpPr>
      <xdr:spPr>
        <a:xfrm>
          <a:off x="20199427" y="1324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56405</xdr:rowOff>
    </xdr:from>
    <xdr:ext cx="469744" cy="259045"/>
    <xdr:sp macro="" textlink="">
      <xdr:nvSpPr>
        <xdr:cNvPr id="634" name="n_3mainValue【消防施設】&#10;一人当たり面積"/>
        <xdr:cNvSpPr txBox="1"/>
      </xdr:nvSpPr>
      <xdr:spPr>
        <a:xfrm>
          <a:off x="19310427" y="1480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145814</xdr:rowOff>
    </xdr:from>
    <xdr:ext cx="469744" cy="259045"/>
    <xdr:sp macro="" textlink="">
      <xdr:nvSpPr>
        <xdr:cNvPr id="635" name="n_4mainValue【消防施設】&#10;一人当たり面積"/>
        <xdr:cNvSpPr txBox="1"/>
      </xdr:nvSpPr>
      <xdr:spPr>
        <a:xfrm>
          <a:off x="18421427" y="1437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661" name="直線コネクタ 660"/>
        <xdr:cNvCxnSpPr/>
      </xdr:nvCxnSpPr>
      <xdr:spPr>
        <a:xfrm flipV="1">
          <a:off x="16318864" y="1715262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662" name="【庁舎】&#10;有形固定資産減価償却率最小値テキスト"/>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663" name="直線コネクタ 662"/>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664" name="【庁舎】&#10;有形固定資産減価償却率最大値テキスト"/>
        <xdr:cNvSpPr txBox="1"/>
      </xdr:nvSpPr>
      <xdr:spPr>
        <a:xfrm>
          <a:off x="16357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65" name="直線コネクタ 664"/>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66"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667" name="フローチャート: 判断 666"/>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668" name="フローチャート: 判断 667"/>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669" name="フローチャート: 判断 668"/>
        <xdr:cNvSpPr/>
      </xdr:nvSpPr>
      <xdr:spPr>
        <a:xfrm>
          <a:off x="14541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70" name="フローチャート: 判断 669"/>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671" name="フローチャート: 判断 670"/>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54792</xdr:rowOff>
    </xdr:from>
    <xdr:to>
      <xdr:col>85</xdr:col>
      <xdr:colOff>177800</xdr:colOff>
      <xdr:row>107</xdr:row>
      <xdr:rowOff>156392</xdr:rowOff>
    </xdr:to>
    <xdr:sp macro="" textlink="">
      <xdr:nvSpPr>
        <xdr:cNvPr id="677" name="楕円 676"/>
        <xdr:cNvSpPr/>
      </xdr:nvSpPr>
      <xdr:spPr>
        <a:xfrm>
          <a:off x="162687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33219</xdr:rowOff>
    </xdr:from>
    <xdr:ext cx="405111" cy="259045"/>
    <xdr:sp macro="" textlink="">
      <xdr:nvSpPr>
        <xdr:cNvPr id="678" name="【庁舎】&#10;有形固定資産減価償却率該当値テキスト"/>
        <xdr:cNvSpPr txBox="1"/>
      </xdr:nvSpPr>
      <xdr:spPr>
        <a:xfrm>
          <a:off x="16357600"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31931</xdr:rowOff>
    </xdr:from>
    <xdr:to>
      <xdr:col>81</xdr:col>
      <xdr:colOff>101600</xdr:colOff>
      <xdr:row>107</xdr:row>
      <xdr:rowOff>133531</xdr:rowOff>
    </xdr:to>
    <xdr:sp macro="" textlink="">
      <xdr:nvSpPr>
        <xdr:cNvPr id="679" name="楕円 678"/>
        <xdr:cNvSpPr/>
      </xdr:nvSpPr>
      <xdr:spPr>
        <a:xfrm>
          <a:off x="15430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82731</xdr:rowOff>
    </xdr:from>
    <xdr:to>
      <xdr:col>85</xdr:col>
      <xdr:colOff>127000</xdr:colOff>
      <xdr:row>107</xdr:row>
      <xdr:rowOff>105592</xdr:rowOff>
    </xdr:to>
    <xdr:cxnSp macro="">
      <xdr:nvCxnSpPr>
        <xdr:cNvPr id="680" name="直線コネクタ 679"/>
        <xdr:cNvCxnSpPr/>
      </xdr:nvCxnSpPr>
      <xdr:spPr>
        <a:xfrm>
          <a:off x="15481300" y="1842788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10705</xdr:rowOff>
    </xdr:from>
    <xdr:to>
      <xdr:col>76</xdr:col>
      <xdr:colOff>165100</xdr:colOff>
      <xdr:row>107</xdr:row>
      <xdr:rowOff>112305</xdr:rowOff>
    </xdr:to>
    <xdr:sp macro="" textlink="">
      <xdr:nvSpPr>
        <xdr:cNvPr id="681" name="楕円 680"/>
        <xdr:cNvSpPr/>
      </xdr:nvSpPr>
      <xdr:spPr>
        <a:xfrm>
          <a:off x="14541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61505</xdr:rowOff>
    </xdr:from>
    <xdr:to>
      <xdr:col>81</xdr:col>
      <xdr:colOff>50800</xdr:colOff>
      <xdr:row>107</xdr:row>
      <xdr:rowOff>82731</xdr:rowOff>
    </xdr:to>
    <xdr:cxnSp macro="">
      <xdr:nvCxnSpPr>
        <xdr:cNvPr id="682" name="直線コネクタ 681"/>
        <xdr:cNvCxnSpPr/>
      </xdr:nvCxnSpPr>
      <xdr:spPr>
        <a:xfrm>
          <a:off x="14592300" y="1840665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xdr:rowOff>
    </xdr:from>
    <xdr:to>
      <xdr:col>72</xdr:col>
      <xdr:colOff>38100</xdr:colOff>
      <xdr:row>107</xdr:row>
      <xdr:rowOff>115570</xdr:rowOff>
    </xdr:to>
    <xdr:sp macro="" textlink="">
      <xdr:nvSpPr>
        <xdr:cNvPr id="683" name="楕円 682"/>
        <xdr:cNvSpPr/>
      </xdr:nvSpPr>
      <xdr:spPr>
        <a:xfrm>
          <a:off x="1365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61505</xdr:rowOff>
    </xdr:from>
    <xdr:to>
      <xdr:col>76</xdr:col>
      <xdr:colOff>114300</xdr:colOff>
      <xdr:row>107</xdr:row>
      <xdr:rowOff>64770</xdr:rowOff>
    </xdr:to>
    <xdr:cxnSp macro="">
      <xdr:nvCxnSpPr>
        <xdr:cNvPr id="684" name="直線コネクタ 683"/>
        <xdr:cNvCxnSpPr/>
      </xdr:nvCxnSpPr>
      <xdr:spPr>
        <a:xfrm flipV="1">
          <a:off x="13703300" y="184066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131536</xdr:rowOff>
    </xdr:from>
    <xdr:to>
      <xdr:col>67</xdr:col>
      <xdr:colOff>101600</xdr:colOff>
      <xdr:row>107</xdr:row>
      <xdr:rowOff>61686</xdr:rowOff>
    </xdr:to>
    <xdr:sp macro="" textlink="">
      <xdr:nvSpPr>
        <xdr:cNvPr id="685" name="楕円 684"/>
        <xdr:cNvSpPr/>
      </xdr:nvSpPr>
      <xdr:spPr>
        <a:xfrm>
          <a:off x="12763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10886</xdr:rowOff>
    </xdr:from>
    <xdr:to>
      <xdr:col>71</xdr:col>
      <xdr:colOff>177800</xdr:colOff>
      <xdr:row>107</xdr:row>
      <xdr:rowOff>64770</xdr:rowOff>
    </xdr:to>
    <xdr:cxnSp macro="">
      <xdr:nvCxnSpPr>
        <xdr:cNvPr id="686" name="直線コネクタ 685"/>
        <xdr:cNvCxnSpPr/>
      </xdr:nvCxnSpPr>
      <xdr:spPr>
        <a:xfrm>
          <a:off x="12814300" y="1835603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154957</xdr:rowOff>
    </xdr:from>
    <xdr:ext cx="405111" cy="259045"/>
    <xdr:sp macro="" textlink="">
      <xdr:nvSpPr>
        <xdr:cNvPr id="687" name="n_1aveValue【庁舎】&#10;有形固定資産減価償却率"/>
        <xdr:cNvSpPr txBox="1"/>
      </xdr:nvSpPr>
      <xdr:spPr>
        <a:xfrm>
          <a:off x="15266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50454</xdr:rowOff>
    </xdr:from>
    <xdr:ext cx="405111" cy="259045"/>
    <xdr:sp macro="" textlink="">
      <xdr:nvSpPr>
        <xdr:cNvPr id="688" name="n_2aveValue【庁舎】&#10;有形固定資産減価償却率"/>
        <xdr:cNvSpPr txBox="1"/>
      </xdr:nvSpPr>
      <xdr:spPr>
        <a:xfrm>
          <a:off x="14389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689"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690" name="n_4aveValue【庁舎】&#10;有形固定資産減価償却率"/>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124658</xdr:rowOff>
    </xdr:from>
    <xdr:ext cx="405111" cy="259045"/>
    <xdr:sp macro="" textlink="">
      <xdr:nvSpPr>
        <xdr:cNvPr id="691" name="n_1mainValue【庁舎】&#10;有形固定資産減価償却率"/>
        <xdr:cNvSpPr txBox="1"/>
      </xdr:nvSpPr>
      <xdr:spPr>
        <a:xfrm>
          <a:off x="152660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103432</xdr:rowOff>
    </xdr:from>
    <xdr:ext cx="405111" cy="259045"/>
    <xdr:sp macro="" textlink="">
      <xdr:nvSpPr>
        <xdr:cNvPr id="692" name="n_2mainValue【庁舎】&#10;有形固定資産減価償却率"/>
        <xdr:cNvSpPr txBox="1"/>
      </xdr:nvSpPr>
      <xdr:spPr>
        <a:xfrm>
          <a:off x="14389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106697</xdr:rowOff>
    </xdr:from>
    <xdr:ext cx="405111" cy="259045"/>
    <xdr:sp macro="" textlink="">
      <xdr:nvSpPr>
        <xdr:cNvPr id="693" name="n_3mainValue【庁舎】&#10;有形固定資産減価償却率"/>
        <xdr:cNvSpPr txBox="1"/>
      </xdr:nvSpPr>
      <xdr:spPr>
        <a:xfrm>
          <a:off x="13500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52813</xdr:rowOff>
    </xdr:from>
    <xdr:ext cx="405111" cy="259045"/>
    <xdr:sp macro="" textlink="">
      <xdr:nvSpPr>
        <xdr:cNvPr id="694" name="n_4mainValue【庁舎】&#10;有形固定資産減価償却率"/>
        <xdr:cNvSpPr txBox="1"/>
      </xdr:nvSpPr>
      <xdr:spPr>
        <a:xfrm>
          <a:off x="12611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716" name="直線コネクタ 715"/>
        <xdr:cNvCxnSpPr/>
      </xdr:nvCxnSpPr>
      <xdr:spPr>
        <a:xfrm flipV="1">
          <a:off x="22160864" y="1740316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717" name="【庁舎】&#10;一人当たり面積最小値テキスト"/>
        <xdr:cNvSpPr txBox="1"/>
      </xdr:nvSpPr>
      <xdr:spPr>
        <a:xfrm>
          <a:off x="22199600" y="185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718" name="直線コネクタ 717"/>
        <xdr:cNvCxnSpPr/>
      </xdr:nvCxnSpPr>
      <xdr:spPr>
        <a:xfrm>
          <a:off x="22072600" y="1851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719" name="【庁舎】&#10;一人当たり面積最大値テキスト"/>
        <xdr:cNvSpPr txBox="1"/>
      </xdr:nvSpPr>
      <xdr:spPr>
        <a:xfrm>
          <a:off x="22199600" y="1717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720" name="直線コネクタ 719"/>
        <xdr:cNvCxnSpPr/>
      </xdr:nvCxnSpPr>
      <xdr:spPr>
        <a:xfrm>
          <a:off x="22072600" y="1740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116298</xdr:rowOff>
    </xdr:from>
    <xdr:ext cx="469744" cy="259045"/>
    <xdr:sp macro="" textlink="">
      <xdr:nvSpPr>
        <xdr:cNvPr id="721" name="【庁舎】&#10;一人当たり面積平均値テキスト"/>
        <xdr:cNvSpPr txBox="1"/>
      </xdr:nvSpPr>
      <xdr:spPr>
        <a:xfrm>
          <a:off x="22199600" y="1828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722" name="フローチャート: 判断 721"/>
        <xdr:cNvSpPr/>
      </xdr:nvSpPr>
      <xdr:spPr>
        <a:xfrm>
          <a:off x="22110700" y="1831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723" name="フローチャート: 判断 722"/>
        <xdr:cNvSpPr/>
      </xdr:nvSpPr>
      <xdr:spPr>
        <a:xfrm>
          <a:off x="21272500" y="1832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169875</xdr:rowOff>
    </xdr:from>
    <xdr:to>
      <xdr:col>107</xdr:col>
      <xdr:colOff>101600</xdr:colOff>
      <xdr:row>107</xdr:row>
      <xdr:rowOff>100025</xdr:rowOff>
    </xdr:to>
    <xdr:sp macro="" textlink="">
      <xdr:nvSpPr>
        <xdr:cNvPr id="724" name="フローチャート: 判断 723"/>
        <xdr:cNvSpPr/>
      </xdr:nvSpPr>
      <xdr:spPr>
        <a:xfrm>
          <a:off x="20383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725" name="フローチャート: 判断 724"/>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23571</xdr:rowOff>
    </xdr:from>
    <xdr:to>
      <xdr:col>98</xdr:col>
      <xdr:colOff>38100</xdr:colOff>
      <xdr:row>107</xdr:row>
      <xdr:rowOff>125171</xdr:rowOff>
    </xdr:to>
    <xdr:sp macro="" textlink="">
      <xdr:nvSpPr>
        <xdr:cNvPr id="726" name="フローチャート: 判断 725"/>
        <xdr:cNvSpPr/>
      </xdr:nvSpPr>
      <xdr:spPr>
        <a:xfrm>
          <a:off x="18605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35916</xdr:rowOff>
    </xdr:from>
    <xdr:to>
      <xdr:col>116</xdr:col>
      <xdr:colOff>114300</xdr:colOff>
      <xdr:row>101</xdr:row>
      <xdr:rowOff>137516</xdr:rowOff>
    </xdr:to>
    <xdr:sp macro="" textlink="">
      <xdr:nvSpPr>
        <xdr:cNvPr id="732" name="楕円 731"/>
        <xdr:cNvSpPr/>
      </xdr:nvSpPr>
      <xdr:spPr>
        <a:xfrm>
          <a:off x="22110700" y="1735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160393</xdr:rowOff>
    </xdr:from>
    <xdr:ext cx="469744" cy="259045"/>
    <xdr:sp macro="" textlink="">
      <xdr:nvSpPr>
        <xdr:cNvPr id="733" name="【庁舎】&#10;一人当たり面積該当値テキスト"/>
        <xdr:cNvSpPr txBox="1"/>
      </xdr:nvSpPr>
      <xdr:spPr>
        <a:xfrm>
          <a:off x="22199600" y="1730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62433</xdr:rowOff>
    </xdr:from>
    <xdr:to>
      <xdr:col>112</xdr:col>
      <xdr:colOff>38100</xdr:colOff>
      <xdr:row>101</xdr:row>
      <xdr:rowOff>164033</xdr:rowOff>
    </xdr:to>
    <xdr:sp macro="" textlink="">
      <xdr:nvSpPr>
        <xdr:cNvPr id="734" name="楕円 733"/>
        <xdr:cNvSpPr/>
      </xdr:nvSpPr>
      <xdr:spPr>
        <a:xfrm>
          <a:off x="21272500" y="1737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86716</xdr:rowOff>
    </xdr:from>
    <xdr:to>
      <xdr:col>116</xdr:col>
      <xdr:colOff>63500</xdr:colOff>
      <xdr:row>101</xdr:row>
      <xdr:rowOff>113233</xdr:rowOff>
    </xdr:to>
    <xdr:cxnSp macro="">
      <xdr:nvCxnSpPr>
        <xdr:cNvPr id="735" name="直線コネクタ 734"/>
        <xdr:cNvCxnSpPr/>
      </xdr:nvCxnSpPr>
      <xdr:spPr>
        <a:xfrm flipV="1">
          <a:off x="21323300" y="17403166"/>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85750</xdr:rowOff>
    </xdr:from>
    <xdr:to>
      <xdr:col>107</xdr:col>
      <xdr:colOff>101600</xdr:colOff>
      <xdr:row>102</xdr:row>
      <xdr:rowOff>15900</xdr:rowOff>
    </xdr:to>
    <xdr:sp macro="" textlink="">
      <xdr:nvSpPr>
        <xdr:cNvPr id="736" name="楕円 735"/>
        <xdr:cNvSpPr/>
      </xdr:nvSpPr>
      <xdr:spPr>
        <a:xfrm>
          <a:off x="20383500" y="174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113233</xdr:rowOff>
    </xdr:from>
    <xdr:to>
      <xdr:col>111</xdr:col>
      <xdr:colOff>177800</xdr:colOff>
      <xdr:row>101</xdr:row>
      <xdr:rowOff>136550</xdr:rowOff>
    </xdr:to>
    <xdr:cxnSp macro="">
      <xdr:nvCxnSpPr>
        <xdr:cNvPr id="737" name="直線コネクタ 736"/>
        <xdr:cNvCxnSpPr/>
      </xdr:nvCxnSpPr>
      <xdr:spPr>
        <a:xfrm flipV="1">
          <a:off x="20434300" y="17429683"/>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89866</xdr:rowOff>
    </xdr:from>
    <xdr:to>
      <xdr:col>102</xdr:col>
      <xdr:colOff>165100</xdr:colOff>
      <xdr:row>108</xdr:row>
      <xdr:rowOff>20016</xdr:rowOff>
    </xdr:to>
    <xdr:sp macro="" textlink="">
      <xdr:nvSpPr>
        <xdr:cNvPr id="738" name="楕円 737"/>
        <xdr:cNvSpPr/>
      </xdr:nvSpPr>
      <xdr:spPr>
        <a:xfrm>
          <a:off x="19494500" y="184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136550</xdr:rowOff>
    </xdr:from>
    <xdr:to>
      <xdr:col>107</xdr:col>
      <xdr:colOff>50800</xdr:colOff>
      <xdr:row>107</xdr:row>
      <xdr:rowOff>140666</xdr:rowOff>
    </xdr:to>
    <xdr:cxnSp macro="">
      <xdr:nvCxnSpPr>
        <xdr:cNvPr id="739" name="直線コネクタ 738"/>
        <xdr:cNvCxnSpPr/>
      </xdr:nvCxnSpPr>
      <xdr:spPr>
        <a:xfrm flipV="1">
          <a:off x="19545300" y="17453000"/>
          <a:ext cx="889000" cy="10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91694</xdr:rowOff>
    </xdr:from>
    <xdr:to>
      <xdr:col>98</xdr:col>
      <xdr:colOff>38100</xdr:colOff>
      <xdr:row>108</xdr:row>
      <xdr:rowOff>21844</xdr:rowOff>
    </xdr:to>
    <xdr:sp macro="" textlink="">
      <xdr:nvSpPr>
        <xdr:cNvPr id="740" name="楕円 739"/>
        <xdr:cNvSpPr/>
      </xdr:nvSpPr>
      <xdr:spPr>
        <a:xfrm>
          <a:off x="18605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140666</xdr:rowOff>
    </xdr:from>
    <xdr:to>
      <xdr:col>102</xdr:col>
      <xdr:colOff>114300</xdr:colOff>
      <xdr:row>107</xdr:row>
      <xdr:rowOff>142494</xdr:rowOff>
    </xdr:to>
    <xdr:cxnSp macro="">
      <xdr:nvCxnSpPr>
        <xdr:cNvPr id="741" name="直線コネクタ 740"/>
        <xdr:cNvCxnSpPr/>
      </xdr:nvCxnSpPr>
      <xdr:spPr>
        <a:xfrm flipV="1">
          <a:off x="18656300" y="1848581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73779</xdr:rowOff>
    </xdr:from>
    <xdr:ext cx="469744" cy="259045"/>
    <xdr:sp macro="" textlink="">
      <xdr:nvSpPr>
        <xdr:cNvPr id="742" name="n_1aveValue【庁舎】&#10;一人当たり面積"/>
        <xdr:cNvSpPr txBox="1"/>
      </xdr:nvSpPr>
      <xdr:spPr>
        <a:xfrm>
          <a:off x="21075727" y="1841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91152</xdr:rowOff>
    </xdr:from>
    <xdr:ext cx="469744" cy="259045"/>
    <xdr:sp macro="" textlink="">
      <xdr:nvSpPr>
        <xdr:cNvPr id="743" name="n_2aveValue【庁舎】&#10;一人当たり面積"/>
        <xdr:cNvSpPr txBox="1"/>
      </xdr:nvSpPr>
      <xdr:spPr>
        <a:xfrm>
          <a:off x="20199427" y="184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744" name="n_3aveValue【庁舎】&#10;一人当たり面積"/>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141698</xdr:rowOff>
    </xdr:from>
    <xdr:ext cx="469744" cy="259045"/>
    <xdr:sp macro="" textlink="">
      <xdr:nvSpPr>
        <xdr:cNvPr id="745" name="n_4aveValue【庁舎】&#10;一人当たり面積"/>
        <xdr:cNvSpPr txBox="1"/>
      </xdr:nvSpPr>
      <xdr:spPr>
        <a:xfrm>
          <a:off x="18421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9110</xdr:rowOff>
    </xdr:from>
    <xdr:ext cx="469744" cy="259045"/>
    <xdr:sp macro="" textlink="">
      <xdr:nvSpPr>
        <xdr:cNvPr id="746" name="n_1mainValue【庁舎】&#10;一人当たり面積"/>
        <xdr:cNvSpPr txBox="1"/>
      </xdr:nvSpPr>
      <xdr:spPr>
        <a:xfrm>
          <a:off x="21075727" y="1715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32427</xdr:rowOff>
    </xdr:from>
    <xdr:ext cx="469744" cy="259045"/>
    <xdr:sp macro="" textlink="">
      <xdr:nvSpPr>
        <xdr:cNvPr id="747" name="n_2mainValue【庁舎】&#10;一人当たり面積"/>
        <xdr:cNvSpPr txBox="1"/>
      </xdr:nvSpPr>
      <xdr:spPr>
        <a:xfrm>
          <a:off x="20199427" y="1717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11143</xdr:rowOff>
    </xdr:from>
    <xdr:ext cx="469744" cy="259045"/>
    <xdr:sp macro="" textlink="">
      <xdr:nvSpPr>
        <xdr:cNvPr id="748" name="n_3mainValue【庁舎】&#10;一人当たり面積"/>
        <xdr:cNvSpPr txBox="1"/>
      </xdr:nvSpPr>
      <xdr:spPr>
        <a:xfrm>
          <a:off x="19310427" y="1852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12971</xdr:rowOff>
    </xdr:from>
    <xdr:ext cx="469744" cy="259045"/>
    <xdr:sp macro="" textlink="">
      <xdr:nvSpPr>
        <xdr:cNvPr id="749" name="n_4mainValue【庁舎】&#10;一人当たり面積"/>
        <xdr:cNvSpPr txBox="1"/>
      </xdr:nvSpPr>
      <xdr:spPr>
        <a:xfrm>
          <a:off x="184214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一般廃棄物処理施設、体育館・プール、福祉施設、庁舎であり、低くなっている施設は保健センター、消防施設である。類似団体より高い水準になっている各施設については、今後公共施設等総合管理計画において、更新、統廃合、長寿命化等を計画的に行い改善を図る。</a:t>
          </a: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一人当たり面積の</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当該団体値に誤りがあり、正しい数値は次のとおりです。</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0.312</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0.033</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0.115</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0.284</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0.234</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0.313</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0.040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0.118</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0.283</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0.245</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0.326</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0.041</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0.120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0.297</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0.250</a:t>
          </a:r>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15,230
14,924
368.79
12,587,348
12,488,110
82,343
6,161,110
10,355,245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人口の減少や長引く景気低迷により財政基盤が弱いことから</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と類似団体平均を下回っている。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日の合併により職員数が増加したが、退職者不補充等による職員数の削減のほか、平成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年度までの３年間、職員給与独自抑制措置を講じた。</a:t>
          </a:r>
        </a:p>
        <a:p>
          <a:r>
            <a:rPr kumimoji="1" lang="ja-JP" altLang="en-US" sz="1300">
              <a:latin typeface="ＭＳ Ｐゴシック" panose="020B0600070205080204" pitchFamily="50" charset="-128"/>
              <a:ea typeface="ＭＳ Ｐゴシック" panose="020B0600070205080204" pitchFamily="50" charset="-128"/>
            </a:rPr>
            <a:t>今後も歳出の徹底した見直しを図るとともに、町税等の徴収率向上対策を中心に据えながら歳入確保に努める。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44450</xdr:rowOff>
    </xdr:to>
    <xdr:cxnSp macro="">
      <xdr:nvCxnSpPr>
        <xdr:cNvPr id="69" name="直線コネクタ 68"/>
        <xdr:cNvCxnSpPr/>
      </xdr:nvCxnSpPr>
      <xdr:spPr>
        <a:xfrm flipV="1">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64558</xdr:rowOff>
    </xdr:to>
    <xdr:cxnSp macro="">
      <xdr:nvCxnSpPr>
        <xdr:cNvPr id="75" name="直線コネクタ 74"/>
        <xdr:cNvCxnSpPr/>
      </xdr:nvCxnSpPr>
      <xdr:spPr>
        <a:xfrm flipV="1">
          <a:off x="2336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7" name="テキスト ボックス 76"/>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84667</xdr:rowOff>
    </xdr:to>
    <xdr:cxnSp macro="">
      <xdr:nvCxnSpPr>
        <xdr:cNvPr id="78" name="直線コネクタ 77"/>
        <xdr:cNvCxnSpPr/>
      </xdr:nvCxnSpPr>
      <xdr:spPr>
        <a:xfrm flipV="1">
          <a:off x="1447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4885</xdr:rowOff>
    </xdr:from>
    <xdr:ext cx="762000" cy="259045"/>
    <xdr:sp macro="" textlink="">
      <xdr:nvSpPr>
        <xdr:cNvPr id="80" name="テキスト ボックス 79"/>
        <xdr:cNvSpPr txBox="1"/>
      </xdr:nvSpPr>
      <xdr:spPr>
        <a:xfrm>
          <a:off x="1955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2" name="テキスト ボックス 81"/>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合併に伴う職員数及び公債費の増加により、類似団体平均を上回っている。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職員給与独自抑制措置（平成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％削減）により、一時的に改善傾向が見られたものの、普通交付税の減少に伴い経常一般財源が減少したことが、経常収支比率上昇の要因となっている。</a:t>
          </a:r>
        </a:p>
        <a:p>
          <a:r>
            <a:rPr kumimoji="1" lang="ja-JP" altLang="en-US" sz="1300">
              <a:latin typeface="ＭＳ Ｐゴシック" panose="020B0600070205080204" pitchFamily="50" charset="-128"/>
              <a:ea typeface="ＭＳ Ｐゴシック" panose="020B0600070205080204" pitchFamily="50" charset="-128"/>
            </a:rPr>
            <a:t>今後も合併効果によるスリム化、投資的経費の抑制、徹底した経常経費の削減、自主財源確保対策に努めることにより数値低下を目標とする。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67</xdr:row>
      <xdr:rowOff>7620</xdr:rowOff>
    </xdr:to>
    <xdr:cxnSp macro="">
      <xdr:nvCxnSpPr>
        <xdr:cNvPr id="127" name="直線コネクタ 126"/>
        <xdr:cNvCxnSpPr/>
      </xdr:nvCxnSpPr>
      <xdr:spPr>
        <a:xfrm flipV="1">
          <a:off x="4953000" y="9918277"/>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0"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1" name="直線コネクタ 130"/>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111760</xdr:rowOff>
    </xdr:to>
    <xdr:cxnSp macro="">
      <xdr:nvCxnSpPr>
        <xdr:cNvPr id="132" name="直線コネクタ 131"/>
        <xdr:cNvCxnSpPr/>
      </xdr:nvCxnSpPr>
      <xdr:spPr>
        <a:xfrm flipV="1">
          <a:off x="4114800" y="109397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3"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4" name="フローチャート: 判断 133"/>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69004</xdr:rowOff>
    </xdr:to>
    <xdr:cxnSp macro="">
      <xdr:nvCxnSpPr>
        <xdr:cNvPr id="135" name="直線コネクタ 134"/>
        <xdr:cNvCxnSpPr/>
      </xdr:nvCxnSpPr>
      <xdr:spPr>
        <a:xfrm flipV="1">
          <a:off x="3225800" y="1108456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6" name="フローチャート: 判断 135"/>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37" name="テキスト ボックス 136"/>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65</xdr:row>
      <xdr:rowOff>69004</xdr:rowOff>
    </xdr:to>
    <xdr:cxnSp macro="">
      <xdr:nvCxnSpPr>
        <xdr:cNvPr id="138" name="直線コネクタ 137"/>
        <xdr:cNvCxnSpPr/>
      </xdr:nvCxnSpPr>
      <xdr:spPr>
        <a:xfrm>
          <a:off x="2336800" y="1103630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40" name="テキスト ボックス 139"/>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63500</xdr:rowOff>
    </xdr:to>
    <xdr:cxnSp macro="">
      <xdr:nvCxnSpPr>
        <xdr:cNvPr id="141" name="直線コネクタ 140"/>
        <xdr:cNvCxnSpPr/>
      </xdr:nvCxnSpPr>
      <xdr:spPr>
        <a:xfrm>
          <a:off x="1447800" y="109317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3" name="テキスト ボックス 142"/>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4" name="フローチャート: 判断 143"/>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45" name="テキスト ボックス 144"/>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51" name="楕円 150"/>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2"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3" name="楕円 152"/>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4" name="テキスト ボックス 153"/>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18204</xdr:rowOff>
    </xdr:from>
    <xdr:to>
      <xdr:col>15</xdr:col>
      <xdr:colOff>133350</xdr:colOff>
      <xdr:row>65</xdr:row>
      <xdr:rowOff>119804</xdr:rowOff>
    </xdr:to>
    <xdr:sp macro="" textlink="">
      <xdr:nvSpPr>
        <xdr:cNvPr id="155" name="楕円 154"/>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104581</xdr:rowOff>
    </xdr:from>
    <xdr:ext cx="762000" cy="259045"/>
    <xdr:sp macro="" textlink="">
      <xdr:nvSpPr>
        <xdr:cNvPr id="156" name="テキスト ボックス 155"/>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7" name="楕円 156"/>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8" name="テキスト ボックス 157"/>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59" name="楕円 158"/>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60" name="テキスト ボックス 159"/>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[313,244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類似団体平均に比べ高くなっているのは、主に人件費を要因としており、平成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日の合併に伴う職員数の増加や保育所施設への人員配置や消防本部・消防署の単独設置も大きな要因となっている。</a:t>
          </a: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年度以降大幅に増額となっているのは、ふるさと応援寄附金事業の経費増加によるものである。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135372</xdr:rowOff>
    </xdr:from>
    <xdr:to>
      <xdr:col>23</xdr:col>
      <xdr:colOff>133350</xdr:colOff>
      <xdr:row>84</xdr:row>
      <xdr:rowOff>112399</xdr:rowOff>
    </xdr:to>
    <xdr:cxnSp macro="">
      <xdr:nvCxnSpPr>
        <xdr:cNvPr id="192" name="直線コネクタ 191"/>
        <xdr:cNvCxnSpPr/>
      </xdr:nvCxnSpPr>
      <xdr:spPr>
        <a:xfrm flipV="1">
          <a:off x="4953000" y="13851372"/>
          <a:ext cx="0" cy="662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84476</xdr:rowOff>
    </xdr:from>
    <xdr:ext cx="762000" cy="259045"/>
    <xdr:sp macro="" textlink="">
      <xdr:nvSpPr>
        <xdr:cNvPr id="193" name="人件費・物件費等の状況最小値テキスト"/>
        <xdr:cNvSpPr txBox="1"/>
      </xdr:nvSpPr>
      <xdr:spPr>
        <a:xfrm>
          <a:off x="5041900" y="1448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112399</xdr:rowOff>
    </xdr:from>
    <xdr:to>
      <xdr:col>24</xdr:col>
      <xdr:colOff>12700</xdr:colOff>
      <xdr:row>84</xdr:row>
      <xdr:rowOff>112399</xdr:rowOff>
    </xdr:to>
    <xdr:cxnSp macro="">
      <xdr:nvCxnSpPr>
        <xdr:cNvPr id="194" name="直線コネクタ 193"/>
        <xdr:cNvCxnSpPr/>
      </xdr:nvCxnSpPr>
      <xdr:spPr>
        <a:xfrm>
          <a:off x="4864100" y="1451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50299</xdr:rowOff>
    </xdr:from>
    <xdr:ext cx="762000" cy="259045"/>
    <xdr:sp macro="" textlink="">
      <xdr:nvSpPr>
        <xdr:cNvPr id="195" name="人件費・物件費等の状況最大値テキスト"/>
        <xdr:cNvSpPr txBox="1"/>
      </xdr:nvSpPr>
      <xdr:spPr>
        <a:xfrm>
          <a:off x="5041900" y="135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135372</xdr:rowOff>
    </xdr:from>
    <xdr:to>
      <xdr:col>24</xdr:col>
      <xdr:colOff>12700</xdr:colOff>
      <xdr:row>80</xdr:row>
      <xdr:rowOff>135372</xdr:rowOff>
    </xdr:to>
    <xdr:cxnSp macro="">
      <xdr:nvCxnSpPr>
        <xdr:cNvPr id="196" name="直線コネクタ 195"/>
        <xdr:cNvCxnSpPr/>
      </xdr:nvCxnSpPr>
      <xdr:spPr>
        <a:xfrm>
          <a:off x="4864100" y="1385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76496</xdr:rowOff>
    </xdr:from>
    <xdr:to>
      <xdr:col>23</xdr:col>
      <xdr:colOff>133350</xdr:colOff>
      <xdr:row>89</xdr:row>
      <xdr:rowOff>19180</xdr:rowOff>
    </xdr:to>
    <xdr:cxnSp macro="">
      <xdr:nvCxnSpPr>
        <xdr:cNvPr id="197" name="直線コネクタ 196"/>
        <xdr:cNvCxnSpPr/>
      </xdr:nvCxnSpPr>
      <xdr:spPr>
        <a:xfrm flipV="1">
          <a:off x="4114800" y="14478296"/>
          <a:ext cx="838200" cy="7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2401</xdr:rowOff>
    </xdr:from>
    <xdr:ext cx="762000" cy="259045"/>
    <xdr:sp macro="" textlink="">
      <xdr:nvSpPr>
        <xdr:cNvPr id="198" name="人件費・物件費等の状況平均値テキスト"/>
        <xdr:cNvSpPr txBox="1"/>
      </xdr:nvSpPr>
      <xdr:spPr>
        <a:xfrm>
          <a:off x="5041900" y="13889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157324</xdr:rowOff>
    </xdr:from>
    <xdr:to>
      <xdr:col>23</xdr:col>
      <xdr:colOff>184150</xdr:colOff>
      <xdr:row>82</xdr:row>
      <xdr:rowOff>87474</xdr:rowOff>
    </xdr:to>
    <xdr:sp macro="" textlink="">
      <xdr:nvSpPr>
        <xdr:cNvPr id="199" name="フローチャート: 判断 198"/>
        <xdr:cNvSpPr/>
      </xdr:nvSpPr>
      <xdr:spPr>
        <a:xfrm>
          <a:off x="4902200" y="1404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120810</xdr:rowOff>
    </xdr:from>
    <xdr:to>
      <xdr:col>19</xdr:col>
      <xdr:colOff>133350</xdr:colOff>
      <xdr:row>89</xdr:row>
      <xdr:rowOff>19180</xdr:rowOff>
    </xdr:to>
    <xdr:cxnSp macro="">
      <xdr:nvCxnSpPr>
        <xdr:cNvPr id="200" name="直線コネクタ 199"/>
        <xdr:cNvCxnSpPr/>
      </xdr:nvCxnSpPr>
      <xdr:spPr>
        <a:xfrm>
          <a:off x="3225800" y="14694060"/>
          <a:ext cx="889000" cy="58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155804</xdr:rowOff>
    </xdr:from>
    <xdr:to>
      <xdr:col>19</xdr:col>
      <xdr:colOff>184150</xdr:colOff>
      <xdr:row>82</xdr:row>
      <xdr:rowOff>85954</xdr:rowOff>
    </xdr:to>
    <xdr:sp macro="" textlink="">
      <xdr:nvSpPr>
        <xdr:cNvPr id="201" name="フローチャート: 判断 200"/>
        <xdr:cNvSpPr/>
      </xdr:nvSpPr>
      <xdr:spPr>
        <a:xfrm>
          <a:off x="40640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96131</xdr:rowOff>
    </xdr:from>
    <xdr:ext cx="736600" cy="259045"/>
    <xdr:sp macro="" textlink="">
      <xdr:nvSpPr>
        <xdr:cNvPr id="202" name="テキスト ボックス 201"/>
        <xdr:cNvSpPr txBox="1"/>
      </xdr:nvSpPr>
      <xdr:spPr>
        <a:xfrm>
          <a:off x="3733800" y="13812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80006</xdr:rowOff>
    </xdr:from>
    <xdr:to>
      <xdr:col>15</xdr:col>
      <xdr:colOff>82550</xdr:colOff>
      <xdr:row>85</xdr:row>
      <xdr:rowOff>120810</xdr:rowOff>
    </xdr:to>
    <xdr:cxnSp macro="">
      <xdr:nvCxnSpPr>
        <xdr:cNvPr id="203" name="直線コネクタ 202"/>
        <xdr:cNvCxnSpPr/>
      </xdr:nvCxnSpPr>
      <xdr:spPr>
        <a:xfrm>
          <a:off x="2336800" y="14310356"/>
          <a:ext cx="889000" cy="38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112764</xdr:rowOff>
    </xdr:from>
    <xdr:to>
      <xdr:col>15</xdr:col>
      <xdr:colOff>133350</xdr:colOff>
      <xdr:row>82</xdr:row>
      <xdr:rowOff>42914</xdr:rowOff>
    </xdr:to>
    <xdr:sp macro="" textlink="">
      <xdr:nvSpPr>
        <xdr:cNvPr id="204" name="フローチャート: 判断 203"/>
        <xdr:cNvSpPr/>
      </xdr:nvSpPr>
      <xdr:spPr>
        <a:xfrm>
          <a:off x="3175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53091</xdr:rowOff>
    </xdr:from>
    <xdr:ext cx="762000" cy="259045"/>
    <xdr:sp macro="" textlink="">
      <xdr:nvSpPr>
        <xdr:cNvPr id="205" name="テキスト ボックス 204"/>
        <xdr:cNvSpPr txBox="1"/>
      </xdr:nvSpPr>
      <xdr:spPr>
        <a:xfrm>
          <a:off x="2844800" y="1376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114074</xdr:rowOff>
    </xdr:from>
    <xdr:to>
      <xdr:col>11</xdr:col>
      <xdr:colOff>31750</xdr:colOff>
      <xdr:row>83</xdr:row>
      <xdr:rowOff>80006</xdr:rowOff>
    </xdr:to>
    <xdr:cxnSp macro="">
      <xdr:nvCxnSpPr>
        <xdr:cNvPr id="206" name="直線コネクタ 205"/>
        <xdr:cNvCxnSpPr/>
      </xdr:nvCxnSpPr>
      <xdr:spPr>
        <a:xfrm>
          <a:off x="1447800" y="14172974"/>
          <a:ext cx="889000" cy="13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99402</xdr:rowOff>
    </xdr:from>
    <xdr:to>
      <xdr:col>11</xdr:col>
      <xdr:colOff>82550</xdr:colOff>
      <xdr:row>82</xdr:row>
      <xdr:rowOff>29552</xdr:rowOff>
    </xdr:to>
    <xdr:sp macro="" textlink="">
      <xdr:nvSpPr>
        <xdr:cNvPr id="207" name="フローチャート: 判断 206"/>
        <xdr:cNvSpPr/>
      </xdr:nvSpPr>
      <xdr:spPr>
        <a:xfrm>
          <a:off x="2286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39729</xdr:rowOff>
    </xdr:from>
    <xdr:ext cx="762000" cy="259045"/>
    <xdr:sp macro="" textlink="">
      <xdr:nvSpPr>
        <xdr:cNvPr id="208" name="テキスト ボックス 207"/>
        <xdr:cNvSpPr txBox="1"/>
      </xdr:nvSpPr>
      <xdr:spPr>
        <a:xfrm>
          <a:off x="1955800" y="137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89095</xdr:rowOff>
    </xdr:from>
    <xdr:to>
      <xdr:col>7</xdr:col>
      <xdr:colOff>31750</xdr:colOff>
      <xdr:row>82</xdr:row>
      <xdr:rowOff>19245</xdr:rowOff>
    </xdr:to>
    <xdr:sp macro="" textlink="">
      <xdr:nvSpPr>
        <xdr:cNvPr id="209" name="フローチャート: 判断 208"/>
        <xdr:cNvSpPr/>
      </xdr:nvSpPr>
      <xdr:spPr>
        <a:xfrm>
          <a:off x="1397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29422</xdr:rowOff>
    </xdr:from>
    <xdr:ext cx="762000" cy="259045"/>
    <xdr:sp macro="" textlink="">
      <xdr:nvSpPr>
        <xdr:cNvPr id="210" name="テキスト ボックス 209"/>
        <xdr:cNvSpPr txBox="1"/>
      </xdr:nvSpPr>
      <xdr:spPr>
        <a:xfrm>
          <a:off x="1066800" y="1374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25696</xdr:rowOff>
    </xdr:from>
    <xdr:to>
      <xdr:col>23</xdr:col>
      <xdr:colOff>184150</xdr:colOff>
      <xdr:row>84</xdr:row>
      <xdr:rowOff>127296</xdr:rowOff>
    </xdr:to>
    <xdr:sp macro="" textlink="">
      <xdr:nvSpPr>
        <xdr:cNvPr id="216" name="楕円 215"/>
        <xdr:cNvSpPr/>
      </xdr:nvSpPr>
      <xdr:spPr>
        <a:xfrm>
          <a:off x="4902200" y="144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93023</xdr:rowOff>
    </xdr:from>
    <xdr:ext cx="762000" cy="259045"/>
    <xdr:sp macro="" textlink="">
      <xdr:nvSpPr>
        <xdr:cNvPr id="217" name="人件費・物件費等の状況該当値テキスト"/>
        <xdr:cNvSpPr txBox="1"/>
      </xdr:nvSpPr>
      <xdr:spPr>
        <a:xfrm>
          <a:off x="5041900" y="1432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139830</xdr:rowOff>
    </xdr:from>
    <xdr:to>
      <xdr:col>19</xdr:col>
      <xdr:colOff>184150</xdr:colOff>
      <xdr:row>89</xdr:row>
      <xdr:rowOff>69980</xdr:rowOff>
    </xdr:to>
    <xdr:sp macro="" textlink="">
      <xdr:nvSpPr>
        <xdr:cNvPr id="218" name="楕円 217"/>
        <xdr:cNvSpPr/>
      </xdr:nvSpPr>
      <xdr:spPr>
        <a:xfrm>
          <a:off x="4064000" y="152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54757</xdr:rowOff>
    </xdr:from>
    <xdr:ext cx="736600" cy="259045"/>
    <xdr:sp macro="" textlink="">
      <xdr:nvSpPr>
        <xdr:cNvPr id="219" name="テキスト ボックス 218"/>
        <xdr:cNvSpPr txBox="1"/>
      </xdr:nvSpPr>
      <xdr:spPr>
        <a:xfrm>
          <a:off x="3733800" y="1531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70010</xdr:rowOff>
    </xdr:from>
    <xdr:to>
      <xdr:col>15</xdr:col>
      <xdr:colOff>133350</xdr:colOff>
      <xdr:row>86</xdr:row>
      <xdr:rowOff>160</xdr:rowOff>
    </xdr:to>
    <xdr:sp macro="" textlink="">
      <xdr:nvSpPr>
        <xdr:cNvPr id="220" name="楕円 219"/>
        <xdr:cNvSpPr/>
      </xdr:nvSpPr>
      <xdr:spPr>
        <a:xfrm>
          <a:off x="3175000" y="146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156387</xdr:rowOff>
    </xdr:from>
    <xdr:ext cx="762000" cy="259045"/>
    <xdr:sp macro="" textlink="">
      <xdr:nvSpPr>
        <xdr:cNvPr id="221" name="テキスト ボックス 220"/>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29206</xdr:rowOff>
    </xdr:from>
    <xdr:to>
      <xdr:col>11</xdr:col>
      <xdr:colOff>82550</xdr:colOff>
      <xdr:row>83</xdr:row>
      <xdr:rowOff>130806</xdr:rowOff>
    </xdr:to>
    <xdr:sp macro="" textlink="">
      <xdr:nvSpPr>
        <xdr:cNvPr id="222" name="楕円 221"/>
        <xdr:cNvSpPr/>
      </xdr:nvSpPr>
      <xdr:spPr>
        <a:xfrm>
          <a:off x="2286000" y="142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115583</xdr:rowOff>
    </xdr:from>
    <xdr:ext cx="762000" cy="259045"/>
    <xdr:sp macro="" textlink="">
      <xdr:nvSpPr>
        <xdr:cNvPr id="223" name="テキスト ボックス 222"/>
        <xdr:cNvSpPr txBox="1"/>
      </xdr:nvSpPr>
      <xdr:spPr>
        <a:xfrm>
          <a:off x="1955800" y="143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63274</xdr:rowOff>
    </xdr:from>
    <xdr:to>
      <xdr:col>7</xdr:col>
      <xdr:colOff>31750</xdr:colOff>
      <xdr:row>82</xdr:row>
      <xdr:rowOff>164874</xdr:rowOff>
    </xdr:to>
    <xdr:sp macro="" textlink="">
      <xdr:nvSpPr>
        <xdr:cNvPr id="224" name="楕円 223"/>
        <xdr:cNvSpPr/>
      </xdr:nvSpPr>
      <xdr:spPr>
        <a:xfrm>
          <a:off x="1397000" y="141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149651</xdr:rowOff>
    </xdr:from>
    <xdr:ext cx="762000" cy="259045"/>
    <xdr:sp macro="" textlink="">
      <xdr:nvSpPr>
        <xdr:cNvPr id="225" name="テキスト ボックス 224"/>
        <xdr:cNvSpPr txBox="1"/>
      </xdr:nvSpPr>
      <xdr:spPr>
        <a:xfrm>
          <a:off x="1066800" y="1420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日付け給与構造改革導入に加え、定年等退職者の増（欠員不補充）により、若干の数値改善が図られてきたが、給与構造改革導入時期が遅れたことが、類似団体平均を上回る要因となっていた。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年間は、給与独自抑制措置（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％削減）を導入したことにより類似団体の中では最低水準となったが、平成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年度からは給与独自抑制措置の終了により、ラスパイレス指数が上昇した。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8731</xdr:rowOff>
    </xdr:from>
    <xdr:to>
      <xdr:col>81</xdr:col>
      <xdr:colOff>44450</xdr:colOff>
      <xdr:row>89</xdr:row>
      <xdr:rowOff>84931</xdr:rowOff>
    </xdr:to>
    <xdr:cxnSp macro="">
      <xdr:nvCxnSpPr>
        <xdr:cNvPr id="258" name="直線コネクタ 257"/>
        <xdr:cNvCxnSpPr/>
      </xdr:nvCxnSpPr>
      <xdr:spPr>
        <a:xfrm flipV="1">
          <a:off x="17018000" y="1389618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59" name="給与水準   （国との比較）最小値テキスト"/>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60" name="直線コネクタ 259"/>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95108</xdr:rowOff>
    </xdr:from>
    <xdr:ext cx="762000" cy="259045"/>
    <xdr:sp macro="" textlink="">
      <xdr:nvSpPr>
        <xdr:cNvPr id="261" name="給与水準   （国との比較）最大値テキスト"/>
        <xdr:cNvSpPr txBox="1"/>
      </xdr:nvSpPr>
      <xdr:spPr>
        <a:xfrm>
          <a:off x="17106900" y="136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8731</xdr:rowOff>
    </xdr:from>
    <xdr:to>
      <xdr:col>81</xdr:col>
      <xdr:colOff>133350</xdr:colOff>
      <xdr:row>81</xdr:row>
      <xdr:rowOff>8731</xdr:rowOff>
    </xdr:to>
    <xdr:cxnSp macro="">
      <xdr:nvCxnSpPr>
        <xdr:cNvPr id="262" name="直線コネクタ 261"/>
        <xdr:cNvCxnSpPr/>
      </xdr:nvCxnSpPr>
      <xdr:spPr>
        <a:xfrm>
          <a:off x="16929100" y="138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45244</xdr:rowOff>
    </xdr:to>
    <xdr:cxnSp macro="">
      <xdr:nvCxnSpPr>
        <xdr:cNvPr id="263" name="直線コネクタ 262"/>
        <xdr:cNvCxnSpPr/>
      </xdr:nvCxnSpPr>
      <xdr:spPr>
        <a:xfrm>
          <a:off x="16179800" y="15087600"/>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78440</xdr:rowOff>
    </xdr:from>
    <xdr:ext cx="762000" cy="259045"/>
    <xdr:sp macro="" textlink="">
      <xdr:nvSpPr>
        <xdr:cNvPr id="264" name="給与水準   （国との比較）平均値テキスト"/>
        <xdr:cNvSpPr txBox="1"/>
      </xdr:nvSpPr>
      <xdr:spPr>
        <a:xfrm>
          <a:off x="17106900" y="1430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65" name="フローチャート: 判断 264"/>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15081</xdr:rowOff>
    </xdr:to>
    <xdr:cxnSp macro="">
      <xdr:nvCxnSpPr>
        <xdr:cNvPr id="266" name="直線コネクタ 265"/>
        <xdr:cNvCxnSpPr/>
      </xdr:nvCxnSpPr>
      <xdr:spPr>
        <a:xfrm flipV="1">
          <a:off x="15290800" y="1508760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7" name="フローチャート: 判断 266"/>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8" name="テキスト ボックス 267"/>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15081</xdr:rowOff>
    </xdr:from>
    <xdr:to>
      <xdr:col>72</xdr:col>
      <xdr:colOff>203200</xdr:colOff>
      <xdr:row>88</xdr:row>
      <xdr:rowOff>75406</xdr:rowOff>
    </xdr:to>
    <xdr:cxnSp macro="">
      <xdr:nvCxnSpPr>
        <xdr:cNvPr id="269" name="直線コネクタ 268"/>
        <xdr:cNvCxnSpPr/>
      </xdr:nvCxnSpPr>
      <xdr:spPr>
        <a:xfrm flipV="1">
          <a:off x="14401800" y="1510268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122238</xdr:rowOff>
    </xdr:from>
    <xdr:to>
      <xdr:col>73</xdr:col>
      <xdr:colOff>44450</xdr:colOff>
      <xdr:row>85</xdr:row>
      <xdr:rowOff>52388</xdr:rowOff>
    </xdr:to>
    <xdr:sp macro="" textlink="">
      <xdr:nvSpPr>
        <xdr:cNvPr id="270" name="フローチャート: 判断 269"/>
        <xdr:cNvSpPr/>
      </xdr:nvSpPr>
      <xdr:spPr>
        <a:xfrm>
          <a:off x="15240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62565</xdr:rowOff>
    </xdr:from>
    <xdr:ext cx="762000" cy="259045"/>
    <xdr:sp macro="" textlink="">
      <xdr:nvSpPr>
        <xdr:cNvPr id="271" name="テキスト ボックス 270"/>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75406</xdr:rowOff>
    </xdr:from>
    <xdr:to>
      <xdr:col>68</xdr:col>
      <xdr:colOff>152400</xdr:colOff>
      <xdr:row>88</xdr:row>
      <xdr:rowOff>75406</xdr:rowOff>
    </xdr:to>
    <xdr:cxnSp macro="">
      <xdr:nvCxnSpPr>
        <xdr:cNvPr id="272" name="直線コネクタ 271"/>
        <xdr:cNvCxnSpPr/>
      </xdr:nvCxnSpPr>
      <xdr:spPr>
        <a:xfrm>
          <a:off x="13512800" y="151630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137319</xdr:rowOff>
    </xdr:from>
    <xdr:to>
      <xdr:col>68</xdr:col>
      <xdr:colOff>203200</xdr:colOff>
      <xdr:row>85</xdr:row>
      <xdr:rowOff>67469</xdr:rowOff>
    </xdr:to>
    <xdr:sp macro="" textlink="">
      <xdr:nvSpPr>
        <xdr:cNvPr id="273" name="フローチャート: 判断 272"/>
        <xdr:cNvSpPr/>
      </xdr:nvSpPr>
      <xdr:spPr>
        <a:xfrm>
          <a:off x="14351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77646</xdr:rowOff>
    </xdr:from>
    <xdr:ext cx="762000" cy="259045"/>
    <xdr:sp macro="" textlink="">
      <xdr:nvSpPr>
        <xdr:cNvPr id="274" name="テキスト ボックス 273"/>
        <xdr:cNvSpPr txBox="1"/>
      </xdr:nvSpPr>
      <xdr:spPr>
        <a:xfrm>
          <a:off x="14020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5" name="フローチャート: 判断 274"/>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76" name="テキスト ボックス 275"/>
        <xdr:cNvSpPr txBox="1"/>
      </xdr:nvSpPr>
      <xdr:spPr>
        <a:xfrm>
          <a:off x="13131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165894</xdr:rowOff>
    </xdr:from>
    <xdr:to>
      <xdr:col>81</xdr:col>
      <xdr:colOff>95250</xdr:colOff>
      <xdr:row>88</xdr:row>
      <xdr:rowOff>96044</xdr:rowOff>
    </xdr:to>
    <xdr:sp macro="" textlink="">
      <xdr:nvSpPr>
        <xdr:cNvPr id="282" name="楕円 281"/>
        <xdr:cNvSpPr/>
      </xdr:nvSpPr>
      <xdr:spPr>
        <a:xfrm>
          <a:off x="16967200" y="1508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137971</xdr:rowOff>
    </xdr:from>
    <xdr:ext cx="762000" cy="259045"/>
    <xdr:sp macro="" textlink="">
      <xdr:nvSpPr>
        <xdr:cNvPr id="283" name="給与水準   （国との比較）該当値テキスト"/>
        <xdr:cNvSpPr txBox="1"/>
      </xdr:nvSpPr>
      <xdr:spPr>
        <a:xfrm>
          <a:off x="17106900" y="1505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4" name="楕円 283"/>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5" name="テキスト ボックス 284"/>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135731</xdr:rowOff>
    </xdr:from>
    <xdr:to>
      <xdr:col>73</xdr:col>
      <xdr:colOff>44450</xdr:colOff>
      <xdr:row>88</xdr:row>
      <xdr:rowOff>65881</xdr:rowOff>
    </xdr:to>
    <xdr:sp macro="" textlink="">
      <xdr:nvSpPr>
        <xdr:cNvPr id="286" name="楕円 285"/>
        <xdr:cNvSpPr/>
      </xdr:nvSpPr>
      <xdr:spPr>
        <a:xfrm>
          <a:off x="15240000" y="1505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50658</xdr:rowOff>
    </xdr:from>
    <xdr:ext cx="762000" cy="259045"/>
    <xdr:sp macro="" textlink="">
      <xdr:nvSpPr>
        <xdr:cNvPr id="287" name="テキスト ボックス 286"/>
        <xdr:cNvSpPr txBox="1"/>
      </xdr:nvSpPr>
      <xdr:spPr>
        <a:xfrm>
          <a:off x="14909800" y="1513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24606</xdr:rowOff>
    </xdr:from>
    <xdr:to>
      <xdr:col>68</xdr:col>
      <xdr:colOff>203200</xdr:colOff>
      <xdr:row>88</xdr:row>
      <xdr:rowOff>126206</xdr:rowOff>
    </xdr:to>
    <xdr:sp macro="" textlink="">
      <xdr:nvSpPr>
        <xdr:cNvPr id="288" name="楕円 287"/>
        <xdr:cNvSpPr/>
      </xdr:nvSpPr>
      <xdr:spPr>
        <a:xfrm>
          <a:off x="14351000" y="151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110983</xdr:rowOff>
    </xdr:from>
    <xdr:ext cx="762000" cy="259045"/>
    <xdr:sp macro="" textlink="">
      <xdr:nvSpPr>
        <xdr:cNvPr id="289" name="テキスト ボックス 288"/>
        <xdr:cNvSpPr txBox="1"/>
      </xdr:nvSpPr>
      <xdr:spPr>
        <a:xfrm>
          <a:off x="14020800" y="15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24606</xdr:rowOff>
    </xdr:from>
    <xdr:to>
      <xdr:col>64</xdr:col>
      <xdr:colOff>152400</xdr:colOff>
      <xdr:row>88</xdr:row>
      <xdr:rowOff>126206</xdr:rowOff>
    </xdr:to>
    <xdr:sp macro="" textlink="">
      <xdr:nvSpPr>
        <xdr:cNvPr id="290" name="楕円 289"/>
        <xdr:cNvSpPr/>
      </xdr:nvSpPr>
      <xdr:spPr>
        <a:xfrm>
          <a:off x="13462000" y="151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110983</xdr:rowOff>
    </xdr:from>
    <xdr:ext cx="762000" cy="259045"/>
    <xdr:sp macro="" textlink="">
      <xdr:nvSpPr>
        <xdr:cNvPr id="291" name="テキスト ボックス 290"/>
        <xdr:cNvSpPr txBox="1"/>
      </xdr:nvSpPr>
      <xdr:spPr>
        <a:xfrm>
          <a:off x="13131800" y="15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日に旧森町と旧砂原町が合併し、「新森町」となったことに伴う職員数の増及び保育所への保育士等の配置や消防本部・消防署の単独設置が類似団体平均を上回る主な要因となっている。</a:t>
          </a:r>
        </a:p>
        <a:p>
          <a:r>
            <a:rPr kumimoji="1" lang="ja-JP" altLang="en-US" sz="1300">
              <a:latin typeface="ＭＳ Ｐゴシック" panose="020B0600070205080204" pitchFamily="50" charset="-128"/>
              <a:ea typeface="ＭＳ Ｐゴシック" panose="020B0600070205080204" pitchFamily="50" charset="-128"/>
            </a:rPr>
            <a:t>今後は財政状況や退職の状況及び業務内容を勘案しつつ、定員合理化に努める。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21" name="直線コネクタ 320"/>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22" name="定員管理の状況最小値テキスト"/>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23" name="直線コネクタ 322"/>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24"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25" name="直線コネクタ 324"/>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65123</xdr:rowOff>
    </xdr:from>
    <xdr:to>
      <xdr:col>81</xdr:col>
      <xdr:colOff>44450</xdr:colOff>
      <xdr:row>66</xdr:row>
      <xdr:rowOff>89253</xdr:rowOff>
    </xdr:to>
    <xdr:cxnSp macro="">
      <xdr:nvCxnSpPr>
        <xdr:cNvPr id="326" name="直線コネクタ 325"/>
        <xdr:cNvCxnSpPr/>
      </xdr:nvCxnSpPr>
      <xdr:spPr>
        <a:xfrm>
          <a:off x="16179800" y="1138082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27604</xdr:rowOff>
    </xdr:from>
    <xdr:ext cx="762000" cy="259045"/>
    <xdr:sp macro="" textlink="">
      <xdr:nvSpPr>
        <xdr:cNvPr id="327" name="定員管理の状況平均値テキスト"/>
        <xdr:cNvSpPr txBox="1"/>
      </xdr:nvSpPr>
      <xdr:spPr>
        <a:xfrm>
          <a:off x="17106900" y="1048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8" name="フローチャート: 判断 327"/>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134690</xdr:rowOff>
    </xdr:from>
    <xdr:to>
      <xdr:col>77</xdr:col>
      <xdr:colOff>44450</xdr:colOff>
      <xdr:row>66</xdr:row>
      <xdr:rowOff>65123</xdr:rowOff>
    </xdr:to>
    <xdr:cxnSp macro="">
      <xdr:nvCxnSpPr>
        <xdr:cNvPr id="329" name="直線コネクタ 328"/>
        <xdr:cNvCxnSpPr/>
      </xdr:nvCxnSpPr>
      <xdr:spPr>
        <a:xfrm>
          <a:off x="15290800" y="11278940"/>
          <a:ext cx="889000" cy="10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30" name="フローチャート: 判断 329"/>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77275</xdr:rowOff>
    </xdr:from>
    <xdr:ext cx="736600" cy="259045"/>
    <xdr:sp macro="" textlink="">
      <xdr:nvSpPr>
        <xdr:cNvPr id="331" name="テキスト ボックス 330"/>
        <xdr:cNvSpPr txBox="1"/>
      </xdr:nvSpPr>
      <xdr:spPr>
        <a:xfrm>
          <a:off x="15798800" y="1036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87771</xdr:rowOff>
    </xdr:from>
    <xdr:to>
      <xdr:col>72</xdr:col>
      <xdr:colOff>203200</xdr:colOff>
      <xdr:row>65</xdr:row>
      <xdr:rowOff>134690</xdr:rowOff>
    </xdr:to>
    <xdr:cxnSp macro="">
      <xdr:nvCxnSpPr>
        <xdr:cNvPr id="332" name="直線コネクタ 331"/>
        <xdr:cNvCxnSpPr/>
      </xdr:nvCxnSpPr>
      <xdr:spPr>
        <a:xfrm>
          <a:off x="14401800" y="11232021"/>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33" name="フローチャート: 判断 332"/>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34378</xdr:rowOff>
    </xdr:from>
    <xdr:ext cx="762000" cy="259045"/>
    <xdr:sp macro="" textlink="">
      <xdr:nvSpPr>
        <xdr:cNvPr id="334" name="テキスト ボックス 333"/>
        <xdr:cNvSpPr txBox="1"/>
      </xdr:nvSpPr>
      <xdr:spPr>
        <a:xfrm>
          <a:off x="14909800" y="1032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169404</xdr:rowOff>
    </xdr:from>
    <xdr:to>
      <xdr:col>68</xdr:col>
      <xdr:colOff>152400</xdr:colOff>
      <xdr:row>65</xdr:row>
      <xdr:rowOff>87771</xdr:rowOff>
    </xdr:to>
    <xdr:cxnSp macro="">
      <xdr:nvCxnSpPr>
        <xdr:cNvPr id="335" name="直線コネクタ 334"/>
        <xdr:cNvCxnSpPr/>
      </xdr:nvCxnSpPr>
      <xdr:spPr>
        <a:xfrm>
          <a:off x="13512800" y="11142204"/>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6" name="フローチャート: 判断 335"/>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37058</xdr:rowOff>
    </xdr:from>
    <xdr:ext cx="762000" cy="259045"/>
    <xdr:sp macro="" textlink="">
      <xdr:nvSpPr>
        <xdr:cNvPr id="337" name="テキスト ボックス 336"/>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38" name="フローチャート: 判断 337"/>
        <xdr:cNvSpPr/>
      </xdr:nvSpPr>
      <xdr:spPr>
        <a:xfrm>
          <a:off x="13462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53146</xdr:rowOff>
    </xdr:from>
    <xdr:ext cx="762000" cy="259045"/>
    <xdr:sp macro="" textlink="">
      <xdr:nvSpPr>
        <xdr:cNvPr id="339" name="テキスト ボックス 338"/>
        <xdr:cNvSpPr txBox="1"/>
      </xdr:nvSpPr>
      <xdr:spPr>
        <a:xfrm>
          <a:off x="13131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38453</xdr:rowOff>
    </xdr:from>
    <xdr:to>
      <xdr:col>81</xdr:col>
      <xdr:colOff>95250</xdr:colOff>
      <xdr:row>66</xdr:row>
      <xdr:rowOff>140053</xdr:rowOff>
    </xdr:to>
    <xdr:sp macro="" textlink="">
      <xdr:nvSpPr>
        <xdr:cNvPr id="345" name="楕円 344"/>
        <xdr:cNvSpPr/>
      </xdr:nvSpPr>
      <xdr:spPr>
        <a:xfrm>
          <a:off x="16967200" y="113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10530</xdr:rowOff>
    </xdr:from>
    <xdr:ext cx="762000" cy="259045"/>
    <xdr:sp macro="" textlink="">
      <xdr:nvSpPr>
        <xdr:cNvPr id="346" name="定員管理の状況該当値テキスト"/>
        <xdr:cNvSpPr txBox="1"/>
      </xdr:nvSpPr>
      <xdr:spPr>
        <a:xfrm>
          <a:off x="17106900" y="1132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14323</xdr:rowOff>
    </xdr:from>
    <xdr:to>
      <xdr:col>77</xdr:col>
      <xdr:colOff>95250</xdr:colOff>
      <xdr:row>66</xdr:row>
      <xdr:rowOff>115923</xdr:rowOff>
    </xdr:to>
    <xdr:sp macro="" textlink="">
      <xdr:nvSpPr>
        <xdr:cNvPr id="347" name="楕円 346"/>
        <xdr:cNvSpPr/>
      </xdr:nvSpPr>
      <xdr:spPr>
        <a:xfrm>
          <a:off x="16129000" y="1133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100700</xdr:rowOff>
    </xdr:from>
    <xdr:ext cx="736600" cy="259045"/>
    <xdr:sp macro="" textlink="">
      <xdr:nvSpPr>
        <xdr:cNvPr id="348" name="テキスト ボックス 347"/>
        <xdr:cNvSpPr txBox="1"/>
      </xdr:nvSpPr>
      <xdr:spPr>
        <a:xfrm>
          <a:off x="15798800" y="11416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83890</xdr:rowOff>
    </xdr:from>
    <xdr:to>
      <xdr:col>73</xdr:col>
      <xdr:colOff>44450</xdr:colOff>
      <xdr:row>66</xdr:row>
      <xdr:rowOff>14040</xdr:rowOff>
    </xdr:to>
    <xdr:sp macro="" textlink="">
      <xdr:nvSpPr>
        <xdr:cNvPr id="349" name="楕円 348"/>
        <xdr:cNvSpPr/>
      </xdr:nvSpPr>
      <xdr:spPr>
        <a:xfrm>
          <a:off x="15240000" y="112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170267</xdr:rowOff>
    </xdr:from>
    <xdr:ext cx="762000" cy="259045"/>
    <xdr:sp macro="" textlink="">
      <xdr:nvSpPr>
        <xdr:cNvPr id="350" name="テキスト ボックス 349"/>
        <xdr:cNvSpPr txBox="1"/>
      </xdr:nvSpPr>
      <xdr:spPr>
        <a:xfrm>
          <a:off x="14909800" y="1131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36971</xdr:rowOff>
    </xdr:from>
    <xdr:to>
      <xdr:col>68</xdr:col>
      <xdr:colOff>203200</xdr:colOff>
      <xdr:row>65</xdr:row>
      <xdr:rowOff>138571</xdr:rowOff>
    </xdr:to>
    <xdr:sp macro="" textlink="">
      <xdr:nvSpPr>
        <xdr:cNvPr id="351" name="楕円 350"/>
        <xdr:cNvSpPr/>
      </xdr:nvSpPr>
      <xdr:spPr>
        <a:xfrm>
          <a:off x="14351000" y="111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123348</xdr:rowOff>
    </xdr:from>
    <xdr:ext cx="762000" cy="259045"/>
    <xdr:sp macro="" textlink="">
      <xdr:nvSpPr>
        <xdr:cNvPr id="352" name="テキスト ボックス 351"/>
        <xdr:cNvSpPr txBox="1"/>
      </xdr:nvSpPr>
      <xdr:spPr>
        <a:xfrm>
          <a:off x="14020800" y="112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118604</xdr:rowOff>
    </xdr:from>
    <xdr:to>
      <xdr:col>64</xdr:col>
      <xdr:colOff>152400</xdr:colOff>
      <xdr:row>65</xdr:row>
      <xdr:rowOff>48754</xdr:rowOff>
    </xdr:to>
    <xdr:sp macro="" textlink="">
      <xdr:nvSpPr>
        <xdr:cNvPr id="353" name="楕円 352"/>
        <xdr:cNvSpPr/>
      </xdr:nvSpPr>
      <xdr:spPr>
        <a:xfrm>
          <a:off x="13462000" y="110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33531</xdr:rowOff>
    </xdr:from>
    <xdr:ext cx="762000" cy="259045"/>
    <xdr:sp macro="" textlink="">
      <xdr:nvSpPr>
        <xdr:cNvPr id="354" name="テキスト ボックス 353"/>
        <xdr:cNvSpPr txBox="1"/>
      </xdr:nvSpPr>
      <xdr:spPr>
        <a:xfrm>
          <a:off x="13131800" y="111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港湾（地方港湾）を擁していることにより、長年にわたり大きな投資を行っている。</a:t>
          </a:r>
        </a:p>
        <a:p>
          <a:r>
            <a:rPr kumimoji="1" lang="ja-JP" altLang="en-US" sz="1200">
              <a:latin typeface="ＭＳ Ｐゴシック" panose="020B0600070205080204" pitchFamily="50" charset="-128"/>
              <a:ea typeface="ＭＳ Ｐゴシック" panose="020B0600070205080204" pitchFamily="50" charset="-128"/>
            </a:rPr>
            <a:t>また、公共下水道事業や合併特例事業の実施により、類似団体平均を上回っている。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年度以降は投資事業を大幅に抑制していることから、元利償還金は平成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年度をピークに減少に転じ、それに伴い実質公債費比率も平成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年度をピークに減少していたが、令和元年度は元利償還金は減少したものの、標準財政規模の減少により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の増加となった。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毎年度の元金償還額との均衡を踏まえ、極力地方債の新規発行を抑制しながら財政の健全化に努め、実質公債費負担の適正管理を計画的に行う。</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84" name="直線コネクタ 383"/>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85" name="公債費負担の状況最小値テキスト"/>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6" name="直線コネクタ 385"/>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7"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8" name="直線コネクタ 387"/>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138289</xdr:rowOff>
    </xdr:from>
    <xdr:to>
      <xdr:col>81</xdr:col>
      <xdr:colOff>44450</xdr:colOff>
      <xdr:row>44</xdr:row>
      <xdr:rowOff>151695</xdr:rowOff>
    </xdr:to>
    <xdr:cxnSp macro="">
      <xdr:nvCxnSpPr>
        <xdr:cNvPr id="389" name="直線コネクタ 388"/>
        <xdr:cNvCxnSpPr/>
      </xdr:nvCxnSpPr>
      <xdr:spPr>
        <a:xfrm>
          <a:off x="16179800" y="76820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90" name="公債費負担の状況平均値テキスト"/>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91" name="フローチャート: 判断 390"/>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138289</xdr:rowOff>
    </xdr:from>
    <xdr:to>
      <xdr:col>77</xdr:col>
      <xdr:colOff>44450</xdr:colOff>
      <xdr:row>44</xdr:row>
      <xdr:rowOff>138289</xdr:rowOff>
    </xdr:to>
    <xdr:cxnSp macro="">
      <xdr:nvCxnSpPr>
        <xdr:cNvPr id="392" name="直線コネクタ 391"/>
        <xdr:cNvCxnSpPr/>
      </xdr:nvCxnSpPr>
      <xdr:spPr>
        <a:xfrm>
          <a:off x="15290800" y="7682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93" name="フローチャート: 判断 392"/>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394" name="テキスト ボックス 393"/>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138289</xdr:rowOff>
    </xdr:from>
    <xdr:to>
      <xdr:col>72</xdr:col>
      <xdr:colOff>203200</xdr:colOff>
      <xdr:row>45</xdr:row>
      <xdr:rowOff>47272</xdr:rowOff>
    </xdr:to>
    <xdr:cxnSp macro="">
      <xdr:nvCxnSpPr>
        <xdr:cNvPr id="395" name="直線コネクタ 394"/>
        <xdr:cNvCxnSpPr/>
      </xdr:nvCxnSpPr>
      <xdr:spPr>
        <a:xfrm flipV="1">
          <a:off x="14401800" y="76820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6" name="フローチャート: 判断 395"/>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3122</xdr:rowOff>
    </xdr:from>
    <xdr:ext cx="762000" cy="259045"/>
    <xdr:sp macro="" textlink="">
      <xdr:nvSpPr>
        <xdr:cNvPr id="397" name="テキスト ボックス 396"/>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47272</xdr:rowOff>
    </xdr:from>
    <xdr:to>
      <xdr:col>68</xdr:col>
      <xdr:colOff>152400</xdr:colOff>
      <xdr:row>45</xdr:row>
      <xdr:rowOff>167922</xdr:rowOff>
    </xdr:to>
    <xdr:cxnSp macro="">
      <xdr:nvCxnSpPr>
        <xdr:cNvPr id="398" name="直線コネクタ 397"/>
        <xdr:cNvCxnSpPr/>
      </xdr:nvCxnSpPr>
      <xdr:spPr>
        <a:xfrm flipV="1">
          <a:off x="13512800" y="77625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9" name="フローチャート: 判断 398"/>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400" name="テキスト ボックス 399"/>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01" name="フローチャート: 判断 400"/>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402" name="テキスト ボックス 401"/>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100895</xdr:rowOff>
    </xdr:from>
    <xdr:to>
      <xdr:col>81</xdr:col>
      <xdr:colOff>95250</xdr:colOff>
      <xdr:row>45</xdr:row>
      <xdr:rowOff>31045</xdr:rowOff>
    </xdr:to>
    <xdr:sp macro="" textlink="">
      <xdr:nvSpPr>
        <xdr:cNvPr id="408" name="楕円 407"/>
        <xdr:cNvSpPr/>
      </xdr:nvSpPr>
      <xdr:spPr>
        <a:xfrm>
          <a:off x="169672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168222</xdr:rowOff>
    </xdr:from>
    <xdr:ext cx="762000" cy="259045"/>
    <xdr:sp macro="" textlink="">
      <xdr:nvSpPr>
        <xdr:cNvPr id="409" name="公債費負担の状況該当値テキスト"/>
        <xdr:cNvSpPr txBox="1"/>
      </xdr:nvSpPr>
      <xdr:spPr>
        <a:xfrm>
          <a:off x="17106900" y="754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87489</xdr:rowOff>
    </xdr:from>
    <xdr:to>
      <xdr:col>77</xdr:col>
      <xdr:colOff>95250</xdr:colOff>
      <xdr:row>45</xdr:row>
      <xdr:rowOff>17639</xdr:rowOff>
    </xdr:to>
    <xdr:sp macro="" textlink="">
      <xdr:nvSpPr>
        <xdr:cNvPr id="410" name="楕円 409"/>
        <xdr:cNvSpPr/>
      </xdr:nvSpPr>
      <xdr:spPr>
        <a:xfrm>
          <a:off x="16129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2416</xdr:rowOff>
    </xdr:from>
    <xdr:ext cx="736600" cy="259045"/>
    <xdr:sp macro="" textlink="">
      <xdr:nvSpPr>
        <xdr:cNvPr id="411" name="テキスト ボックス 410"/>
        <xdr:cNvSpPr txBox="1"/>
      </xdr:nvSpPr>
      <xdr:spPr>
        <a:xfrm>
          <a:off x="15798800" y="771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87489</xdr:rowOff>
    </xdr:from>
    <xdr:to>
      <xdr:col>73</xdr:col>
      <xdr:colOff>44450</xdr:colOff>
      <xdr:row>45</xdr:row>
      <xdr:rowOff>17639</xdr:rowOff>
    </xdr:to>
    <xdr:sp macro="" textlink="">
      <xdr:nvSpPr>
        <xdr:cNvPr id="412" name="楕円 411"/>
        <xdr:cNvSpPr/>
      </xdr:nvSpPr>
      <xdr:spPr>
        <a:xfrm>
          <a:off x="15240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2416</xdr:rowOff>
    </xdr:from>
    <xdr:ext cx="762000" cy="259045"/>
    <xdr:sp macro="" textlink="">
      <xdr:nvSpPr>
        <xdr:cNvPr id="413" name="テキスト ボックス 412"/>
        <xdr:cNvSpPr txBox="1"/>
      </xdr:nvSpPr>
      <xdr:spPr>
        <a:xfrm>
          <a:off x="14909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167922</xdr:rowOff>
    </xdr:from>
    <xdr:to>
      <xdr:col>68</xdr:col>
      <xdr:colOff>203200</xdr:colOff>
      <xdr:row>45</xdr:row>
      <xdr:rowOff>98072</xdr:rowOff>
    </xdr:to>
    <xdr:sp macro="" textlink="">
      <xdr:nvSpPr>
        <xdr:cNvPr id="414" name="楕円 413"/>
        <xdr:cNvSpPr/>
      </xdr:nvSpPr>
      <xdr:spPr>
        <a:xfrm>
          <a:off x="14351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82849</xdr:rowOff>
    </xdr:from>
    <xdr:ext cx="762000" cy="259045"/>
    <xdr:sp macro="" textlink="">
      <xdr:nvSpPr>
        <xdr:cNvPr id="415" name="テキスト ボックス 414"/>
        <xdr:cNvSpPr txBox="1"/>
      </xdr:nvSpPr>
      <xdr:spPr>
        <a:xfrm>
          <a:off x="14020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117122</xdr:rowOff>
    </xdr:from>
    <xdr:to>
      <xdr:col>64</xdr:col>
      <xdr:colOff>152400</xdr:colOff>
      <xdr:row>46</xdr:row>
      <xdr:rowOff>47272</xdr:rowOff>
    </xdr:to>
    <xdr:sp macro="" textlink="">
      <xdr:nvSpPr>
        <xdr:cNvPr id="416" name="楕円 415"/>
        <xdr:cNvSpPr/>
      </xdr:nvSpPr>
      <xdr:spPr>
        <a:xfrm>
          <a:off x="13462000" y="78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32049</xdr:rowOff>
    </xdr:from>
    <xdr:ext cx="762000" cy="259045"/>
    <xdr:sp macro="" textlink="">
      <xdr:nvSpPr>
        <xdr:cNvPr id="417" name="テキスト ボックス 416"/>
        <xdr:cNvSpPr txBox="1"/>
      </xdr:nvSpPr>
      <xdr:spPr>
        <a:xfrm>
          <a:off x="13131800" y="791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類似団体平均を上回っているが、その主たる要因として、港湾施設整備や公営住宅整備に際し発行した地方債の残高が挙げられる。</a:t>
          </a:r>
        </a:p>
        <a:p>
          <a:r>
            <a:rPr kumimoji="1" lang="ja-JP" altLang="en-US" sz="1200">
              <a:latin typeface="ＭＳ Ｐゴシック" panose="020B0600070205080204" pitchFamily="50" charset="-128"/>
              <a:ea typeface="ＭＳ Ｐゴシック" panose="020B0600070205080204" pitchFamily="50" charset="-128"/>
            </a:rPr>
            <a:t>また、合併に伴う建設事業及び基金造成事業により、発行額が増加したのも大きな要因となっている。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令和元年度は</a:t>
          </a:r>
          <a:r>
            <a:rPr kumimoji="1" lang="en-US" altLang="ja-JP" sz="1200">
              <a:latin typeface="ＭＳ Ｐゴシック" panose="020B0600070205080204" pitchFamily="50" charset="-128"/>
              <a:ea typeface="ＭＳ Ｐゴシック" panose="020B0600070205080204" pitchFamily="50" charset="-128"/>
            </a:rPr>
            <a:t>50.0</a:t>
          </a:r>
          <a:r>
            <a:rPr kumimoji="1" lang="ja-JP" altLang="en-US" sz="1200">
              <a:latin typeface="ＭＳ Ｐゴシック" panose="020B0600070205080204" pitchFamily="50" charset="-128"/>
              <a:ea typeface="ＭＳ Ｐゴシック" panose="020B0600070205080204" pitchFamily="50" charset="-128"/>
            </a:rPr>
            <a:t>％であり、前年度と比較し</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ポイント増加しているのは、地方債現在高の増加や、地方債の償還に充当可能な基金残高が減少したことによる影響である。</a:t>
          </a:r>
        </a:p>
        <a:p>
          <a:r>
            <a:rPr kumimoji="1" lang="ja-JP" altLang="en-US" sz="1200">
              <a:latin typeface="ＭＳ Ｐゴシック" panose="020B0600070205080204" pitchFamily="50" charset="-128"/>
              <a:ea typeface="ＭＳ Ｐゴシック" panose="020B0600070205080204" pitchFamily="50" charset="-128"/>
            </a:rPr>
            <a:t>後世への負担を少しでも軽減するよう、今後の事業実施については世代間負担の公平性を十分に考慮するとともに、適正な地方債発行に努め、財政の健全化を図る。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6" name="直線コネクタ 445"/>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7"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8" name="直線コネクタ 447"/>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64629</xdr:rowOff>
    </xdr:from>
    <xdr:to>
      <xdr:col>81</xdr:col>
      <xdr:colOff>44450</xdr:colOff>
      <xdr:row>17</xdr:row>
      <xdr:rowOff>126294</xdr:rowOff>
    </xdr:to>
    <xdr:cxnSp macro="">
      <xdr:nvCxnSpPr>
        <xdr:cNvPr id="451" name="直線コネクタ 450"/>
        <xdr:cNvCxnSpPr/>
      </xdr:nvCxnSpPr>
      <xdr:spPr>
        <a:xfrm>
          <a:off x="16179800" y="2979279"/>
          <a:ext cx="8382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2" name="将来負担の状況平均値テキスト"/>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64629</xdr:rowOff>
    </xdr:from>
    <xdr:to>
      <xdr:col>77</xdr:col>
      <xdr:colOff>44450</xdr:colOff>
      <xdr:row>19</xdr:row>
      <xdr:rowOff>93063</xdr:rowOff>
    </xdr:to>
    <xdr:cxnSp macro="">
      <xdr:nvCxnSpPr>
        <xdr:cNvPr id="454" name="直線コネクタ 453"/>
        <xdr:cNvCxnSpPr/>
      </xdr:nvCxnSpPr>
      <xdr:spPr>
        <a:xfrm flipV="1">
          <a:off x="15290800" y="2979279"/>
          <a:ext cx="889000" cy="37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55" name="フローチャート: 判断 454"/>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6" name="テキスト ボックス 455"/>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93063</xdr:rowOff>
    </xdr:from>
    <xdr:to>
      <xdr:col>72</xdr:col>
      <xdr:colOff>203200</xdr:colOff>
      <xdr:row>20</xdr:row>
      <xdr:rowOff>11430</xdr:rowOff>
    </xdr:to>
    <xdr:cxnSp macro="">
      <xdr:nvCxnSpPr>
        <xdr:cNvPr id="457" name="直線コネクタ 456"/>
        <xdr:cNvCxnSpPr/>
      </xdr:nvCxnSpPr>
      <xdr:spPr>
        <a:xfrm flipV="1">
          <a:off x="14401800" y="3350613"/>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58" name="フローチャート: 判断 457"/>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9" name="テキスト ボックス 458"/>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11430</xdr:rowOff>
    </xdr:from>
    <xdr:to>
      <xdr:col>68</xdr:col>
      <xdr:colOff>152400</xdr:colOff>
      <xdr:row>21</xdr:row>
      <xdr:rowOff>16933</xdr:rowOff>
    </xdr:to>
    <xdr:cxnSp macro="">
      <xdr:nvCxnSpPr>
        <xdr:cNvPr id="460" name="直線コネクタ 459"/>
        <xdr:cNvCxnSpPr/>
      </xdr:nvCxnSpPr>
      <xdr:spPr>
        <a:xfrm flipV="1">
          <a:off x="13512800" y="344043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69850</xdr:rowOff>
    </xdr:from>
    <xdr:to>
      <xdr:col>68</xdr:col>
      <xdr:colOff>203200</xdr:colOff>
      <xdr:row>16</xdr:row>
      <xdr:rowOff>0</xdr:rowOff>
    </xdr:to>
    <xdr:sp macro="" textlink="">
      <xdr:nvSpPr>
        <xdr:cNvPr id="461" name="フローチャート: 判断 460"/>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62" name="テキスト ボックス 461"/>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63" name="フローチャート: 判断 462"/>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64" name="テキスト ボックス 463"/>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75494</xdr:rowOff>
    </xdr:from>
    <xdr:to>
      <xdr:col>81</xdr:col>
      <xdr:colOff>95250</xdr:colOff>
      <xdr:row>18</xdr:row>
      <xdr:rowOff>5644</xdr:rowOff>
    </xdr:to>
    <xdr:sp macro="" textlink="">
      <xdr:nvSpPr>
        <xdr:cNvPr id="470" name="楕円 469"/>
        <xdr:cNvSpPr/>
      </xdr:nvSpPr>
      <xdr:spPr>
        <a:xfrm>
          <a:off x="16967200" y="29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47571</xdr:rowOff>
    </xdr:from>
    <xdr:ext cx="762000" cy="259045"/>
    <xdr:sp macro="" textlink="">
      <xdr:nvSpPr>
        <xdr:cNvPr id="471" name="将来負担の状況該当値テキスト"/>
        <xdr:cNvSpPr txBox="1"/>
      </xdr:nvSpPr>
      <xdr:spPr>
        <a:xfrm>
          <a:off x="17106900" y="296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13829</xdr:rowOff>
    </xdr:from>
    <xdr:to>
      <xdr:col>77</xdr:col>
      <xdr:colOff>95250</xdr:colOff>
      <xdr:row>17</xdr:row>
      <xdr:rowOff>115429</xdr:rowOff>
    </xdr:to>
    <xdr:sp macro="" textlink="">
      <xdr:nvSpPr>
        <xdr:cNvPr id="472" name="楕円 471"/>
        <xdr:cNvSpPr/>
      </xdr:nvSpPr>
      <xdr:spPr>
        <a:xfrm>
          <a:off x="16129000" y="29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100206</xdr:rowOff>
    </xdr:from>
    <xdr:ext cx="736600" cy="259045"/>
    <xdr:sp macro="" textlink="">
      <xdr:nvSpPr>
        <xdr:cNvPr id="473" name="テキスト ボックス 472"/>
        <xdr:cNvSpPr txBox="1"/>
      </xdr:nvSpPr>
      <xdr:spPr>
        <a:xfrm>
          <a:off x="15798800" y="3014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42263</xdr:rowOff>
    </xdr:from>
    <xdr:to>
      <xdr:col>73</xdr:col>
      <xdr:colOff>44450</xdr:colOff>
      <xdr:row>19</xdr:row>
      <xdr:rowOff>143863</xdr:rowOff>
    </xdr:to>
    <xdr:sp macro="" textlink="">
      <xdr:nvSpPr>
        <xdr:cNvPr id="474" name="楕円 473"/>
        <xdr:cNvSpPr/>
      </xdr:nvSpPr>
      <xdr:spPr>
        <a:xfrm>
          <a:off x="15240000" y="32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128640</xdr:rowOff>
    </xdr:from>
    <xdr:ext cx="762000" cy="259045"/>
    <xdr:sp macro="" textlink="">
      <xdr:nvSpPr>
        <xdr:cNvPr id="475" name="テキスト ボックス 474"/>
        <xdr:cNvSpPr txBox="1"/>
      </xdr:nvSpPr>
      <xdr:spPr>
        <a:xfrm>
          <a:off x="14909800" y="338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132080</xdr:rowOff>
    </xdr:from>
    <xdr:to>
      <xdr:col>68</xdr:col>
      <xdr:colOff>203200</xdr:colOff>
      <xdr:row>20</xdr:row>
      <xdr:rowOff>62230</xdr:rowOff>
    </xdr:to>
    <xdr:sp macro="" textlink="">
      <xdr:nvSpPr>
        <xdr:cNvPr id="476" name="楕円 475"/>
        <xdr:cNvSpPr/>
      </xdr:nvSpPr>
      <xdr:spPr>
        <a:xfrm>
          <a:off x="14351000" y="338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47007</xdr:rowOff>
    </xdr:from>
    <xdr:ext cx="762000" cy="259045"/>
    <xdr:sp macro="" textlink="">
      <xdr:nvSpPr>
        <xdr:cNvPr id="477" name="テキスト ボックス 476"/>
        <xdr:cNvSpPr txBox="1"/>
      </xdr:nvSpPr>
      <xdr:spPr>
        <a:xfrm>
          <a:off x="14020800" y="347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137583</xdr:rowOff>
    </xdr:from>
    <xdr:to>
      <xdr:col>64</xdr:col>
      <xdr:colOff>152400</xdr:colOff>
      <xdr:row>21</xdr:row>
      <xdr:rowOff>67733</xdr:rowOff>
    </xdr:to>
    <xdr:sp macro="" textlink="">
      <xdr:nvSpPr>
        <xdr:cNvPr id="478" name="楕円 477"/>
        <xdr:cNvSpPr/>
      </xdr:nvSpPr>
      <xdr:spPr>
        <a:xfrm>
          <a:off x="134620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52510</xdr:rowOff>
    </xdr:from>
    <xdr:ext cx="762000" cy="259045"/>
    <xdr:sp macro="" textlink="">
      <xdr:nvSpPr>
        <xdr:cNvPr id="479" name="テキスト ボックス 478"/>
        <xdr:cNvSpPr txBox="1"/>
      </xdr:nvSpPr>
      <xdr:spPr>
        <a:xfrm>
          <a:off x="13131800" y="365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15,230
14,924
368.79
12,587,348
12,488,110
82,343
6,161,110
10,355,245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類似団体平均と比較すると、人件費に係る経常収支比率は</a:t>
          </a:r>
          <a:r>
            <a:rPr kumimoji="1" lang="en-US" altLang="ja-JP" sz="1200">
              <a:latin typeface="ＭＳ Ｐゴシック" panose="020B0600070205080204" pitchFamily="50" charset="-128"/>
              <a:ea typeface="ＭＳ Ｐゴシック" panose="020B0600070205080204" pitchFamily="50" charset="-128"/>
            </a:rPr>
            <a:t>9.5</a:t>
          </a:r>
          <a:r>
            <a:rPr kumimoji="1" lang="ja-JP" altLang="en-US" sz="1200">
              <a:latin typeface="ＭＳ Ｐゴシック" panose="020B0600070205080204" pitchFamily="50" charset="-128"/>
              <a:ea typeface="ＭＳ Ｐゴシック" panose="020B0600070205080204" pitchFamily="50" charset="-128"/>
            </a:rPr>
            <a:t>ポイント上回っているが、その要因として平成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合併に伴う職員数の増加が挙げられる。また、清掃施設、水産施設、排水処理施設、消防署、保育所の施設運営を直営で行っているために職員数が類似団体平均と比較して多いことも大きな要因であり、行政サービスの提供方法の差異によるものと言える。</a:t>
          </a: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年度までは職員給与独自抑制措置の導入により、ラスパイレス指数は類似団体で最低水準となった。</a:t>
          </a:r>
        </a:p>
        <a:p>
          <a:r>
            <a:rPr kumimoji="1" lang="ja-JP" altLang="en-US" sz="1200">
              <a:latin typeface="ＭＳ Ｐゴシック" panose="020B0600070205080204" pitchFamily="50" charset="-128"/>
              <a:ea typeface="ＭＳ Ｐゴシック" panose="020B0600070205080204" pitchFamily="50" charset="-128"/>
            </a:rPr>
            <a:t>今後も定員管理の適正化を図りながら人件費の抑制に努める。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34472</xdr:rowOff>
    </xdr:from>
    <xdr:to>
      <xdr:col>24</xdr:col>
      <xdr:colOff>25400</xdr:colOff>
      <xdr:row>41</xdr:row>
      <xdr:rowOff>80735</xdr:rowOff>
    </xdr:to>
    <xdr:cxnSp macro="">
      <xdr:nvCxnSpPr>
        <xdr:cNvPr id="68" name="直線コネクタ 67"/>
        <xdr:cNvCxnSpPr/>
      </xdr:nvCxnSpPr>
      <xdr:spPr>
        <a:xfrm>
          <a:off x="3987800" y="6892472"/>
          <a:ext cx="8382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40</xdr:row>
      <xdr:rowOff>34472</xdr:rowOff>
    </xdr:to>
    <xdr:cxnSp macro="">
      <xdr:nvCxnSpPr>
        <xdr:cNvPr id="71" name="直線コネクタ 70"/>
        <xdr:cNvCxnSpPr/>
      </xdr:nvCxnSpPr>
      <xdr:spPr>
        <a:xfrm>
          <a:off x="3098800" y="6794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103613</xdr:rowOff>
    </xdr:from>
    <xdr:ext cx="736600" cy="259045"/>
    <xdr:sp macro="" textlink="">
      <xdr:nvSpPr>
        <xdr:cNvPr id="73" name="テキスト ボックス 72"/>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40</xdr:row>
      <xdr:rowOff>1815</xdr:rowOff>
    </xdr:to>
    <xdr:cxnSp macro="">
      <xdr:nvCxnSpPr>
        <xdr:cNvPr id="74" name="直線コネクタ 73"/>
        <xdr:cNvCxnSpPr/>
      </xdr:nvCxnSpPr>
      <xdr:spPr>
        <a:xfrm flipV="1">
          <a:off x="2209800" y="6794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76" name="テキスト ボックス 75"/>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170543</xdr:rowOff>
    </xdr:from>
    <xdr:to>
      <xdr:col>11</xdr:col>
      <xdr:colOff>9525</xdr:colOff>
      <xdr:row>40</xdr:row>
      <xdr:rowOff>1815</xdr:rowOff>
    </xdr:to>
    <xdr:cxnSp macro="">
      <xdr:nvCxnSpPr>
        <xdr:cNvPr id="77" name="直線コネクタ 76"/>
        <xdr:cNvCxnSpPr/>
      </xdr:nvCxnSpPr>
      <xdr:spPr>
        <a:xfrm>
          <a:off x="1320800" y="66856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60070</xdr:rowOff>
    </xdr:from>
    <xdr:ext cx="762000" cy="259045"/>
    <xdr:sp macro="" textlink="">
      <xdr:nvSpPr>
        <xdr:cNvPr id="81" name="テキスト ボックス 80"/>
        <xdr:cNvSpPr txBox="1"/>
      </xdr:nvSpPr>
      <xdr:spPr>
        <a:xfrm>
          <a:off x="939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29935</xdr:rowOff>
    </xdr:from>
    <xdr:to>
      <xdr:col>24</xdr:col>
      <xdr:colOff>76200</xdr:colOff>
      <xdr:row>41</xdr:row>
      <xdr:rowOff>131535</xdr:rowOff>
    </xdr:to>
    <xdr:sp macro="" textlink="">
      <xdr:nvSpPr>
        <xdr:cNvPr id="87" name="楕円 86"/>
        <xdr:cNvSpPr/>
      </xdr:nvSpPr>
      <xdr:spPr>
        <a:xfrm>
          <a:off x="4775200" y="70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109962</xdr:rowOff>
    </xdr:from>
    <xdr:ext cx="762000" cy="259045"/>
    <xdr:sp macro="" textlink="">
      <xdr:nvSpPr>
        <xdr:cNvPr id="88" name="人件費該当値テキスト"/>
        <xdr:cNvSpPr txBox="1"/>
      </xdr:nvSpPr>
      <xdr:spPr>
        <a:xfrm>
          <a:off x="4914900" y="696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155122</xdr:rowOff>
    </xdr:from>
    <xdr:to>
      <xdr:col>20</xdr:col>
      <xdr:colOff>38100</xdr:colOff>
      <xdr:row>40</xdr:row>
      <xdr:rowOff>85272</xdr:rowOff>
    </xdr:to>
    <xdr:sp macro="" textlink="">
      <xdr:nvSpPr>
        <xdr:cNvPr id="89" name="楕円 88"/>
        <xdr:cNvSpPr/>
      </xdr:nvSpPr>
      <xdr:spPr>
        <a:xfrm>
          <a:off x="3937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70049</xdr:rowOff>
    </xdr:from>
    <xdr:ext cx="736600" cy="259045"/>
    <xdr:sp macro="" textlink="">
      <xdr:nvSpPr>
        <xdr:cNvPr id="90" name="テキスト ボックス 89"/>
        <xdr:cNvSpPr txBox="1"/>
      </xdr:nvSpPr>
      <xdr:spPr>
        <a:xfrm>
          <a:off x="3606800" y="692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91" name="楕円 90"/>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2" name="テキスト ボックス 91"/>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122465</xdr:rowOff>
    </xdr:from>
    <xdr:to>
      <xdr:col>11</xdr:col>
      <xdr:colOff>60325</xdr:colOff>
      <xdr:row>40</xdr:row>
      <xdr:rowOff>52615</xdr:rowOff>
    </xdr:to>
    <xdr:sp macro="" textlink="">
      <xdr:nvSpPr>
        <xdr:cNvPr id="93" name="楕円 92"/>
        <xdr:cNvSpPr/>
      </xdr:nvSpPr>
      <xdr:spPr>
        <a:xfrm>
          <a:off x="2159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37392</xdr:rowOff>
    </xdr:from>
    <xdr:ext cx="762000" cy="259045"/>
    <xdr:sp macro="" textlink="">
      <xdr:nvSpPr>
        <xdr:cNvPr id="94" name="テキスト ボックス 93"/>
        <xdr:cNvSpPr txBox="1"/>
      </xdr:nvSpPr>
      <xdr:spPr>
        <a:xfrm>
          <a:off x="1828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119743</xdr:rowOff>
    </xdr:from>
    <xdr:to>
      <xdr:col>6</xdr:col>
      <xdr:colOff>171450</xdr:colOff>
      <xdr:row>39</xdr:row>
      <xdr:rowOff>49893</xdr:rowOff>
    </xdr:to>
    <xdr:sp macro="" textlink="">
      <xdr:nvSpPr>
        <xdr:cNvPr id="95" name="楕円 94"/>
        <xdr:cNvSpPr/>
      </xdr:nvSpPr>
      <xdr:spPr>
        <a:xfrm>
          <a:off x="1270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34670</xdr:rowOff>
    </xdr:from>
    <xdr:ext cx="762000" cy="259045"/>
    <xdr:sp macro="" textlink="">
      <xdr:nvSpPr>
        <xdr:cNvPr id="96" name="テキスト ボックス 95"/>
        <xdr:cNvSpPr txBox="1"/>
      </xdr:nvSpPr>
      <xdr:spPr>
        <a:xfrm>
          <a:off x="939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類似団体平均と比較すると、物件費に係る経常収支比率は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ポイント上回っているが、人件費と同様、当町では清掃施設、水産施設、排水処理施設、消防署、保育所などの施設運営を直営で行っているためである。</a:t>
          </a:r>
        </a:p>
        <a:p>
          <a:r>
            <a:rPr kumimoji="1" lang="ja-JP" altLang="en-US" sz="1300">
              <a:latin typeface="ＭＳ Ｐゴシック" panose="020B0600070205080204" pitchFamily="50" charset="-128"/>
              <a:ea typeface="ＭＳ Ｐゴシック" panose="020B0600070205080204" pitchFamily="50" charset="-128"/>
            </a:rPr>
            <a:t>今後も事務事業の精査を徹底し、経費縮減に努める必要がある。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69850</xdr:rowOff>
    </xdr:to>
    <xdr:cxnSp macro="">
      <xdr:nvCxnSpPr>
        <xdr:cNvPr id="124" name="直線コネクタ 123"/>
        <xdr:cNvCxnSpPr/>
      </xdr:nvCxnSpPr>
      <xdr:spPr>
        <a:xfrm flipV="1">
          <a:off x="16510000" y="2108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31750</xdr:rowOff>
    </xdr:from>
    <xdr:to>
      <xdr:col>82</xdr:col>
      <xdr:colOff>107950</xdr:colOff>
      <xdr:row>17</xdr:row>
      <xdr:rowOff>69850</xdr:rowOff>
    </xdr:to>
    <xdr:cxnSp macro="">
      <xdr:nvCxnSpPr>
        <xdr:cNvPr id="129" name="直線コネクタ 128"/>
        <xdr:cNvCxnSpPr/>
      </xdr:nvCxnSpPr>
      <xdr:spPr>
        <a:xfrm>
          <a:off x="15671800" y="27749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31750</xdr:rowOff>
    </xdr:from>
    <xdr:to>
      <xdr:col>78</xdr:col>
      <xdr:colOff>69850</xdr:colOff>
      <xdr:row>17</xdr:row>
      <xdr:rowOff>69850</xdr:rowOff>
    </xdr:to>
    <xdr:cxnSp macro="">
      <xdr:nvCxnSpPr>
        <xdr:cNvPr id="132" name="直線コネクタ 131"/>
        <xdr:cNvCxnSpPr/>
      </xdr:nvCxnSpPr>
      <xdr:spPr>
        <a:xfrm flipV="1">
          <a:off x="14782800" y="27749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57150</xdr:rowOff>
    </xdr:from>
    <xdr:to>
      <xdr:col>78</xdr:col>
      <xdr:colOff>120650</xdr:colOff>
      <xdr:row>16</xdr:row>
      <xdr:rowOff>158750</xdr:rowOff>
    </xdr:to>
    <xdr:sp macro="" textlink="">
      <xdr:nvSpPr>
        <xdr:cNvPr id="133" name="フローチャート: 判断 132"/>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143527</xdr:rowOff>
    </xdr:from>
    <xdr:ext cx="736600" cy="259045"/>
    <xdr:sp macro="" textlink="">
      <xdr:nvSpPr>
        <xdr:cNvPr id="134" name="テキスト ボックス 133"/>
        <xdr:cNvSpPr txBox="1"/>
      </xdr:nvSpPr>
      <xdr:spPr>
        <a:xfrm>
          <a:off x="15290800" y="288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xdr:rowOff>
    </xdr:from>
    <xdr:to>
      <xdr:col>73</xdr:col>
      <xdr:colOff>180975</xdr:colOff>
      <xdr:row>17</xdr:row>
      <xdr:rowOff>69850</xdr:rowOff>
    </xdr:to>
    <xdr:cxnSp macro="">
      <xdr:nvCxnSpPr>
        <xdr:cNvPr id="135" name="直線コネクタ 134"/>
        <xdr:cNvCxnSpPr/>
      </xdr:nvCxnSpPr>
      <xdr:spPr>
        <a:xfrm>
          <a:off x="13893800" y="2927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6" name="フローチャート: 判断 135"/>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7" name="テキスト ボックス 136"/>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17</xdr:row>
      <xdr:rowOff>12700</xdr:rowOff>
    </xdr:to>
    <xdr:cxnSp macro="">
      <xdr:nvCxnSpPr>
        <xdr:cNvPr id="138" name="直線コネクタ 137"/>
        <xdr:cNvCxnSpPr/>
      </xdr:nvCxnSpPr>
      <xdr:spPr>
        <a:xfrm>
          <a:off x="13004800" y="2679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0" name="テキスト ボックス 139"/>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41" name="フローチャート: 判断 140"/>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2" name="テキスト ボックス 141"/>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152400</xdr:rowOff>
    </xdr:from>
    <xdr:to>
      <xdr:col>78</xdr:col>
      <xdr:colOff>120650</xdr:colOff>
      <xdr:row>16</xdr:row>
      <xdr:rowOff>82550</xdr:rowOff>
    </xdr:to>
    <xdr:sp macro="" textlink="">
      <xdr:nvSpPr>
        <xdr:cNvPr id="150" name="楕円 149"/>
        <xdr:cNvSpPr/>
      </xdr:nvSpPr>
      <xdr:spPr>
        <a:xfrm>
          <a:off x="15621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92727</xdr:rowOff>
    </xdr:from>
    <xdr:ext cx="736600" cy="259045"/>
    <xdr:sp macro="" textlink="">
      <xdr:nvSpPr>
        <xdr:cNvPr id="151" name="テキスト ボックス 150"/>
        <xdr:cNvSpPr txBox="1"/>
      </xdr:nvSpPr>
      <xdr:spPr>
        <a:xfrm>
          <a:off x="15290800" y="249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2" name="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3" name="テキスト ボックス 15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133350</xdr:rowOff>
    </xdr:from>
    <xdr:to>
      <xdr:col>69</xdr:col>
      <xdr:colOff>142875</xdr:colOff>
      <xdr:row>17</xdr:row>
      <xdr:rowOff>63500</xdr:rowOff>
    </xdr:to>
    <xdr:sp macro="" textlink="">
      <xdr:nvSpPr>
        <xdr:cNvPr id="154" name="楕円 153"/>
        <xdr:cNvSpPr/>
      </xdr:nvSpPr>
      <xdr:spPr>
        <a:xfrm>
          <a:off x="13843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55" name="テキスト ボックス 154"/>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57" name="テキスト ボックス 156"/>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類似団体平均と比較すると、扶助費に係る経常収支比率は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ポイント下回っている。これはふるさと応援基金繰入金や町債の充当による特定財源の増加によるものである。</a:t>
          </a:r>
        </a:p>
        <a:p>
          <a:r>
            <a:rPr kumimoji="1" lang="ja-JP" altLang="en-US" sz="1300">
              <a:latin typeface="ＭＳ Ｐゴシック" panose="020B0600070205080204" pitchFamily="50" charset="-128"/>
              <a:ea typeface="ＭＳ Ｐゴシック" panose="020B0600070205080204" pitchFamily="50" charset="-128"/>
            </a:rPr>
            <a:t>なお、障害者介護関係経費は増加傾向にある。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7" name="直線コネクタ 186"/>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4535</xdr:rowOff>
    </xdr:from>
    <xdr:to>
      <xdr:col>24</xdr:col>
      <xdr:colOff>25400</xdr:colOff>
      <xdr:row>54</xdr:row>
      <xdr:rowOff>45357</xdr:rowOff>
    </xdr:to>
    <xdr:cxnSp macro="">
      <xdr:nvCxnSpPr>
        <xdr:cNvPr id="192" name="直線コネクタ 191"/>
        <xdr:cNvCxnSpPr/>
      </xdr:nvCxnSpPr>
      <xdr:spPr>
        <a:xfrm flipV="1">
          <a:off x="3987800" y="9091385"/>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3"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56</xdr:row>
      <xdr:rowOff>61685</xdr:rowOff>
    </xdr:to>
    <xdr:cxnSp macro="">
      <xdr:nvCxnSpPr>
        <xdr:cNvPr id="195" name="直線コネクタ 194"/>
        <xdr:cNvCxnSpPr/>
      </xdr:nvCxnSpPr>
      <xdr:spPr>
        <a:xfrm flipV="1">
          <a:off x="3098800" y="9303657"/>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6" name="フローチャート: 判断 195"/>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7" name="テキスト ボックス 196"/>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56</xdr:row>
      <xdr:rowOff>61685</xdr:rowOff>
    </xdr:to>
    <xdr:cxnSp macro="">
      <xdr:nvCxnSpPr>
        <xdr:cNvPr id="198" name="直線コネクタ 197"/>
        <xdr:cNvCxnSpPr/>
      </xdr:nvCxnSpPr>
      <xdr:spPr>
        <a:xfrm>
          <a:off x="2209800" y="9368972"/>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56</xdr:row>
      <xdr:rowOff>110672</xdr:rowOff>
    </xdr:to>
    <xdr:cxnSp macro="">
      <xdr:nvCxnSpPr>
        <xdr:cNvPr id="201" name="直線コネクタ 200"/>
        <xdr:cNvCxnSpPr/>
      </xdr:nvCxnSpPr>
      <xdr:spPr>
        <a:xfrm flipV="1">
          <a:off x="1320800" y="9368972"/>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5" name="テキスト ボックス 20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125185</xdr:rowOff>
    </xdr:from>
    <xdr:to>
      <xdr:col>24</xdr:col>
      <xdr:colOff>76200</xdr:colOff>
      <xdr:row>53</xdr:row>
      <xdr:rowOff>55335</xdr:rowOff>
    </xdr:to>
    <xdr:sp macro="" textlink="">
      <xdr:nvSpPr>
        <xdr:cNvPr id="211" name="楕円 210"/>
        <xdr:cNvSpPr/>
      </xdr:nvSpPr>
      <xdr:spPr>
        <a:xfrm>
          <a:off x="47752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33762</xdr:rowOff>
    </xdr:from>
    <xdr:ext cx="762000" cy="259045"/>
    <xdr:sp macro="" textlink="">
      <xdr:nvSpPr>
        <xdr:cNvPr id="212" name="扶助費該当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13" name="楕円 212"/>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4" name="テキスト ボックス 213"/>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6" name="テキスト ボックス 215"/>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7" name="楕円 216"/>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8" name="テキスト ボックス 217"/>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9" name="楕円 218"/>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20" name="テキスト ボックス 219"/>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類似団体平均と比較すると、その他に係る経常収支比率は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ているが、これは維持補修費の減小及びふるさと応援基金繰入金の充当による特定財源の増加によるものである。今後大規模な修繕が必要となる施設も多いため、公共施設等総合管理計画等により、計画的な維持補修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48" name="直線コネクタ 247"/>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1" name="その他最大値テキスト"/>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2" name="直線コネクタ 251"/>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114300</xdr:rowOff>
    </xdr:from>
    <xdr:to>
      <xdr:col>82</xdr:col>
      <xdr:colOff>107950</xdr:colOff>
      <xdr:row>57</xdr:row>
      <xdr:rowOff>44450</xdr:rowOff>
    </xdr:to>
    <xdr:cxnSp macro="">
      <xdr:nvCxnSpPr>
        <xdr:cNvPr id="253" name="直線コネクタ 252"/>
        <xdr:cNvCxnSpPr/>
      </xdr:nvCxnSpPr>
      <xdr:spPr>
        <a:xfrm flipV="1">
          <a:off x="15671800" y="9715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58</xdr:row>
      <xdr:rowOff>50800</xdr:rowOff>
    </xdr:to>
    <xdr:cxnSp macro="">
      <xdr:nvCxnSpPr>
        <xdr:cNvPr id="256" name="直線コネクタ 255"/>
        <xdr:cNvCxnSpPr/>
      </xdr:nvCxnSpPr>
      <xdr:spPr>
        <a:xfrm flipV="1">
          <a:off x="14782800" y="9817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7" name="フローチャート: 判断 256"/>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58</xdr:row>
      <xdr:rowOff>50800</xdr:rowOff>
    </xdr:to>
    <xdr:cxnSp macro="">
      <xdr:nvCxnSpPr>
        <xdr:cNvPr id="259" name="直線コネクタ 258"/>
        <xdr:cNvCxnSpPr/>
      </xdr:nvCxnSpPr>
      <xdr:spPr>
        <a:xfrm>
          <a:off x="13893800" y="9728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0" name="フローチャート: 判断 259"/>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61" name="テキスト ボックス 260"/>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120650</xdr:rowOff>
    </xdr:from>
    <xdr:to>
      <xdr:col>69</xdr:col>
      <xdr:colOff>92075</xdr:colOff>
      <xdr:row>56</xdr:row>
      <xdr:rowOff>127000</xdr:rowOff>
    </xdr:to>
    <xdr:cxnSp macro="">
      <xdr:nvCxnSpPr>
        <xdr:cNvPr id="262" name="直線コネクタ 261"/>
        <xdr:cNvCxnSpPr/>
      </xdr:nvCxnSpPr>
      <xdr:spPr>
        <a:xfrm>
          <a:off x="13004800" y="9550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5" name="フローチャート: 判断 264"/>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6" name="テキスト ボックス 265"/>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72" name="楕円 271"/>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80027</xdr:rowOff>
    </xdr:from>
    <xdr:ext cx="762000" cy="259045"/>
    <xdr:sp macro="" textlink="">
      <xdr:nvSpPr>
        <xdr:cNvPr id="273" name="その他該当値テキスト"/>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74" name="楕円 273"/>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80027</xdr:rowOff>
    </xdr:from>
    <xdr:ext cx="736600" cy="259045"/>
    <xdr:sp macro="" textlink="">
      <xdr:nvSpPr>
        <xdr:cNvPr id="275" name="テキスト ボックス 274"/>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6" name="楕円 275"/>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7" name="テキスト ボックス 276"/>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69850</xdr:rowOff>
    </xdr:from>
    <xdr:to>
      <xdr:col>65</xdr:col>
      <xdr:colOff>53975</xdr:colOff>
      <xdr:row>56</xdr:row>
      <xdr:rowOff>0</xdr:rowOff>
    </xdr:to>
    <xdr:sp macro="" textlink="">
      <xdr:nvSpPr>
        <xdr:cNvPr id="280" name="楕円 279"/>
        <xdr:cNvSpPr/>
      </xdr:nvSpPr>
      <xdr:spPr>
        <a:xfrm>
          <a:off x="12954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10177</xdr:rowOff>
    </xdr:from>
    <xdr:ext cx="762000" cy="259045"/>
    <xdr:sp macro="" textlink="">
      <xdr:nvSpPr>
        <xdr:cNvPr id="281" name="テキスト ボックス 280"/>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類似団体平均と比較すると、補助費等に係る経常収支比率は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主な要因は、清掃業務及び消防業務を直営で行っていることにより、当該業務に要する経費が人件費や物件費等へ直接計上されているためである。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09" name="直線コネクタ 308"/>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0"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1" name="直線コネクタ 310"/>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2"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3" name="直線コネクタ 312"/>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39370</xdr:rowOff>
    </xdr:from>
    <xdr:to>
      <xdr:col>82</xdr:col>
      <xdr:colOff>107950</xdr:colOff>
      <xdr:row>33</xdr:row>
      <xdr:rowOff>107950</xdr:rowOff>
    </xdr:to>
    <xdr:cxnSp macro="">
      <xdr:nvCxnSpPr>
        <xdr:cNvPr id="314" name="直線コネクタ 313"/>
        <xdr:cNvCxnSpPr/>
      </xdr:nvCxnSpPr>
      <xdr:spPr>
        <a:xfrm flipV="1">
          <a:off x="15671800" y="5697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5"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6" name="フローチャート: 判断 315"/>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149860</xdr:rowOff>
    </xdr:from>
    <xdr:to>
      <xdr:col>78</xdr:col>
      <xdr:colOff>69850</xdr:colOff>
      <xdr:row>33</xdr:row>
      <xdr:rowOff>107950</xdr:rowOff>
    </xdr:to>
    <xdr:cxnSp macro="">
      <xdr:nvCxnSpPr>
        <xdr:cNvPr id="317" name="直線コネクタ 316"/>
        <xdr:cNvCxnSpPr/>
      </xdr:nvCxnSpPr>
      <xdr:spPr>
        <a:xfrm>
          <a:off x="14782800" y="5636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18" name="フローチャート: 判断 317"/>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19" name="テキスト ボックス 318"/>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149860</xdr:rowOff>
    </xdr:from>
    <xdr:to>
      <xdr:col>73</xdr:col>
      <xdr:colOff>180975</xdr:colOff>
      <xdr:row>33</xdr:row>
      <xdr:rowOff>138430</xdr:rowOff>
    </xdr:to>
    <xdr:cxnSp macro="">
      <xdr:nvCxnSpPr>
        <xdr:cNvPr id="320" name="直線コネクタ 319"/>
        <xdr:cNvCxnSpPr/>
      </xdr:nvCxnSpPr>
      <xdr:spPr>
        <a:xfrm flipV="1">
          <a:off x="13893800" y="5636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1" name="フローチャート: 判断 320"/>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2" name="テキスト ボックス 321"/>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138430</xdr:rowOff>
    </xdr:from>
    <xdr:to>
      <xdr:col>69</xdr:col>
      <xdr:colOff>92075</xdr:colOff>
      <xdr:row>34</xdr:row>
      <xdr:rowOff>35560</xdr:rowOff>
    </xdr:to>
    <xdr:cxnSp macro="">
      <xdr:nvCxnSpPr>
        <xdr:cNvPr id="323" name="直線コネクタ 322"/>
        <xdr:cNvCxnSpPr/>
      </xdr:nvCxnSpPr>
      <xdr:spPr>
        <a:xfrm flipV="1">
          <a:off x="13004800" y="5796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6" name="フローチャート: 判断 325"/>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7" name="テキスト ボックス 326"/>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160020</xdr:rowOff>
    </xdr:from>
    <xdr:to>
      <xdr:col>82</xdr:col>
      <xdr:colOff>158750</xdr:colOff>
      <xdr:row>33</xdr:row>
      <xdr:rowOff>90170</xdr:rowOff>
    </xdr:to>
    <xdr:sp macro="" textlink="">
      <xdr:nvSpPr>
        <xdr:cNvPr id="333" name="楕円 332"/>
        <xdr:cNvSpPr/>
      </xdr:nvSpPr>
      <xdr:spPr>
        <a:xfrm>
          <a:off x="164592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68597</xdr:rowOff>
    </xdr:from>
    <xdr:ext cx="762000" cy="259045"/>
    <xdr:sp macro="" textlink="">
      <xdr:nvSpPr>
        <xdr:cNvPr id="334" name="補助費等該当値テキスト"/>
        <xdr:cNvSpPr txBox="1"/>
      </xdr:nvSpPr>
      <xdr:spPr>
        <a:xfrm>
          <a:off x="16598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57150</xdr:rowOff>
    </xdr:from>
    <xdr:to>
      <xdr:col>78</xdr:col>
      <xdr:colOff>120650</xdr:colOff>
      <xdr:row>33</xdr:row>
      <xdr:rowOff>158750</xdr:rowOff>
    </xdr:to>
    <xdr:sp macro="" textlink="">
      <xdr:nvSpPr>
        <xdr:cNvPr id="335" name="楕円 334"/>
        <xdr:cNvSpPr/>
      </xdr:nvSpPr>
      <xdr:spPr>
        <a:xfrm>
          <a:off x="15621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168927</xdr:rowOff>
    </xdr:from>
    <xdr:ext cx="736600" cy="259045"/>
    <xdr:sp macro="" textlink="">
      <xdr:nvSpPr>
        <xdr:cNvPr id="336" name="テキスト ボックス 335"/>
        <xdr:cNvSpPr txBox="1"/>
      </xdr:nvSpPr>
      <xdr:spPr>
        <a:xfrm>
          <a:off x="15290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99060</xdr:rowOff>
    </xdr:from>
    <xdr:to>
      <xdr:col>74</xdr:col>
      <xdr:colOff>31750</xdr:colOff>
      <xdr:row>33</xdr:row>
      <xdr:rowOff>29210</xdr:rowOff>
    </xdr:to>
    <xdr:sp macro="" textlink="">
      <xdr:nvSpPr>
        <xdr:cNvPr id="337" name="楕円 336"/>
        <xdr:cNvSpPr/>
      </xdr:nvSpPr>
      <xdr:spPr>
        <a:xfrm>
          <a:off x="14732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39387</xdr:rowOff>
    </xdr:from>
    <xdr:ext cx="762000" cy="259045"/>
    <xdr:sp macro="" textlink="">
      <xdr:nvSpPr>
        <xdr:cNvPr id="338" name="テキスト ボックス 337"/>
        <xdr:cNvSpPr txBox="1"/>
      </xdr:nvSpPr>
      <xdr:spPr>
        <a:xfrm>
          <a:off x="14401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87630</xdr:rowOff>
    </xdr:from>
    <xdr:to>
      <xdr:col>69</xdr:col>
      <xdr:colOff>142875</xdr:colOff>
      <xdr:row>34</xdr:row>
      <xdr:rowOff>17780</xdr:rowOff>
    </xdr:to>
    <xdr:sp macro="" textlink="">
      <xdr:nvSpPr>
        <xdr:cNvPr id="339" name="楕円 338"/>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27957</xdr:rowOff>
    </xdr:from>
    <xdr:ext cx="762000" cy="259045"/>
    <xdr:sp macro="" textlink="">
      <xdr:nvSpPr>
        <xdr:cNvPr id="340" name="テキスト ボックス 339"/>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41" name="楕円 340"/>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42" name="テキスト ボックス 341"/>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合併町の地方債を引き継いだことに加え、合併に伴う公共施設整備等により地方債の元利償還金が増加したため、公債費に係る経常収支比率は類似団体平均を</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人口１人当たりの歳出決算額は類似団体平均を</a:t>
          </a:r>
          <a:r>
            <a:rPr kumimoji="1" lang="en-US" altLang="ja-JP" sz="1100">
              <a:latin typeface="ＭＳ Ｐゴシック" panose="020B0600070205080204" pitchFamily="50" charset="-128"/>
              <a:ea typeface="ＭＳ Ｐゴシック" panose="020B0600070205080204" pitchFamily="50" charset="-128"/>
            </a:rPr>
            <a:t>30.0</a:t>
          </a:r>
          <a:r>
            <a:rPr kumimoji="1" lang="ja-JP" altLang="en-US" sz="1100">
              <a:latin typeface="ＭＳ Ｐゴシック" panose="020B0600070205080204" pitchFamily="50" charset="-128"/>
              <a:ea typeface="ＭＳ Ｐゴシック" panose="020B0600070205080204" pitchFamily="50" charset="-128"/>
            </a:rPr>
            <a:t>％上回っており、公債費の負担は非常に重たくなっている。</a:t>
          </a:r>
        </a:p>
        <a:p>
          <a:r>
            <a:rPr kumimoji="1" lang="ja-JP" altLang="en-US" sz="1100">
              <a:latin typeface="ＭＳ Ｐゴシック" panose="020B0600070205080204" pitchFamily="50" charset="-128"/>
              <a:ea typeface="ＭＳ Ｐゴシック" panose="020B0600070205080204" pitchFamily="50" charset="-128"/>
            </a:rPr>
            <a:t>公債費償還額のピークは平成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年度であり、減少傾向であるが、引き続き厳しい財政運営となる。</a:t>
          </a:r>
        </a:p>
        <a:p>
          <a:r>
            <a:rPr kumimoji="1" lang="ja-JP" altLang="en-US" sz="1100">
              <a:latin typeface="ＭＳ Ｐゴシック" panose="020B0600070205080204" pitchFamily="50" charset="-128"/>
              <a:ea typeface="ＭＳ Ｐゴシック" panose="020B0600070205080204" pitchFamily="50" charset="-128"/>
            </a:rPr>
            <a:t>今後も、毎年度の償還元金と新規発行額のバランスを考慮し、地方債の新規発行を伴う普通建設事業を抑制していく必要がある。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2" name="直線コネクタ 371"/>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3"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4" name="直線コネクタ 373"/>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5" name="公債費最大値テキスト"/>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6" name="直線コネクタ 375"/>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14332</xdr:rowOff>
    </xdr:from>
    <xdr:to>
      <xdr:col>24</xdr:col>
      <xdr:colOff>25400</xdr:colOff>
      <xdr:row>79</xdr:row>
      <xdr:rowOff>138430</xdr:rowOff>
    </xdr:to>
    <xdr:cxnSp macro="">
      <xdr:nvCxnSpPr>
        <xdr:cNvPr id="377" name="直線コネクタ 376"/>
        <xdr:cNvCxnSpPr/>
      </xdr:nvCxnSpPr>
      <xdr:spPr>
        <a:xfrm flipV="1">
          <a:off x="3987800" y="13558882"/>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48640</xdr:rowOff>
    </xdr:from>
    <xdr:ext cx="762000" cy="259045"/>
    <xdr:sp macro="" textlink="">
      <xdr:nvSpPr>
        <xdr:cNvPr id="378" name="公債費平均値テキスト"/>
        <xdr:cNvSpPr txBox="1"/>
      </xdr:nvSpPr>
      <xdr:spPr>
        <a:xfrm>
          <a:off x="4914900" y="13078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79" name="フローチャート: 判断 378"/>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105773</xdr:rowOff>
    </xdr:from>
    <xdr:to>
      <xdr:col>19</xdr:col>
      <xdr:colOff>187325</xdr:colOff>
      <xdr:row>79</xdr:row>
      <xdr:rowOff>138430</xdr:rowOff>
    </xdr:to>
    <xdr:cxnSp macro="">
      <xdr:nvCxnSpPr>
        <xdr:cNvPr id="380" name="直線コネクタ 379"/>
        <xdr:cNvCxnSpPr/>
      </xdr:nvCxnSpPr>
      <xdr:spPr>
        <a:xfrm>
          <a:off x="3098800" y="136503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60052</xdr:rowOff>
    </xdr:from>
    <xdr:to>
      <xdr:col>15</xdr:col>
      <xdr:colOff>98425</xdr:colOff>
      <xdr:row>79</xdr:row>
      <xdr:rowOff>105773</xdr:rowOff>
    </xdr:to>
    <xdr:cxnSp macro="">
      <xdr:nvCxnSpPr>
        <xdr:cNvPr id="383" name="直線コネクタ 382"/>
        <xdr:cNvCxnSpPr/>
      </xdr:nvCxnSpPr>
      <xdr:spPr>
        <a:xfrm>
          <a:off x="2209800" y="1360460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4" name="フローチャート: 判断 383"/>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5" name="テキスト ボックス 384"/>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60052</xdr:rowOff>
    </xdr:from>
    <xdr:to>
      <xdr:col>11</xdr:col>
      <xdr:colOff>9525</xdr:colOff>
      <xdr:row>79</xdr:row>
      <xdr:rowOff>60052</xdr:rowOff>
    </xdr:to>
    <xdr:cxnSp macro="">
      <xdr:nvCxnSpPr>
        <xdr:cNvPr id="386" name="直線コネクタ 385"/>
        <xdr:cNvCxnSpPr/>
      </xdr:nvCxnSpPr>
      <xdr:spPr>
        <a:xfrm>
          <a:off x="1320800" y="13604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7" name="フローチャート: 判断 386"/>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8" name="テキスト ボックス 387"/>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9" name="フローチャート: 判断 388"/>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90" name="テキスト ボックス 389"/>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134982</xdr:rowOff>
    </xdr:from>
    <xdr:to>
      <xdr:col>24</xdr:col>
      <xdr:colOff>76200</xdr:colOff>
      <xdr:row>79</xdr:row>
      <xdr:rowOff>65132</xdr:rowOff>
    </xdr:to>
    <xdr:sp macro="" textlink="">
      <xdr:nvSpPr>
        <xdr:cNvPr id="396" name="楕円 395"/>
        <xdr:cNvSpPr/>
      </xdr:nvSpPr>
      <xdr:spPr>
        <a:xfrm>
          <a:off x="47752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107059</xdr:rowOff>
    </xdr:from>
    <xdr:ext cx="762000" cy="259045"/>
    <xdr:sp macro="" textlink="">
      <xdr:nvSpPr>
        <xdr:cNvPr id="397" name="公債費該当値テキスト"/>
        <xdr:cNvSpPr txBox="1"/>
      </xdr:nvSpPr>
      <xdr:spPr>
        <a:xfrm>
          <a:off x="49149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8" name="楕円 397"/>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9" name="テキスト ボックス 398"/>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54973</xdr:rowOff>
    </xdr:from>
    <xdr:to>
      <xdr:col>15</xdr:col>
      <xdr:colOff>149225</xdr:colOff>
      <xdr:row>79</xdr:row>
      <xdr:rowOff>156573</xdr:rowOff>
    </xdr:to>
    <xdr:sp macro="" textlink="">
      <xdr:nvSpPr>
        <xdr:cNvPr id="400" name="楕円 399"/>
        <xdr:cNvSpPr/>
      </xdr:nvSpPr>
      <xdr:spPr>
        <a:xfrm>
          <a:off x="30480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141350</xdr:rowOff>
    </xdr:from>
    <xdr:ext cx="762000" cy="259045"/>
    <xdr:sp macro="" textlink="">
      <xdr:nvSpPr>
        <xdr:cNvPr id="401" name="テキスト ボックス 400"/>
        <xdr:cNvSpPr txBox="1"/>
      </xdr:nvSpPr>
      <xdr:spPr>
        <a:xfrm>
          <a:off x="2717800" y="1368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9252</xdr:rowOff>
    </xdr:from>
    <xdr:to>
      <xdr:col>11</xdr:col>
      <xdr:colOff>60325</xdr:colOff>
      <xdr:row>79</xdr:row>
      <xdr:rowOff>110852</xdr:rowOff>
    </xdr:to>
    <xdr:sp macro="" textlink="">
      <xdr:nvSpPr>
        <xdr:cNvPr id="402" name="楕円 401"/>
        <xdr:cNvSpPr/>
      </xdr:nvSpPr>
      <xdr:spPr>
        <a:xfrm>
          <a:off x="2159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95629</xdr:rowOff>
    </xdr:from>
    <xdr:ext cx="762000" cy="259045"/>
    <xdr:sp macro="" textlink="">
      <xdr:nvSpPr>
        <xdr:cNvPr id="403" name="テキスト ボックス 402"/>
        <xdr:cNvSpPr txBox="1"/>
      </xdr:nvSpPr>
      <xdr:spPr>
        <a:xfrm>
          <a:off x="1828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9252</xdr:rowOff>
    </xdr:from>
    <xdr:to>
      <xdr:col>6</xdr:col>
      <xdr:colOff>171450</xdr:colOff>
      <xdr:row>79</xdr:row>
      <xdr:rowOff>110852</xdr:rowOff>
    </xdr:to>
    <xdr:sp macro="" textlink="">
      <xdr:nvSpPr>
        <xdr:cNvPr id="404" name="楕円 403"/>
        <xdr:cNvSpPr/>
      </xdr:nvSpPr>
      <xdr:spPr>
        <a:xfrm>
          <a:off x="1270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95629</xdr:rowOff>
    </xdr:from>
    <xdr:ext cx="762000" cy="259045"/>
    <xdr:sp macro="" textlink="">
      <xdr:nvSpPr>
        <xdr:cNvPr id="405" name="テキスト ボックス 404"/>
        <xdr:cNvSpPr txBox="1"/>
      </xdr:nvSpPr>
      <xdr:spPr>
        <a:xfrm>
          <a:off x="939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人件費、物件費が類似団体平均を上回っているが、扶助費・補助費は類似団体平均を下回っているためである。</a:t>
          </a:r>
        </a:p>
        <a:p>
          <a:r>
            <a:rPr kumimoji="1" lang="ja-JP" altLang="en-US" sz="1300">
              <a:latin typeface="ＭＳ Ｐゴシック" panose="020B0600070205080204" pitchFamily="50" charset="-128"/>
              <a:ea typeface="ＭＳ Ｐゴシック" panose="020B0600070205080204" pitchFamily="50" charset="-128"/>
            </a:rPr>
            <a:t>人件費については合併に伴う職員数及び諸支出の増加が要因であるが、給与独自抑制措置（平成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％削減）の終了により、類似団体との差は拡大しつつある。</a:t>
          </a:r>
        </a:p>
        <a:p>
          <a:r>
            <a:rPr kumimoji="1" lang="ja-JP" altLang="en-US" sz="1300">
              <a:latin typeface="ＭＳ Ｐゴシック" panose="020B0600070205080204" pitchFamily="50" charset="-128"/>
              <a:ea typeface="ＭＳ Ｐゴシック" panose="020B0600070205080204" pitchFamily="50" charset="-128"/>
            </a:rPr>
            <a:t>今後も適正な定員管理、財政の健全化により歳出の抑制に努める。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29" name="直線コネクタ 428"/>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0"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1" name="直線コネクタ 430"/>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2" name="公債費以外最大値テキスト"/>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3" name="直線コネクタ 432"/>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77</xdr:row>
      <xdr:rowOff>64136</xdr:rowOff>
    </xdr:to>
    <xdr:cxnSp macro="">
      <xdr:nvCxnSpPr>
        <xdr:cNvPr id="434" name="直線コネクタ 433"/>
        <xdr:cNvCxnSpPr/>
      </xdr:nvCxnSpPr>
      <xdr:spPr>
        <a:xfrm>
          <a:off x="15671800" y="132600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6" name="フローチャート: 判断 43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78</xdr:row>
      <xdr:rowOff>6986</xdr:rowOff>
    </xdr:to>
    <xdr:cxnSp macro="">
      <xdr:nvCxnSpPr>
        <xdr:cNvPr id="437" name="直線コネクタ 436"/>
        <xdr:cNvCxnSpPr/>
      </xdr:nvCxnSpPr>
      <xdr:spPr>
        <a:xfrm flipV="1">
          <a:off x="14782800" y="1326007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8" name="フローチャート: 判断 437"/>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9" name="テキスト ボックス 438"/>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6986</xdr:rowOff>
    </xdr:to>
    <xdr:cxnSp macro="">
      <xdr:nvCxnSpPr>
        <xdr:cNvPr id="440" name="直線コネクタ 439"/>
        <xdr:cNvCxnSpPr/>
      </xdr:nvCxnSpPr>
      <xdr:spPr>
        <a:xfrm>
          <a:off x="13893800" y="1329436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1" name="フローチャート: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18414</xdr:rowOff>
    </xdr:from>
    <xdr:to>
      <xdr:col>69</xdr:col>
      <xdr:colOff>92075</xdr:colOff>
      <xdr:row>77</xdr:row>
      <xdr:rowOff>92711</xdr:rowOff>
    </xdr:to>
    <xdr:cxnSp macro="">
      <xdr:nvCxnSpPr>
        <xdr:cNvPr id="443" name="直線コネクタ 442"/>
        <xdr:cNvCxnSpPr/>
      </xdr:nvCxnSpPr>
      <xdr:spPr>
        <a:xfrm>
          <a:off x="13004800" y="1322006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4" name="フローチャート: 判断 443"/>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45" name="テキスト ボックス 444"/>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6" name="フローチャート: 判断 445"/>
        <xdr:cNvSpPr/>
      </xdr:nvSpPr>
      <xdr:spPr>
        <a:xfrm>
          <a:off x="12954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136542</xdr:rowOff>
    </xdr:from>
    <xdr:ext cx="762000" cy="259045"/>
    <xdr:sp macro="" textlink="">
      <xdr:nvSpPr>
        <xdr:cNvPr id="447" name="テキスト ボックス 446"/>
        <xdr:cNvSpPr txBox="1"/>
      </xdr:nvSpPr>
      <xdr:spPr>
        <a:xfrm>
          <a:off x="12623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13336</xdr:rowOff>
    </xdr:from>
    <xdr:to>
      <xdr:col>82</xdr:col>
      <xdr:colOff>158750</xdr:colOff>
      <xdr:row>77</xdr:row>
      <xdr:rowOff>114936</xdr:rowOff>
    </xdr:to>
    <xdr:sp macro="" textlink="">
      <xdr:nvSpPr>
        <xdr:cNvPr id="453" name="楕円 452"/>
        <xdr:cNvSpPr/>
      </xdr:nvSpPr>
      <xdr:spPr>
        <a:xfrm>
          <a:off x="164592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29863</xdr:rowOff>
    </xdr:from>
    <xdr:ext cx="762000" cy="259045"/>
    <xdr:sp macro="" textlink="">
      <xdr:nvSpPr>
        <xdr:cNvPr id="454" name="公債費以外該当値テキスト"/>
        <xdr:cNvSpPr txBox="1"/>
      </xdr:nvSpPr>
      <xdr:spPr>
        <a:xfrm>
          <a:off x="16598900" y="1306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55" name="楕円 454"/>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119397</xdr:rowOff>
    </xdr:from>
    <xdr:ext cx="736600" cy="259045"/>
    <xdr:sp macro="" textlink="">
      <xdr:nvSpPr>
        <xdr:cNvPr id="456" name="テキスト ボックス 455"/>
        <xdr:cNvSpPr txBox="1"/>
      </xdr:nvSpPr>
      <xdr:spPr>
        <a:xfrm>
          <a:off x="15290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127636</xdr:rowOff>
    </xdr:from>
    <xdr:to>
      <xdr:col>74</xdr:col>
      <xdr:colOff>31750</xdr:colOff>
      <xdr:row>78</xdr:row>
      <xdr:rowOff>57786</xdr:rowOff>
    </xdr:to>
    <xdr:sp macro="" textlink="">
      <xdr:nvSpPr>
        <xdr:cNvPr id="457" name="楕円 456"/>
        <xdr:cNvSpPr/>
      </xdr:nvSpPr>
      <xdr:spPr>
        <a:xfrm>
          <a:off x="14732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42563</xdr:rowOff>
    </xdr:from>
    <xdr:ext cx="762000" cy="259045"/>
    <xdr:sp macro="" textlink="">
      <xdr:nvSpPr>
        <xdr:cNvPr id="458" name="テキスト ボックス 457"/>
        <xdr:cNvSpPr txBox="1"/>
      </xdr:nvSpPr>
      <xdr:spPr>
        <a:xfrm>
          <a:off x="14401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9" name="楕円 458"/>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60" name="テキスト ボックス 459"/>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139064</xdr:rowOff>
    </xdr:from>
    <xdr:to>
      <xdr:col>65</xdr:col>
      <xdr:colOff>53975</xdr:colOff>
      <xdr:row>77</xdr:row>
      <xdr:rowOff>69214</xdr:rowOff>
    </xdr:to>
    <xdr:sp macro="" textlink="">
      <xdr:nvSpPr>
        <xdr:cNvPr id="461" name="楕円 460"/>
        <xdr:cNvSpPr/>
      </xdr:nvSpPr>
      <xdr:spPr>
        <a:xfrm>
          <a:off x="12954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53991</xdr:rowOff>
    </xdr:from>
    <xdr:ext cx="762000" cy="259045"/>
    <xdr:sp macro="" textlink="">
      <xdr:nvSpPr>
        <xdr:cNvPr id="462" name="テキスト ボックス 461"/>
        <xdr:cNvSpPr txBox="1"/>
      </xdr:nvSpPr>
      <xdr:spPr>
        <a:xfrm>
          <a:off x="126238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144137</xdr:rowOff>
    </xdr:from>
    <xdr:to>
      <xdr:col>29</xdr:col>
      <xdr:colOff>127000</xdr:colOff>
      <xdr:row>16</xdr:row>
      <xdr:rowOff>45039</xdr:rowOff>
    </xdr:to>
    <xdr:cxnSp macro="">
      <xdr:nvCxnSpPr>
        <xdr:cNvPr id="50" name="直線コネクタ 49"/>
        <xdr:cNvCxnSpPr/>
      </xdr:nvCxnSpPr>
      <xdr:spPr bwMode="auto">
        <a:xfrm flipV="1">
          <a:off x="5003800" y="2763512"/>
          <a:ext cx="647700" cy="72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140624</xdr:rowOff>
    </xdr:from>
    <xdr:ext cx="762000" cy="259045"/>
    <xdr:sp macro="" textlink="">
      <xdr:nvSpPr>
        <xdr:cNvPr id="51" name="人口1人当たり決算額の推移平均値テキスト130"/>
        <xdr:cNvSpPr txBox="1"/>
      </xdr:nvSpPr>
      <xdr:spPr>
        <a:xfrm>
          <a:off x="5740400" y="2931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45039</xdr:rowOff>
    </xdr:from>
    <xdr:to>
      <xdr:col>26</xdr:col>
      <xdr:colOff>50800</xdr:colOff>
      <xdr:row>16</xdr:row>
      <xdr:rowOff>56065</xdr:rowOff>
    </xdr:to>
    <xdr:cxnSp macro="">
      <xdr:nvCxnSpPr>
        <xdr:cNvPr id="53" name="直線コネクタ 52"/>
        <xdr:cNvCxnSpPr/>
      </xdr:nvCxnSpPr>
      <xdr:spPr bwMode="auto">
        <a:xfrm flipV="1">
          <a:off x="4305300" y="2835864"/>
          <a:ext cx="698500" cy="11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116674</xdr:rowOff>
    </xdr:from>
    <xdr:ext cx="736600" cy="259045"/>
    <xdr:sp macro="" textlink="">
      <xdr:nvSpPr>
        <xdr:cNvPr id="55" name="テキスト ボックス 54"/>
        <xdr:cNvSpPr txBox="1"/>
      </xdr:nvSpPr>
      <xdr:spPr>
        <a:xfrm>
          <a:off x="4622800" y="30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56065</xdr:rowOff>
    </xdr:from>
    <xdr:to>
      <xdr:col>22</xdr:col>
      <xdr:colOff>114300</xdr:colOff>
      <xdr:row>16</xdr:row>
      <xdr:rowOff>96154</xdr:rowOff>
    </xdr:to>
    <xdr:cxnSp macro="">
      <xdr:nvCxnSpPr>
        <xdr:cNvPr id="56" name="直線コネクタ 55"/>
        <xdr:cNvCxnSpPr/>
      </xdr:nvCxnSpPr>
      <xdr:spPr bwMode="auto">
        <a:xfrm flipV="1">
          <a:off x="3606800" y="2846890"/>
          <a:ext cx="698500" cy="40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142841</xdr:rowOff>
    </xdr:from>
    <xdr:ext cx="762000" cy="259045"/>
    <xdr:sp macro="" textlink="">
      <xdr:nvSpPr>
        <xdr:cNvPr id="58" name="テキスト ボックス 57"/>
        <xdr:cNvSpPr txBox="1"/>
      </xdr:nvSpPr>
      <xdr:spPr>
        <a:xfrm>
          <a:off x="3924300" y="310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96154</xdr:rowOff>
    </xdr:from>
    <xdr:to>
      <xdr:col>18</xdr:col>
      <xdr:colOff>177800</xdr:colOff>
      <xdr:row>16</xdr:row>
      <xdr:rowOff>107180</xdr:rowOff>
    </xdr:to>
    <xdr:cxnSp macro="">
      <xdr:nvCxnSpPr>
        <xdr:cNvPr id="59" name="直線コネクタ 58"/>
        <xdr:cNvCxnSpPr/>
      </xdr:nvCxnSpPr>
      <xdr:spPr bwMode="auto">
        <a:xfrm flipV="1">
          <a:off x="2908300" y="2886979"/>
          <a:ext cx="698500" cy="11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149006</xdr:rowOff>
    </xdr:from>
    <xdr:ext cx="762000" cy="259045"/>
    <xdr:sp macro="" textlink="">
      <xdr:nvSpPr>
        <xdr:cNvPr id="61" name="テキスト ボックス 60"/>
        <xdr:cNvSpPr txBox="1"/>
      </xdr:nvSpPr>
      <xdr:spPr>
        <a:xfrm>
          <a:off x="3225800" y="311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30358</xdr:rowOff>
    </xdr:from>
    <xdr:to>
      <xdr:col>15</xdr:col>
      <xdr:colOff>101600</xdr:colOff>
      <xdr:row>17</xdr:row>
      <xdr:rowOff>131958</xdr:rowOff>
    </xdr:to>
    <xdr:sp macro="" textlink="">
      <xdr:nvSpPr>
        <xdr:cNvPr id="62" name="フローチャート: 判断 61"/>
        <xdr:cNvSpPr/>
      </xdr:nvSpPr>
      <xdr:spPr bwMode="auto">
        <a:xfrm>
          <a:off x="28575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116735</xdr:rowOff>
    </xdr:from>
    <xdr:ext cx="762000" cy="259045"/>
    <xdr:sp macro="" textlink="">
      <xdr:nvSpPr>
        <xdr:cNvPr id="63" name="テキスト ボックス 62"/>
        <xdr:cNvSpPr txBox="1"/>
      </xdr:nvSpPr>
      <xdr:spPr>
        <a:xfrm>
          <a:off x="2527300" y="307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93337</xdr:rowOff>
    </xdr:from>
    <xdr:to>
      <xdr:col>29</xdr:col>
      <xdr:colOff>177800</xdr:colOff>
      <xdr:row>16</xdr:row>
      <xdr:rowOff>23487</xdr:rowOff>
    </xdr:to>
    <xdr:sp macro="" textlink="">
      <xdr:nvSpPr>
        <xdr:cNvPr id="69" name="楕円 68"/>
        <xdr:cNvSpPr/>
      </xdr:nvSpPr>
      <xdr:spPr bwMode="auto">
        <a:xfrm>
          <a:off x="5600700" y="2712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109864</xdr:rowOff>
    </xdr:from>
    <xdr:ext cx="762000" cy="259045"/>
    <xdr:sp macro="" textlink="">
      <xdr:nvSpPr>
        <xdr:cNvPr id="70" name="人口1人当たり決算額の推移該当値テキスト130"/>
        <xdr:cNvSpPr txBox="1"/>
      </xdr:nvSpPr>
      <xdr:spPr>
        <a:xfrm>
          <a:off x="5740400" y="255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165689</xdr:rowOff>
    </xdr:from>
    <xdr:to>
      <xdr:col>26</xdr:col>
      <xdr:colOff>101600</xdr:colOff>
      <xdr:row>16</xdr:row>
      <xdr:rowOff>95839</xdr:rowOff>
    </xdr:to>
    <xdr:sp macro="" textlink="">
      <xdr:nvSpPr>
        <xdr:cNvPr id="71" name="楕円 70"/>
        <xdr:cNvSpPr/>
      </xdr:nvSpPr>
      <xdr:spPr bwMode="auto">
        <a:xfrm>
          <a:off x="4953000" y="278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106016</xdr:rowOff>
    </xdr:from>
    <xdr:ext cx="736600" cy="259045"/>
    <xdr:sp macro="" textlink="">
      <xdr:nvSpPr>
        <xdr:cNvPr id="72" name="テキスト ボックス 71"/>
        <xdr:cNvSpPr txBox="1"/>
      </xdr:nvSpPr>
      <xdr:spPr>
        <a:xfrm>
          <a:off x="4622800" y="255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5265</xdr:rowOff>
    </xdr:from>
    <xdr:to>
      <xdr:col>22</xdr:col>
      <xdr:colOff>165100</xdr:colOff>
      <xdr:row>16</xdr:row>
      <xdr:rowOff>106865</xdr:rowOff>
    </xdr:to>
    <xdr:sp macro="" textlink="">
      <xdr:nvSpPr>
        <xdr:cNvPr id="73" name="楕円 72"/>
        <xdr:cNvSpPr/>
      </xdr:nvSpPr>
      <xdr:spPr bwMode="auto">
        <a:xfrm>
          <a:off x="4254500" y="279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117042</xdr:rowOff>
    </xdr:from>
    <xdr:ext cx="762000" cy="259045"/>
    <xdr:sp macro="" textlink="">
      <xdr:nvSpPr>
        <xdr:cNvPr id="74" name="テキスト ボックス 73"/>
        <xdr:cNvSpPr txBox="1"/>
      </xdr:nvSpPr>
      <xdr:spPr>
        <a:xfrm>
          <a:off x="3924300" y="256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45354</xdr:rowOff>
    </xdr:from>
    <xdr:to>
      <xdr:col>19</xdr:col>
      <xdr:colOff>38100</xdr:colOff>
      <xdr:row>16</xdr:row>
      <xdr:rowOff>146954</xdr:rowOff>
    </xdr:to>
    <xdr:sp macro="" textlink="">
      <xdr:nvSpPr>
        <xdr:cNvPr id="75" name="楕円 74"/>
        <xdr:cNvSpPr/>
      </xdr:nvSpPr>
      <xdr:spPr bwMode="auto">
        <a:xfrm>
          <a:off x="3556000" y="2836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157131</xdr:rowOff>
    </xdr:from>
    <xdr:ext cx="762000" cy="259045"/>
    <xdr:sp macro="" textlink="">
      <xdr:nvSpPr>
        <xdr:cNvPr id="76" name="テキスト ボックス 75"/>
        <xdr:cNvSpPr txBox="1"/>
      </xdr:nvSpPr>
      <xdr:spPr>
        <a:xfrm>
          <a:off x="3225800" y="260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56380</xdr:rowOff>
    </xdr:from>
    <xdr:to>
      <xdr:col>15</xdr:col>
      <xdr:colOff>101600</xdr:colOff>
      <xdr:row>16</xdr:row>
      <xdr:rowOff>157980</xdr:rowOff>
    </xdr:to>
    <xdr:sp macro="" textlink="">
      <xdr:nvSpPr>
        <xdr:cNvPr id="77" name="楕円 76"/>
        <xdr:cNvSpPr/>
      </xdr:nvSpPr>
      <xdr:spPr bwMode="auto">
        <a:xfrm>
          <a:off x="2857500" y="2847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168157</xdr:rowOff>
    </xdr:from>
    <xdr:ext cx="762000" cy="259045"/>
    <xdr:sp macro="" textlink="">
      <xdr:nvSpPr>
        <xdr:cNvPr id="78" name="テキスト ボックス 77"/>
        <xdr:cNvSpPr txBox="1"/>
      </xdr:nvSpPr>
      <xdr:spPr>
        <a:xfrm>
          <a:off x="2527300" y="261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306532</xdr:rowOff>
    </xdr:from>
    <xdr:ext cx="762000" cy="259045"/>
    <xdr:sp macro="" textlink="">
      <xdr:nvSpPr>
        <xdr:cNvPr id="108" name="人口1人当たり決算額の推移最小値テキスト445"/>
        <xdr:cNvSpPr txBox="1"/>
      </xdr:nvSpPr>
      <xdr:spPr>
        <a:xfrm>
          <a:off x="5740400" y="743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15748</xdr:rowOff>
    </xdr:from>
    <xdr:to>
      <xdr:col>29</xdr:col>
      <xdr:colOff>127000</xdr:colOff>
      <xdr:row>35</xdr:row>
      <xdr:rowOff>69697</xdr:rowOff>
    </xdr:to>
    <xdr:cxnSp macro="">
      <xdr:nvCxnSpPr>
        <xdr:cNvPr id="112" name="直線コネクタ 111"/>
        <xdr:cNvCxnSpPr/>
      </xdr:nvCxnSpPr>
      <xdr:spPr bwMode="auto">
        <a:xfrm>
          <a:off x="5003800" y="6626098"/>
          <a:ext cx="647700" cy="53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305509</xdr:rowOff>
    </xdr:from>
    <xdr:ext cx="762000" cy="259045"/>
    <xdr:sp macro="" textlink="">
      <xdr:nvSpPr>
        <xdr:cNvPr id="113" name="人口1人当たり決算額の推移平均値テキスト445"/>
        <xdr:cNvSpPr txBox="1"/>
      </xdr:nvSpPr>
      <xdr:spPr>
        <a:xfrm>
          <a:off x="5740400" y="6915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15748</xdr:rowOff>
    </xdr:from>
    <xdr:to>
      <xdr:col>26</xdr:col>
      <xdr:colOff>50800</xdr:colOff>
      <xdr:row>35</xdr:row>
      <xdr:rowOff>51981</xdr:rowOff>
    </xdr:to>
    <xdr:cxnSp macro="">
      <xdr:nvCxnSpPr>
        <xdr:cNvPr id="115" name="直線コネクタ 114"/>
        <xdr:cNvCxnSpPr/>
      </xdr:nvCxnSpPr>
      <xdr:spPr bwMode="auto">
        <a:xfrm flipV="1">
          <a:off x="4305300" y="6626098"/>
          <a:ext cx="698500" cy="36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100150</xdr:rowOff>
    </xdr:from>
    <xdr:ext cx="736600" cy="259045"/>
    <xdr:sp macro="" textlink="">
      <xdr:nvSpPr>
        <xdr:cNvPr id="117" name="テキスト ボックス 116"/>
        <xdr:cNvSpPr txBox="1"/>
      </xdr:nvSpPr>
      <xdr:spPr>
        <a:xfrm>
          <a:off x="4622800" y="705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51981</xdr:rowOff>
    </xdr:from>
    <xdr:to>
      <xdr:col>22</xdr:col>
      <xdr:colOff>114300</xdr:colOff>
      <xdr:row>35</xdr:row>
      <xdr:rowOff>88271</xdr:rowOff>
    </xdr:to>
    <xdr:cxnSp macro="">
      <xdr:nvCxnSpPr>
        <xdr:cNvPr id="118" name="直線コネクタ 117"/>
        <xdr:cNvCxnSpPr/>
      </xdr:nvCxnSpPr>
      <xdr:spPr bwMode="auto">
        <a:xfrm flipV="1">
          <a:off x="3606800" y="6662331"/>
          <a:ext cx="698500" cy="36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81195</xdr:rowOff>
    </xdr:from>
    <xdr:ext cx="762000" cy="259045"/>
    <xdr:sp macro="" textlink="">
      <xdr:nvSpPr>
        <xdr:cNvPr id="120" name="テキスト ボックス 119"/>
        <xdr:cNvSpPr txBox="1"/>
      </xdr:nvSpPr>
      <xdr:spPr>
        <a:xfrm>
          <a:off x="3924300" y="70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14700</xdr:rowOff>
    </xdr:from>
    <xdr:to>
      <xdr:col>18</xdr:col>
      <xdr:colOff>177800</xdr:colOff>
      <xdr:row>35</xdr:row>
      <xdr:rowOff>88271</xdr:rowOff>
    </xdr:to>
    <xdr:cxnSp macro="">
      <xdr:nvCxnSpPr>
        <xdr:cNvPr id="121" name="直線コネクタ 120"/>
        <xdr:cNvCxnSpPr/>
      </xdr:nvCxnSpPr>
      <xdr:spPr bwMode="auto">
        <a:xfrm>
          <a:off x="2908300" y="6625050"/>
          <a:ext cx="698500" cy="73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92225</xdr:rowOff>
    </xdr:from>
    <xdr:ext cx="762000" cy="259045"/>
    <xdr:sp macro="" textlink="">
      <xdr:nvSpPr>
        <xdr:cNvPr id="123" name="テキスト ボックス 122"/>
        <xdr:cNvSpPr txBox="1"/>
      </xdr:nvSpPr>
      <xdr:spPr>
        <a:xfrm>
          <a:off x="3225800" y="70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24" name="フローチャート: 判断 123"/>
        <xdr:cNvSpPr/>
      </xdr:nvSpPr>
      <xdr:spPr bwMode="auto">
        <a:xfrm>
          <a:off x="28575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55363</xdr:rowOff>
    </xdr:from>
    <xdr:ext cx="762000" cy="259045"/>
    <xdr:sp macro="" textlink="">
      <xdr:nvSpPr>
        <xdr:cNvPr id="125" name="テキスト ボックス 124"/>
        <xdr:cNvSpPr txBox="1"/>
      </xdr:nvSpPr>
      <xdr:spPr>
        <a:xfrm>
          <a:off x="2527300" y="70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18897</xdr:rowOff>
    </xdr:from>
    <xdr:to>
      <xdr:col>29</xdr:col>
      <xdr:colOff>177800</xdr:colOff>
      <xdr:row>35</xdr:row>
      <xdr:rowOff>120497</xdr:rowOff>
    </xdr:to>
    <xdr:sp macro="" textlink="">
      <xdr:nvSpPr>
        <xdr:cNvPr id="131" name="楕円 130"/>
        <xdr:cNvSpPr/>
      </xdr:nvSpPr>
      <xdr:spPr bwMode="auto">
        <a:xfrm>
          <a:off x="5600700" y="6629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206874</xdr:rowOff>
    </xdr:from>
    <xdr:ext cx="762000" cy="259045"/>
    <xdr:sp macro="" textlink="">
      <xdr:nvSpPr>
        <xdr:cNvPr id="132" name="人口1人当たり決算額の推移該当値テキスト445"/>
        <xdr:cNvSpPr txBox="1"/>
      </xdr:nvSpPr>
      <xdr:spPr>
        <a:xfrm>
          <a:off x="5740400" y="647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307848</xdr:rowOff>
    </xdr:from>
    <xdr:to>
      <xdr:col>26</xdr:col>
      <xdr:colOff>101600</xdr:colOff>
      <xdr:row>35</xdr:row>
      <xdr:rowOff>66548</xdr:rowOff>
    </xdr:to>
    <xdr:sp macro="" textlink="">
      <xdr:nvSpPr>
        <xdr:cNvPr id="133" name="楕円 132"/>
        <xdr:cNvSpPr/>
      </xdr:nvSpPr>
      <xdr:spPr bwMode="auto">
        <a:xfrm>
          <a:off x="4953000" y="657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76725</xdr:rowOff>
    </xdr:from>
    <xdr:ext cx="736600" cy="259045"/>
    <xdr:sp macro="" textlink="">
      <xdr:nvSpPr>
        <xdr:cNvPr id="134" name="テキスト ボックス 133"/>
        <xdr:cNvSpPr txBox="1"/>
      </xdr:nvSpPr>
      <xdr:spPr>
        <a:xfrm>
          <a:off x="4622800" y="634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1181</xdr:rowOff>
    </xdr:from>
    <xdr:to>
      <xdr:col>22</xdr:col>
      <xdr:colOff>165100</xdr:colOff>
      <xdr:row>35</xdr:row>
      <xdr:rowOff>102781</xdr:rowOff>
    </xdr:to>
    <xdr:sp macro="" textlink="">
      <xdr:nvSpPr>
        <xdr:cNvPr id="135" name="楕円 134"/>
        <xdr:cNvSpPr/>
      </xdr:nvSpPr>
      <xdr:spPr bwMode="auto">
        <a:xfrm>
          <a:off x="4254500" y="661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112958</xdr:rowOff>
    </xdr:from>
    <xdr:ext cx="762000" cy="259045"/>
    <xdr:sp macro="" textlink="">
      <xdr:nvSpPr>
        <xdr:cNvPr id="136" name="テキスト ボックス 135"/>
        <xdr:cNvSpPr txBox="1"/>
      </xdr:nvSpPr>
      <xdr:spPr>
        <a:xfrm>
          <a:off x="3924300" y="638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37471</xdr:rowOff>
    </xdr:from>
    <xdr:to>
      <xdr:col>19</xdr:col>
      <xdr:colOff>38100</xdr:colOff>
      <xdr:row>35</xdr:row>
      <xdr:rowOff>139071</xdr:rowOff>
    </xdr:to>
    <xdr:sp macro="" textlink="">
      <xdr:nvSpPr>
        <xdr:cNvPr id="137" name="楕円 136"/>
        <xdr:cNvSpPr/>
      </xdr:nvSpPr>
      <xdr:spPr bwMode="auto">
        <a:xfrm>
          <a:off x="3556000" y="664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149248</xdr:rowOff>
    </xdr:from>
    <xdr:ext cx="762000" cy="259045"/>
    <xdr:sp macro="" textlink="">
      <xdr:nvSpPr>
        <xdr:cNvPr id="138" name="テキスト ボックス 137"/>
        <xdr:cNvSpPr txBox="1"/>
      </xdr:nvSpPr>
      <xdr:spPr>
        <a:xfrm>
          <a:off x="3225800" y="641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306800</xdr:rowOff>
    </xdr:from>
    <xdr:to>
      <xdr:col>15</xdr:col>
      <xdr:colOff>101600</xdr:colOff>
      <xdr:row>35</xdr:row>
      <xdr:rowOff>65500</xdr:rowOff>
    </xdr:to>
    <xdr:sp macro="" textlink="">
      <xdr:nvSpPr>
        <xdr:cNvPr id="139" name="楕円 138"/>
        <xdr:cNvSpPr/>
      </xdr:nvSpPr>
      <xdr:spPr bwMode="auto">
        <a:xfrm>
          <a:off x="2857500" y="6574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75677</xdr:rowOff>
    </xdr:from>
    <xdr:ext cx="762000" cy="259045"/>
    <xdr:sp macro="" textlink="">
      <xdr:nvSpPr>
        <xdr:cNvPr id="140" name="テキスト ボックス 139"/>
        <xdr:cNvSpPr txBox="1"/>
      </xdr:nvSpPr>
      <xdr:spPr>
        <a:xfrm>
          <a:off x="2527300" y="634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15,230
14,924
368.79
12,587,348
12,488,110
82,343
6,161,110
10,355,245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43982</xdr:rowOff>
    </xdr:from>
    <xdr:to>
      <xdr:col>24</xdr:col>
      <xdr:colOff>63500</xdr:colOff>
      <xdr:row>33</xdr:row>
      <xdr:rowOff>62107</xdr:rowOff>
    </xdr:to>
    <xdr:cxnSp macro="">
      <xdr:nvCxnSpPr>
        <xdr:cNvPr id="63" name="直線コネクタ 62"/>
        <xdr:cNvCxnSpPr/>
      </xdr:nvCxnSpPr>
      <xdr:spPr>
        <a:xfrm flipV="1">
          <a:off x="3797300" y="5530382"/>
          <a:ext cx="838200" cy="18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131106</xdr:rowOff>
    </xdr:from>
    <xdr:ext cx="534377" cy="259045"/>
    <xdr:sp macro="" textlink="">
      <xdr:nvSpPr>
        <xdr:cNvPr id="64" name="人件費平均値テキスト"/>
        <xdr:cNvSpPr txBox="1"/>
      </xdr:nvSpPr>
      <xdr:spPr>
        <a:xfrm>
          <a:off x="4686300" y="613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62107</xdr:rowOff>
    </xdr:from>
    <xdr:to>
      <xdr:col>19</xdr:col>
      <xdr:colOff>177800</xdr:colOff>
      <xdr:row>33</xdr:row>
      <xdr:rowOff>96625</xdr:rowOff>
    </xdr:to>
    <xdr:cxnSp macro="">
      <xdr:nvCxnSpPr>
        <xdr:cNvPr id="66" name="直線コネクタ 65"/>
        <xdr:cNvCxnSpPr/>
      </xdr:nvCxnSpPr>
      <xdr:spPr>
        <a:xfrm flipV="1">
          <a:off x="2908300" y="5719957"/>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141475</xdr:rowOff>
    </xdr:from>
    <xdr:ext cx="534377" cy="259045"/>
    <xdr:sp macro="" textlink="">
      <xdr:nvSpPr>
        <xdr:cNvPr id="68" name="テキスト ボックス 67"/>
        <xdr:cNvSpPr txBox="1"/>
      </xdr:nvSpPr>
      <xdr:spPr>
        <a:xfrm>
          <a:off x="3530111" y="63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15913</xdr:rowOff>
    </xdr:from>
    <xdr:to>
      <xdr:col>15</xdr:col>
      <xdr:colOff>50800</xdr:colOff>
      <xdr:row>33</xdr:row>
      <xdr:rowOff>96625</xdr:rowOff>
    </xdr:to>
    <xdr:cxnSp macro="">
      <xdr:nvCxnSpPr>
        <xdr:cNvPr id="69" name="直線コネクタ 68"/>
        <xdr:cNvCxnSpPr/>
      </xdr:nvCxnSpPr>
      <xdr:spPr>
        <a:xfrm>
          <a:off x="2019300" y="5673763"/>
          <a:ext cx="889000" cy="8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161331</xdr:rowOff>
    </xdr:from>
    <xdr:ext cx="534377" cy="259045"/>
    <xdr:sp macro="" textlink="">
      <xdr:nvSpPr>
        <xdr:cNvPr id="71" name="テキスト ボックス 70"/>
        <xdr:cNvSpPr txBox="1"/>
      </xdr:nvSpPr>
      <xdr:spPr>
        <a:xfrm>
          <a:off x="2641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15913</xdr:rowOff>
    </xdr:from>
    <xdr:to>
      <xdr:col>10</xdr:col>
      <xdr:colOff>114300</xdr:colOff>
      <xdr:row>33</xdr:row>
      <xdr:rowOff>93245</xdr:rowOff>
    </xdr:to>
    <xdr:cxnSp macro="">
      <xdr:nvCxnSpPr>
        <xdr:cNvPr id="72" name="直線コネクタ 71"/>
        <xdr:cNvCxnSpPr/>
      </xdr:nvCxnSpPr>
      <xdr:spPr>
        <a:xfrm flipV="1">
          <a:off x="1130300" y="5673763"/>
          <a:ext cx="8890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159371</xdr:rowOff>
    </xdr:from>
    <xdr:ext cx="534377" cy="259045"/>
    <xdr:sp macro="" textlink="">
      <xdr:nvSpPr>
        <xdr:cNvPr id="74" name="テキスト ボックス 73"/>
        <xdr:cNvSpPr txBox="1"/>
      </xdr:nvSpPr>
      <xdr:spPr>
        <a:xfrm>
          <a:off x="1752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158052</xdr:rowOff>
    </xdr:from>
    <xdr:to>
      <xdr:col>6</xdr:col>
      <xdr:colOff>38100</xdr:colOff>
      <xdr:row>36</xdr:row>
      <xdr:rowOff>88202</xdr:rowOff>
    </xdr:to>
    <xdr:sp macro="" textlink="">
      <xdr:nvSpPr>
        <xdr:cNvPr id="75" name="フローチャート: 判断 74"/>
        <xdr:cNvSpPr/>
      </xdr:nvSpPr>
      <xdr:spPr>
        <a:xfrm>
          <a:off x="1079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79329</xdr:rowOff>
    </xdr:from>
    <xdr:ext cx="534377" cy="259045"/>
    <xdr:sp macro="" textlink="">
      <xdr:nvSpPr>
        <xdr:cNvPr id="76" name="テキスト ボックス 75"/>
        <xdr:cNvSpPr txBox="1"/>
      </xdr:nvSpPr>
      <xdr:spPr>
        <a:xfrm>
          <a:off x="863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164632</xdr:rowOff>
    </xdr:from>
    <xdr:to>
      <xdr:col>24</xdr:col>
      <xdr:colOff>114300</xdr:colOff>
      <xdr:row>32</xdr:row>
      <xdr:rowOff>94782</xdr:rowOff>
    </xdr:to>
    <xdr:sp macro="" textlink="">
      <xdr:nvSpPr>
        <xdr:cNvPr id="82" name="楕円 81"/>
        <xdr:cNvSpPr/>
      </xdr:nvSpPr>
      <xdr:spPr>
        <a:xfrm>
          <a:off x="4584700" y="54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16059</xdr:rowOff>
    </xdr:from>
    <xdr:ext cx="599010" cy="259045"/>
    <xdr:sp macro="" textlink="">
      <xdr:nvSpPr>
        <xdr:cNvPr id="83" name="人件費該当値テキスト"/>
        <xdr:cNvSpPr txBox="1"/>
      </xdr:nvSpPr>
      <xdr:spPr>
        <a:xfrm>
          <a:off x="4686300" y="5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11307</xdr:rowOff>
    </xdr:from>
    <xdr:to>
      <xdr:col>20</xdr:col>
      <xdr:colOff>38100</xdr:colOff>
      <xdr:row>33</xdr:row>
      <xdr:rowOff>112907</xdr:rowOff>
    </xdr:to>
    <xdr:sp macro="" textlink="">
      <xdr:nvSpPr>
        <xdr:cNvPr id="84" name="楕円 83"/>
        <xdr:cNvSpPr/>
      </xdr:nvSpPr>
      <xdr:spPr>
        <a:xfrm>
          <a:off x="3746500" y="56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129434</xdr:rowOff>
    </xdr:from>
    <xdr:ext cx="599010" cy="259045"/>
    <xdr:sp macro="" textlink="">
      <xdr:nvSpPr>
        <xdr:cNvPr id="85" name="テキスト ボックス 84"/>
        <xdr:cNvSpPr txBox="1"/>
      </xdr:nvSpPr>
      <xdr:spPr>
        <a:xfrm>
          <a:off x="3497795" y="544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45825</xdr:rowOff>
    </xdr:from>
    <xdr:to>
      <xdr:col>15</xdr:col>
      <xdr:colOff>101600</xdr:colOff>
      <xdr:row>33</xdr:row>
      <xdr:rowOff>147425</xdr:rowOff>
    </xdr:to>
    <xdr:sp macro="" textlink="">
      <xdr:nvSpPr>
        <xdr:cNvPr id="86" name="楕円 85"/>
        <xdr:cNvSpPr/>
      </xdr:nvSpPr>
      <xdr:spPr>
        <a:xfrm>
          <a:off x="2857500" y="5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163952</xdr:rowOff>
    </xdr:from>
    <xdr:ext cx="599010" cy="259045"/>
    <xdr:sp macro="" textlink="">
      <xdr:nvSpPr>
        <xdr:cNvPr id="87" name="テキスト ボックス 86"/>
        <xdr:cNvSpPr txBox="1"/>
      </xdr:nvSpPr>
      <xdr:spPr>
        <a:xfrm>
          <a:off x="2608795" y="547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136563</xdr:rowOff>
    </xdr:from>
    <xdr:to>
      <xdr:col>10</xdr:col>
      <xdr:colOff>165100</xdr:colOff>
      <xdr:row>33</xdr:row>
      <xdr:rowOff>66713</xdr:rowOff>
    </xdr:to>
    <xdr:sp macro="" textlink="">
      <xdr:nvSpPr>
        <xdr:cNvPr id="88" name="楕円 87"/>
        <xdr:cNvSpPr/>
      </xdr:nvSpPr>
      <xdr:spPr>
        <a:xfrm>
          <a:off x="1968500" y="562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83240</xdr:rowOff>
    </xdr:from>
    <xdr:ext cx="599010" cy="259045"/>
    <xdr:sp macro="" textlink="">
      <xdr:nvSpPr>
        <xdr:cNvPr id="89" name="テキスト ボックス 88"/>
        <xdr:cNvSpPr txBox="1"/>
      </xdr:nvSpPr>
      <xdr:spPr>
        <a:xfrm>
          <a:off x="1719795" y="539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42445</xdr:rowOff>
    </xdr:from>
    <xdr:to>
      <xdr:col>6</xdr:col>
      <xdr:colOff>38100</xdr:colOff>
      <xdr:row>33</xdr:row>
      <xdr:rowOff>144045</xdr:rowOff>
    </xdr:to>
    <xdr:sp macro="" textlink="">
      <xdr:nvSpPr>
        <xdr:cNvPr id="90" name="楕円 89"/>
        <xdr:cNvSpPr/>
      </xdr:nvSpPr>
      <xdr:spPr>
        <a:xfrm>
          <a:off x="1079500" y="570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160572</xdr:rowOff>
    </xdr:from>
    <xdr:ext cx="599010" cy="259045"/>
    <xdr:sp macro="" textlink="">
      <xdr:nvSpPr>
        <xdr:cNvPr id="91" name="テキスト ボックス 90"/>
        <xdr:cNvSpPr txBox="1"/>
      </xdr:nvSpPr>
      <xdr:spPr>
        <a:xfrm>
          <a:off x="830795" y="547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52992</xdr:rowOff>
    </xdr:from>
    <xdr:to>
      <xdr:col>24</xdr:col>
      <xdr:colOff>62865</xdr:colOff>
      <xdr:row>57</xdr:row>
      <xdr:rowOff>134396</xdr:rowOff>
    </xdr:to>
    <xdr:cxnSp macro="">
      <xdr:nvCxnSpPr>
        <xdr:cNvPr id="115" name="直線コネクタ 114"/>
        <xdr:cNvCxnSpPr/>
      </xdr:nvCxnSpPr>
      <xdr:spPr>
        <a:xfrm flipV="1">
          <a:off x="4633595" y="9482742"/>
          <a:ext cx="1270" cy="424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138223</xdr:rowOff>
    </xdr:from>
    <xdr:ext cx="534377" cy="259045"/>
    <xdr:sp macro="" textlink="">
      <xdr:nvSpPr>
        <xdr:cNvPr id="116" name="物件費最小値テキスト"/>
        <xdr:cNvSpPr txBox="1"/>
      </xdr:nvSpPr>
      <xdr:spPr>
        <a:xfrm>
          <a:off x="4686300" y="991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134396</xdr:rowOff>
    </xdr:from>
    <xdr:to>
      <xdr:col>24</xdr:col>
      <xdr:colOff>152400</xdr:colOff>
      <xdr:row>57</xdr:row>
      <xdr:rowOff>134396</xdr:rowOff>
    </xdr:to>
    <xdr:cxnSp macro="">
      <xdr:nvCxnSpPr>
        <xdr:cNvPr id="117" name="直線コネクタ 116"/>
        <xdr:cNvCxnSpPr/>
      </xdr:nvCxnSpPr>
      <xdr:spPr>
        <a:xfrm>
          <a:off x="4546600" y="9907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171119</xdr:rowOff>
    </xdr:from>
    <xdr:ext cx="599010" cy="259045"/>
    <xdr:sp macro="" textlink="">
      <xdr:nvSpPr>
        <xdr:cNvPr id="118" name="物件費最大値テキスト"/>
        <xdr:cNvSpPr txBox="1"/>
      </xdr:nvSpPr>
      <xdr:spPr>
        <a:xfrm>
          <a:off x="4686300" y="925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52992</xdr:rowOff>
    </xdr:from>
    <xdr:to>
      <xdr:col>24</xdr:col>
      <xdr:colOff>152400</xdr:colOff>
      <xdr:row>55</xdr:row>
      <xdr:rowOff>52992</xdr:rowOff>
    </xdr:to>
    <xdr:cxnSp macro="">
      <xdr:nvCxnSpPr>
        <xdr:cNvPr id="119" name="直線コネクタ 118"/>
        <xdr:cNvCxnSpPr/>
      </xdr:nvCxnSpPr>
      <xdr:spPr>
        <a:xfrm>
          <a:off x="4546600" y="948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30349</xdr:rowOff>
    </xdr:from>
    <xdr:to>
      <xdr:col>24</xdr:col>
      <xdr:colOff>63500</xdr:colOff>
      <xdr:row>55</xdr:row>
      <xdr:rowOff>52992</xdr:rowOff>
    </xdr:to>
    <xdr:cxnSp macro="">
      <xdr:nvCxnSpPr>
        <xdr:cNvPr id="120" name="直線コネクタ 119"/>
        <xdr:cNvCxnSpPr/>
      </xdr:nvCxnSpPr>
      <xdr:spPr>
        <a:xfrm>
          <a:off x="3797300" y="8602849"/>
          <a:ext cx="838200" cy="87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90282</xdr:rowOff>
    </xdr:from>
    <xdr:ext cx="599010" cy="259045"/>
    <xdr:sp macro="" textlink="">
      <xdr:nvSpPr>
        <xdr:cNvPr id="121" name="物件費平均値テキスト"/>
        <xdr:cNvSpPr txBox="1"/>
      </xdr:nvSpPr>
      <xdr:spPr>
        <a:xfrm>
          <a:off x="4686300" y="9691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111855</xdr:rowOff>
    </xdr:from>
    <xdr:to>
      <xdr:col>24</xdr:col>
      <xdr:colOff>114300</xdr:colOff>
      <xdr:row>57</xdr:row>
      <xdr:rowOff>42005</xdr:rowOff>
    </xdr:to>
    <xdr:sp macro="" textlink="">
      <xdr:nvSpPr>
        <xdr:cNvPr id="122" name="フローチャート: 判断 121"/>
        <xdr:cNvSpPr/>
      </xdr:nvSpPr>
      <xdr:spPr>
        <a:xfrm>
          <a:off x="4584700" y="971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30349</xdr:rowOff>
    </xdr:from>
    <xdr:to>
      <xdr:col>19</xdr:col>
      <xdr:colOff>177800</xdr:colOff>
      <xdr:row>53</xdr:row>
      <xdr:rowOff>163581</xdr:rowOff>
    </xdr:to>
    <xdr:cxnSp macro="">
      <xdr:nvCxnSpPr>
        <xdr:cNvPr id="123" name="直線コネクタ 122"/>
        <xdr:cNvCxnSpPr/>
      </xdr:nvCxnSpPr>
      <xdr:spPr>
        <a:xfrm flipV="1">
          <a:off x="2908300" y="8602849"/>
          <a:ext cx="889000" cy="64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99099</xdr:rowOff>
    </xdr:from>
    <xdr:to>
      <xdr:col>20</xdr:col>
      <xdr:colOff>38100</xdr:colOff>
      <xdr:row>57</xdr:row>
      <xdr:rowOff>29249</xdr:rowOff>
    </xdr:to>
    <xdr:sp macro="" textlink="">
      <xdr:nvSpPr>
        <xdr:cNvPr id="124" name="フローチャート: 判断 123"/>
        <xdr:cNvSpPr/>
      </xdr:nvSpPr>
      <xdr:spPr>
        <a:xfrm>
          <a:off x="37465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20376</xdr:rowOff>
    </xdr:from>
    <xdr:ext cx="599010" cy="259045"/>
    <xdr:sp macro="" textlink="">
      <xdr:nvSpPr>
        <xdr:cNvPr id="125" name="テキスト ボックス 124"/>
        <xdr:cNvSpPr txBox="1"/>
      </xdr:nvSpPr>
      <xdr:spPr>
        <a:xfrm>
          <a:off x="3497795" y="979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163581</xdr:rowOff>
    </xdr:from>
    <xdr:to>
      <xdr:col>15</xdr:col>
      <xdr:colOff>50800</xdr:colOff>
      <xdr:row>56</xdr:row>
      <xdr:rowOff>43414</xdr:rowOff>
    </xdr:to>
    <xdr:cxnSp macro="">
      <xdr:nvCxnSpPr>
        <xdr:cNvPr id="126" name="直線コネクタ 125"/>
        <xdr:cNvCxnSpPr/>
      </xdr:nvCxnSpPr>
      <xdr:spPr>
        <a:xfrm flipV="1">
          <a:off x="2019300" y="9250431"/>
          <a:ext cx="889000" cy="3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140202</xdr:rowOff>
    </xdr:from>
    <xdr:to>
      <xdr:col>15</xdr:col>
      <xdr:colOff>101600</xdr:colOff>
      <xdr:row>57</xdr:row>
      <xdr:rowOff>70352</xdr:rowOff>
    </xdr:to>
    <xdr:sp macro="" textlink="">
      <xdr:nvSpPr>
        <xdr:cNvPr id="127" name="フローチャート: 判断 126"/>
        <xdr:cNvSpPr/>
      </xdr:nvSpPr>
      <xdr:spPr>
        <a:xfrm>
          <a:off x="2857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61479</xdr:rowOff>
    </xdr:from>
    <xdr:ext cx="534377" cy="259045"/>
    <xdr:sp macro="" textlink="">
      <xdr:nvSpPr>
        <xdr:cNvPr id="128" name="テキスト ボックス 127"/>
        <xdr:cNvSpPr txBox="1"/>
      </xdr:nvSpPr>
      <xdr:spPr>
        <a:xfrm>
          <a:off x="2641111" y="98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43414</xdr:rowOff>
    </xdr:from>
    <xdr:to>
      <xdr:col>10</xdr:col>
      <xdr:colOff>114300</xdr:colOff>
      <xdr:row>57</xdr:row>
      <xdr:rowOff>23446</xdr:rowOff>
    </xdr:to>
    <xdr:cxnSp macro="">
      <xdr:nvCxnSpPr>
        <xdr:cNvPr id="129" name="直線コネクタ 128"/>
        <xdr:cNvCxnSpPr/>
      </xdr:nvCxnSpPr>
      <xdr:spPr>
        <a:xfrm flipV="1">
          <a:off x="1130300" y="9644614"/>
          <a:ext cx="889000" cy="15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150039</xdr:rowOff>
    </xdr:from>
    <xdr:to>
      <xdr:col>10</xdr:col>
      <xdr:colOff>165100</xdr:colOff>
      <xdr:row>57</xdr:row>
      <xdr:rowOff>80189</xdr:rowOff>
    </xdr:to>
    <xdr:sp macro="" textlink="">
      <xdr:nvSpPr>
        <xdr:cNvPr id="130" name="フローチャート: 判断 129"/>
        <xdr:cNvSpPr/>
      </xdr:nvSpPr>
      <xdr:spPr>
        <a:xfrm>
          <a:off x="1968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71316</xdr:rowOff>
    </xdr:from>
    <xdr:ext cx="534377" cy="259045"/>
    <xdr:sp macro="" textlink="">
      <xdr:nvSpPr>
        <xdr:cNvPr id="131" name="テキスト ボックス 130"/>
        <xdr:cNvSpPr txBox="1"/>
      </xdr:nvSpPr>
      <xdr:spPr>
        <a:xfrm>
          <a:off x="1752111" y="98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4996</xdr:rowOff>
    </xdr:from>
    <xdr:to>
      <xdr:col>6</xdr:col>
      <xdr:colOff>38100</xdr:colOff>
      <xdr:row>57</xdr:row>
      <xdr:rowOff>106596</xdr:rowOff>
    </xdr:to>
    <xdr:sp macro="" textlink="">
      <xdr:nvSpPr>
        <xdr:cNvPr id="132" name="フローチャート: 判断 131"/>
        <xdr:cNvSpPr/>
      </xdr:nvSpPr>
      <xdr:spPr>
        <a:xfrm>
          <a:off x="1079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97723</xdr:rowOff>
    </xdr:from>
    <xdr:ext cx="534377" cy="259045"/>
    <xdr:sp macro="" textlink="">
      <xdr:nvSpPr>
        <xdr:cNvPr id="133" name="テキスト ボックス 132"/>
        <xdr:cNvSpPr txBox="1"/>
      </xdr:nvSpPr>
      <xdr:spPr>
        <a:xfrm>
          <a:off x="863111" y="987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2192</xdr:rowOff>
    </xdr:from>
    <xdr:to>
      <xdr:col>24</xdr:col>
      <xdr:colOff>114300</xdr:colOff>
      <xdr:row>55</xdr:row>
      <xdr:rowOff>103792</xdr:rowOff>
    </xdr:to>
    <xdr:sp macro="" textlink="">
      <xdr:nvSpPr>
        <xdr:cNvPr id="139" name="楕円 138"/>
        <xdr:cNvSpPr/>
      </xdr:nvSpPr>
      <xdr:spPr>
        <a:xfrm>
          <a:off x="4584700" y="94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126669</xdr:rowOff>
    </xdr:from>
    <xdr:ext cx="599010" cy="259045"/>
    <xdr:sp macro="" textlink="">
      <xdr:nvSpPr>
        <xdr:cNvPr id="140" name="物件費該当値テキスト"/>
        <xdr:cNvSpPr txBox="1"/>
      </xdr:nvSpPr>
      <xdr:spPr>
        <a:xfrm>
          <a:off x="4686300" y="938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150999</xdr:rowOff>
    </xdr:from>
    <xdr:to>
      <xdr:col>20</xdr:col>
      <xdr:colOff>38100</xdr:colOff>
      <xdr:row>50</xdr:row>
      <xdr:rowOff>81149</xdr:rowOff>
    </xdr:to>
    <xdr:sp macro="" textlink="">
      <xdr:nvSpPr>
        <xdr:cNvPr id="141" name="楕円 140"/>
        <xdr:cNvSpPr/>
      </xdr:nvSpPr>
      <xdr:spPr>
        <a:xfrm>
          <a:off x="3746500" y="85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97676</xdr:rowOff>
    </xdr:from>
    <xdr:ext cx="599010" cy="259045"/>
    <xdr:sp macro="" textlink="">
      <xdr:nvSpPr>
        <xdr:cNvPr id="142" name="テキスト ボックス 141"/>
        <xdr:cNvSpPr txBox="1"/>
      </xdr:nvSpPr>
      <xdr:spPr>
        <a:xfrm>
          <a:off x="3497795" y="832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112781</xdr:rowOff>
    </xdr:from>
    <xdr:to>
      <xdr:col>15</xdr:col>
      <xdr:colOff>101600</xdr:colOff>
      <xdr:row>54</xdr:row>
      <xdr:rowOff>42931</xdr:rowOff>
    </xdr:to>
    <xdr:sp macro="" textlink="">
      <xdr:nvSpPr>
        <xdr:cNvPr id="143" name="楕円 142"/>
        <xdr:cNvSpPr/>
      </xdr:nvSpPr>
      <xdr:spPr>
        <a:xfrm>
          <a:off x="2857500" y="91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59458</xdr:rowOff>
    </xdr:from>
    <xdr:ext cx="599010" cy="259045"/>
    <xdr:sp macro="" textlink="">
      <xdr:nvSpPr>
        <xdr:cNvPr id="144" name="テキスト ボックス 143"/>
        <xdr:cNvSpPr txBox="1"/>
      </xdr:nvSpPr>
      <xdr:spPr>
        <a:xfrm>
          <a:off x="2608795" y="897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164064</xdr:rowOff>
    </xdr:from>
    <xdr:to>
      <xdr:col>10</xdr:col>
      <xdr:colOff>165100</xdr:colOff>
      <xdr:row>56</xdr:row>
      <xdr:rowOff>94214</xdr:rowOff>
    </xdr:to>
    <xdr:sp macro="" textlink="">
      <xdr:nvSpPr>
        <xdr:cNvPr id="145" name="楕円 144"/>
        <xdr:cNvSpPr/>
      </xdr:nvSpPr>
      <xdr:spPr>
        <a:xfrm>
          <a:off x="1968500" y="95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110741</xdr:rowOff>
    </xdr:from>
    <xdr:ext cx="599010" cy="259045"/>
    <xdr:sp macro="" textlink="">
      <xdr:nvSpPr>
        <xdr:cNvPr id="146" name="テキスト ボックス 145"/>
        <xdr:cNvSpPr txBox="1"/>
      </xdr:nvSpPr>
      <xdr:spPr>
        <a:xfrm>
          <a:off x="1719795" y="936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144096</xdr:rowOff>
    </xdr:from>
    <xdr:to>
      <xdr:col>6</xdr:col>
      <xdr:colOff>38100</xdr:colOff>
      <xdr:row>57</xdr:row>
      <xdr:rowOff>74246</xdr:rowOff>
    </xdr:to>
    <xdr:sp macro="" textlink="">
      <xdr:nvSpPr>
        <xdr:cNvPr id="147" name="楕円 146"/>
        <xdr:cNvSpPr/>
      </xdr:nvSpPr>
      <xdr:spPr>
        <a:xfrm>
          <a:off x="1079500" y="97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90773</xdr:rowOff>
    </xdr:from>
    <xdr:ext cx="534377" cy="259045"/>
    <xdr:sp macro="" textlink="">
      <xdr:nvSpPr>
        <xdr:cNvPr id="148" name="テキスト ボックス 147"/>
        <xdr:cNvSpPr txBox="1"/>
      </xdr:nvSpPr>
      <xdr:spPr>
        <a:xfrm>
          <a:off x="863111" y="95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0" name="直線コネクタ 169"/>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1" name="維持補修費最小値テキスト"/>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2" name="直線コネクタ 171"/>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3" name="維持補修費最大値テキスト"/>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4" name="直線コネクタ 173"/>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131059</xdr:rowOff>
    </xdr:from>
    <xdr:to>
      <xdr:col>24</xdr:col>
      <xdr:colOff>63500</xdr:colOff>
      <xdr:row>75</xdr:row>
      <xdr:rowOff>14381</xdr:rowOff>
    </xdr:to>
    <xdr:cxnSp macro="">
      <xdr:nvCxnSpPr>
        <xdr:cNvPr id="175" name="直線コネクタ 174"/>
        <xdr:cNvCxnSpPr/>
      </xdr:nvCxnSpPr>
      <xdr:spPr>
        <a:xfrm>
          <a:off x="3797300" y="12646909"/>
          <a:ext cx="838200" cy="22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6" name="維持補修費平均値テキスト"/>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7" name="フローチャート: 判断 176"/>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13696</xdr:rowOff>
    </xdr:from>
    <xdr:to>
      <xdr:col>19</xdr:col>
      <xdr:colOff>177800</xdr:colOff>
      <xdr:row>73</xdr:row>
      <xdr:rowOff>131059</xdr:rowOff>
    </xdr:to>
    <xdr:cxnSp macro="">
      <xdr:nvCxnSpPr>
        <xdr:cNvPr id="178" name="直線コネクタ 177"/>
        <xdr:cNvCxnSpPr/>
      </xdr:nvCxnSpPr>
      <xdr:spPr>
        <a:xfrm>
          <a:off x="2908300" y="12529546"/>
          <a:ext cx="8890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79" name="フローチャート: 判断 178"/>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114464</xdr:rowOff>
    </xdr:from>
    <xdr:ext cx="469744" cy="259045"/>
    <xdr:sp macro="" textlink="">
      <xdr:nvSpPr>
        <xdr:cNvPr id="180" name="テキスト ボックス 179"/>
        <xdr:cNvSpPr txBox="1"/>
      </xdr:nvSpPr>
      <xdr:spPr>
        <a:xfrm>
          <a:off x="3562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13696</xdr:rowOff>
    </xdr:from>
    <xdr:to>
      <xdr:col>15</xdr:col>
      <xdr:colOff>50800</xdr:colOff>
      <xdr:row>74</xdr:row>
      <xdr:rowOff>100747</xdr:rowOff>
    </xdr:to>
    <xdr:cxnSp macro="">
      <xdr:nvCxnSpPr>
        <xdr:cNvPr id="181" name="直線コネクタ 180"/>
        <xdr:cNvCxnSpPr/>
      </xdr:nvCxnSpPr>
      <xdr:spPr>
        <a:xfrm flipV="1">
          <a:off x="2019300" y="12529546"/>
          <a:ext cx="889000" cy="25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2" name="フローチャート: 判断 181"/>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91239</xdr:rowOff>
    </xdr:from>
    <xdr:ext cx="469744" cy="259045"/>
    <xdr:sp macro="" textlink="">
      <xdr:nvSpPr>
        <xdr:cNvPr id="183" name="テキスト ボックス 182"/>
        <xdr:cNvSpPr txBox="1"/>
      </xdr:nvSpPr>
      <xdr:spPr>
        <a:xfrm>
          <a:off x="2673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100747</xdr:rowOff>
    </xdr:from>
    <xdr:to>
      <xdr:col>10</xdr:col>
      <xdr:colOff>114300</xdr:colOff>
      <xdr:row>74</xdr:row>
      <xdr:rowOff>149301</xdr:rowOff>
    </xdr:to>
    <xdr:cxnSp macro="">
      <xdr:nvCxnSpPr>
        <xdr:cNvPr id="184" name="直線コネクタ 183"/>
        <xdr:cNvCxnSpPr/>
      </xdr:nvCxnSpPr>
      <xdr:spPr>
        <a:xfrm flipV="1">
          <a:off x="1130300" y="12788047"/>
          <a:ext cx="889000" cy="4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5" name="フローチャート: 判断 184"/>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93296</xdr:rowOff>
    </xdr:from>
    <xdr:ext cx="469744" cy="259045"/>
    <xdr:sp macro="" textlink="">
      <xdr:nvSpPr>
        <xdr:cNvPr id="186" name="テキスト ボックス 185"/>
        <xdr:cNvSpPr txBox="1"/>
      </xdr:nvSpPr>
      <xdr:spPr>
        <a:xfrm>
          <a:off x="1784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8113</xdr:rowOff>
    </xdr:from>
    <xdr:to>
      <xdr:col>6</xdr:col>
      <xdr:colOff>38100</xdr:colOff>
      <xdr:row>76</xdr:row>
      <xdr:rowOff>109713</xdr:rowOff>
    </xdr:to>
    <xdr:sp macro="" textlink="">
      <xdr:nvSpPr>
        <xdr:cNvPr id="187" name="フローチャート: 判断 186"/>
        <xdr:cNvSpPr/>
      </xdr:nvSpPr>
      <xdr:spPr>
        <a:xfrm>
          <a:off x="1079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100840</xdr:rowOff>
    </xdr:from>
    <xdr:ext cx="469744" cy="259045"/>
    <xdr:sp macro="" textlink="">
      <xdr:nvSpPr>
        <xdr:cNvPr id="188" name="テキスト ボックス 187"/>
        <xdr:cNvSpPr txBox="1"/>
      </xdr:nvSpPr>
      <xdr:spPr>
        <a:xfrm>
          <a:off x="895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135031</xdr:rowOff>
    </xdr:from>
    <xdr:to>
      <xdr:col>24</xdr:col>
      <xdr:colOff>114300</xdr:colOff>
      <xdr:row>75</xdr:row>
      <xdr:rowOff>65181</xdr:rowOff>
    </xdr:to>
    <xdr:sp macro="" textlink="">
      <xdr:nvSpPr>
        <xdr:cNvPr id="194" name="楕円 193"/>
        <xdr:cNvSpPr/>
      </xdr:nvSpPr>
      <xdr:spPr>
        <a:xfrm>
          <a:off x="4584700" y="128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157908</xdr:rowOff>
    </xdr:from>
    <xdr:ext cx="534377" cy="259045"/>
    <xdr:sp macro="" textlink="">
      <xdr:nvSpPr>
        <xdr:cNvPr id="195" name="維持補修費該当値テキスト"/>
        <xdr:cNvSpPr txBox="1"/>
      </xdr:nvSpPr>
      <xdr:spPr>
        <a:xfrm>
          <a:off x="4686300" y="126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80259</xdr:rowOff>
    </xdr:from>
    <xdr:to>
      <xdr:col>20</xdr:col>
      <xdr:colOff>38100</xdr:colOff>
      <xdr:row>74</xdr:row>
      <xdr:rowOff>10409</xdr:rowOff>
    </xdr:to>
    <xdr:sp macro="" textlink="">
      <xdr:nvSpPr>
        <xdr:cNvPr id="196" name="楕円 195"/>
        <xdr:cNvSpPr/>
      </xdr:nvSpPr>
      <xdr:spPr>
        <a:xfrm>
          <a:off x="3746500" y="1259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26936</xdr:rowOff>
    </xdr:from>
    <xdr:ext cx="534377" cy="259045"/>
    <xdr:sp macro="" textlink="">
      <xdr:nvSpPr>
        <xdr:cNvPr id="197" name="テキスト ボックス 196"/>
        <xdr:cNvSpPr txBox="1"/>
      </xdr:nvSpPr>
      <xdr:spPr>
        <a:xfrm>
          <a:off x="3530111" y="1237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134346</xdr:rowOff>
    </xdr:from>
    <xdr:to>
      <xdr:col>15</xdr:col>
      <xdr:colOff>101600</xdr:colOff>
      <xdr:row>73</xdr:row>
      <xdr:rowOff>64496</xdr:rowOff>
    </xdr:to>
    <xdr:sp macro="" textlink="">
      <xdr:nvSpPr>
        <xdr:cNvPr id="198" name="楕円 197"/>
        <xdr:cNvSpPr/>
      </xdr:nvSpPr>
      <xdr:spPr>
        <a:xfrm>
          <a:off x="2857500" y="124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81023</xdr:rowOff>
    </xdr:from>
    <xdr:ext cx="534377" cy="259045"/>
    <xdr:sp macro="" textlink="">
      <xdr:nvSpPr>
        <xdr:cNvPr id="199" name="テキスト ボックス 198"/>
        <xdr:cNvSpPr txBox="1"/>
      </xdr:nvSpPr>
      <xdr:spPr>
        <a:xfrm>
          <a:off x="2641111" y="122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49947</xdr:rowOff>
    </xdr:from>
    <xdr:to>
      <xdr:col>10</xdr:col>
      <xdr:colOff>165100</xdr:colOff>
      <xdr:row>74</xdr:row>
      <xdr:rowOff>151547</xdr:rowOff>
    </xdr:to>
    <xdr:sp macro="" textlink="">
      <xdr:nvSpPr>
        <xdr:cNvPr id="200" name="楕円 199"/>
        <xdr:cNvSpPr/>
      </xdr:nvSpPr>
      <xdr:spPr>
        <a:xfrm>
          <a:off x="1968500" y="127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168074</xdr:rowOff>
    </xdr:from>
    <xdr:ext cx="534377" cy="259045"/>
    <xdr:sp macro="" textlink="">
      <xdr:nvSpPr>
        <xdr:cNvPr id="201" name="テキスト ボックス 200"/>
        <xdr:cNvSpPr txBox="1"/>
      </xdr:nvSpPr>
      <xdr:spPr>
        <a:xfrm>
          <a:off x="1752111" y="1251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98501</xdr:rowOff>
    </xdr:from>
    <xdr:to>
      <xdr:col>6</xdr:col>
      <xdr:colOff>38100</xdr:colOff>
      <xdr:row>75</xdr:row>
      <xdr:rowOff>28651</xdr:rowOff>
    </xdr:to>
    <xdr:sp macro="" textlink="">
      <xdr:nvSpPr>
        <xdr:cNvPr id="202" name="楕円 201"/>
        <xdr:cNvSpPr/>
      </xdr:nvSpPr>
      <xdr:spPr>
        <a:xfrm>
          <a:off x="1079500" y="127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45178</xdr:rowOff>
    </xdr:from>
    <xdr:ext cx="534377" cy="259045"/>
    <xdr:sp macro="" textlink="">
      <xdr:nvSpPr>
        <xdr:cNvPr id="203" name="テキスト ボックス 202"/>
        <xdr:cNvSpPr txBox="1"/>
      </xdr:nvSpPr>
      <xdr:spPr>
        <a:xfrm>
          <a:off x="863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0" name="直線コネクタ 229"/>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1" name="扶助費最小値テキスト"/>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2" name="直線コネクタ 231"/>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3" name="扶助費最大値テキスト"/>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4" name="直線コネクタ 233"/>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163818</xdr:rowOff>
    </xdr:from>
    <xdr:to>
      <xdr:col>24</xdr:col>
      <xdr:colOff>63500</xdr:colOff>
      <xdr:row>97</xdr:row>
      <xdr:rowOff>30152</xdr:rowOff>
    </xdr:to>
    <xdr:cxnSp macro="">
      <xdr:nvCxnSpPr>
        <xdr:cNvPr id="235" name="直線コネクタ 234"/>
        <xdr:cNvCxnSpPr/>
      </xdr:nvCxnSpPr>
      <xdr:spPr>
        <a:xfrm flipV="1">
          <a:off x="3797300" y="16623018"/>
          <a:ext cx="8382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97751</xdr:rowOff>
    </xdr:from>
    <xdr:ext cx="534377" cy="259045"/>
    <xdr:sp macro="" textlink="">
      <xdr:nvSpPr>
        <xdr:cNvPr id="236" name="扶助費平均値テキスト"/>
        <xdr:cNvSpPr txBox="1"/>
      </xdr:nvSpPr>
      <xdr:spPr>
        <a:xfrm>
          <a:off x="4686300" y="162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7" name="フローチャート: 判断 236"/>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152795</xdr:rowOff>
    </xdr:from>
    <xdr:to>
      <xdr:col>19</xdr:col>
      <xdr:colOff>177800</xdr:colOff>
      <xdr:row>97</xdr:row>
      <xdr:rowOff>30152</xdr:rowOff>
    </xdr:to>
    <xdr:cxnSp macro="">
      <xdr:nvCxnSpPr>
        <xdr:cNvPr id="238" name="直線コネクタ 237"/>
        <xdr:cNvCxnSpPr/>
      </xdr:nvCxnSpPr>
      <xdr:spPr>
        <a:xfrm>
          <a:off x="2908300" y="16611995"/>
          <a:ext cx="8890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39" name="フローチャート: 判断 238"/>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103160</xdr:rowOff>
    </xdr:from>
    <xdr:ext cx="534377" cy="259045"/>
    <xdr:sp macro="" textlink="">
      <xdr:nvSpPr>
        <xdr:cNvPr id="240" name="テキスト ボックス 239"/>
        <xdr:cNvSpPr txBox="1"/>
      </xdr:nvSpPr>
      <xdr:spPr>
        <a:xfrm>
          <a:off x="3530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152795</xdr:rowOff>
    </xdr:from>
    <xdr:to>
      <xdr:col>15</xdr:col>
      <xdr:colOff>50800</xdr:colOff>
      <xdr:row>97</xdr:row>
      <xdr:rowOff>6034</xdr:rowOff>
    </xdr:to>
    <xdr:cxnSp macro="">
      <xdr:nvCxnSpPr>
        <xdr:cNvPr id="241" name="直線コネクタ 240"/>
        <xdr:cNvCxnSpPr/>
      </xdr:nvCxnSpPr>
      <xdr:spPr>
        <a:xfrm flipV="1">
          <a:off x="2019300" y="16611995"/>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2" name="フローチャート: 判断 241"/>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128551</xdr:rowOff>
    </xdr:from>
    <xdr:ext cx="534377" cy="259045"/>
    <xdr:sp macro="" textlink="">
      <xdr:nvSpPr>
        <xdr:cNvPr id="243" name="テキスト ボックス 242"/>
        <xdr:cNvSpPr txBox="1"/>
      </xdr:nvSpPr>
      <xdr:spPr>
        <a:xfrm>
          <a:off x="2641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6034</xdr:rowOff>
    </xdr:from>
    <xdr:to>
      <xdr:col>10</xdr:col>
      <xdr:colOff>114300</xdr:colOff>
      <xdr:row>97</xdr:row>
      <xdr:rowOff>97262</xdr:rowOff>
    </xdr:to>
    <xdr:cxnSp macro="">
      <xdr:nvCxnSpPr>
        <xdr:cNvPr id="244" name="直線コネクタ 243"/>
        <xdr:cNvCxnSpPr/>
      </xdr:nvCxnSpPr>
      <xdr:spPr>
        <a:xfrm flipV="1">
          <a:off x="1130300" y="16636684"/>
          <a:ext cx="889000" cy="9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5" name="フローチャート: 判断 244"/>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112681</xdr:rowOff>
    </xdr:from>
    <xdr:ext cx="534377" cy="259045"/>
    <xdr:sp macro="" textlink="">
      <xdr:nvSpPr>
        <xdr:cNvPr id="246" name="テキスト ボックス 245"/>
        <xdr:cNvSpPr txBox="1"/>
      </xdr:nvSpPr>
      <xdr:spPr>
        <a:xfrm>
          <a:off x="1752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58138</xdr:rowOff>
    </xdr:from>
    <xdr:to>
      <xdr:col>6</xdr:col>
      <xdr:colOff>38100</xdr:colOff>
      <xdr:row>96</xdr:row>
      <xdr:rowOff>159738</xdr:rowOff>
    </xdr:to>
    <xdr:sp macro="" textlink="">
      <xdr:nvSpPr>
        <xdr:cNvPr id="247" name="フローチャート: 判断 246"/>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4815</xdr:rowOff>
    </xdr:from>
    <xdr:ext cx="534377" cy="259045"/>
    <xdr:sp macro="" textlink="">
      <xdr:nvSpPr>
        <xdr:cNvPr id="248" name="テキスト ボックス 247"/>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113018</xdr:rowOff>
    </xdr:from>
    <xdr:to>
      <xdr:col>24</xdr:col>
      <xdr:colOff>114300</xdr:colOff>
      <xdr:row>97</xdr:row>
      <xdr:rowOff>43168</xdr:rowOff>
    </xdr:to>
    <xdr:sp macro="" textlink="">
      <xdr:nvSpPr>
        <xdr:cNvPr id="254" name="楕円 253"/>
        <xdr:cNvSpPr/>
      </xdr:nvSpPr>
      <xdr:spPr>
        <a:xfrm>
          <a:off x="4584700" y="165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91445</xdr:rowOff>
    </xdr:from>
    <xdr:ext cx="534377" cy="259045"/>
    <xdr:sp macro="" textlink="">
      <xdr:nvSpPr>
        <xdr:cNvPr id="255" name="扶助費該当値テキスト"/>
        <xdr:cNvSpPr txBox="1"/>
      </xdr:nvSpPr>
      <xdr:spPr>
        <a:xfrm>
          <a:off x="4686300" y="165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150802</xdr:rowOff>
    </xdr:from>
    <xdr:to>
      <xdr:col>20</xdr:col>
      <xdr:colOff>38100</xdr:colOff>
      <xdr:row>97</xdr:row>
      <xdr:rowOff>80952</xdr:rowOff>
    </xdr:to>
    <xdr:sp macro="" textlink="">
      <xdr:nvSpPr>
        <xdr:cNvPr id="256" name="楕円 255"/>
        <xdr:cNvSpPr/>
      </xdr:nvSpPr>
      <xdr:spPr>
        <a:xfrm>
          <a:off x="3746500" y="1661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72079</xdr:rowOff>
    </xdr:from>
    <xdr:ext cx="534377" cy="259045"/>
    <xdr:sp macro="" textlink="">
      <xdr:nvSpPr>
        <xdr:cNvPr id="257" name="テキスト ボックス 256"/>
        <xdr:cNvSpPr txBox="1"/>
      </xdr:nvSpPr>
      <xdr:spPr>
        <a:xfrm>
          <a:off x="3530111" y="1670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101995</xdr:rowOff>
    </xdr:from>
    <xdr:to>
      <xdr:col>15</xdr:col>
      <xdr:colOff>101600</xdr:colOff>
      <xdr:row>97</xdr:row>
      <xdr:rowOff>32145</xdr:rowOff>
    </xdr:to>
    <xdr:sp macro="" textlink="">
      <xdr:nvSpPr>
        <xdr:cNvPr id="258" name="楕円 257"/>
        <xdr:cNvSpPr/>
      </xdr:nvSpPr>
      <xdr:spPr>
        <a:xfrm>
          <a:off x="2857500" y="165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23272</xdr:rowOff>
    </xdr:from>
    <xdr:ext cx="534377" cy="259045"/>
    <xdr:sp macro="" textlink="">
      <xdr:nvSpPr>
        <xdr:cNvPr id="259" name="テキスト ボックス 258"/>
        <xdr:cNvSpPr txBox="1"/>
      </xdr:nvSpPr>
      <xdr:spPr>
        <a:xfrm>
          <a:off x="2641111" y="166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126684</xdr:rowOff>
    </xdr:from>
    <xdr:to>
      <xdr:col>10</xdr:col>
      <xdr:colOff>165100</xdr:colOff>
      <xdr:row>97</xdr:row>
      <xdr:rowOff>56834</xdr:rowOff>
    </xdr:to>
    <xdr:sp macro="" textlink="">
      <xdr:nvSpPr>
        <xdr:cNvPr id="260" name="楕円 259"/>
        <xdr:cNvSpPr/>
      </xdr:nvSpPr>
      <xdr:spPr>
        <a:xfrm>
          <a:off x="1968500" y="165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47961</xdr:rowOff>
    </xdr:from>
    <xdr:ext cx="534377" cy="259045"/>
    <xdr:sp macro="" textlink="">
      <xdr:nvSpPr>
        <xdr:cNvPr id="261" name="テキスト ボックス 260"/>
        <xdr:cNvSpPr txBox="1"/>
      </xdr:nvSpPr>
      <xdr:spPr>
        <a:xfrm>
          <a:off x="1752111" y="1667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46462</xdr:rowOff>
    </xdr:from>
    <xdr:to>
      <xdr:col>6</xdr:col>
      <xdr:colOff>38100</xdr:colOff>
      <xdr:row>97</xdr:row>
      <xdr:rowOff>148062</xdr:rowOff>
    </xdr:to>
    <xdr:sp macro="" textlink="">
      <xdr:nvSpPr>
        <xdr:cNvPr id="262" name="楕円 261"/>
        <xdr:cNvSpPr/>
      </xdr:nvSpPr>
      <xdr:spPr>
        <a:xfrm>
          <a:off x="1079500" y="166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139189</xdr:rowOff>
    </xdr:from>
    <xdr:ext cx="534377" cy="259045"/>
    <xdr:sp macro="" textlink="">
      <xdr:nvSpPr>
        <xdr:cNvPr id="263" name="テキスト ボックス 262"/>
        <xdr:cNvSpPr txBox="1"/>
      </xdr:nvSpPr>
      <xdr:spPr>
        <a:xfrm>
          <a:off x="863111" y="167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5" name="直線コネクタ 284"/>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6" name="補助費等最小値テキスト"/>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7" name="直線コネクタ 286"/>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8" name="補助費等最大値テキスト"/>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89" name="直線コネクタ 288"/>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88493</xdr:rowOff>
    </xdr:from>
    <xdr:to>
      <xdr:col>55</xdr:col>
      <xdr:colOff>0</xdr:colOff>
      <xdr:row>36</xdr:row>
      <xdr:rowOff>126647</xdr:rowOff>
    </xdr:to>
    <xdr:cxnSp macro="">
      <xdr:nvCxnSpPr>
        <xdr:cNvPr id="290" name="直線コネクタ 289"/>
        <xdr:cNvCxnSpPr/>
      </xdr:nvCxnSpPr>
      <xdr:spPr>
        <a:xfrm flipV="1">
          <a:off x="9639300" y="6260693"/>
          <a:ext cx="838200" cy="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2323</xdr:rowOff>
    </xdr:from>
    <xdr:ext cx="534377" cy="259045"/>
    <xdr:sp macro="" textlink="">
      <xdr:nvSpPr>
        <xdr:cNvPr id="291" name="補助費等平均値テキスト"/>
        <xdr:cNvSpPr txBox="1"/>
      </xdr:nvSpPr>
      <xdr:spPr>
        <a:xfrm>
          <a:off x="10528300" y="600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2" name="フローチャート: 判断 291"/>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78389</xdr:rowOff>
    </xdr:from>
    <xdr:to>
      <xdr:col>50</xdr:col>
      <xdr:colOff>114300</xdr:colOff>
      <xdr:row>36</xdr:row>
      <xdr:rowOff>126647</xdr:rowOff>
    </xdr:to>
    <xdr:cxnSp macro="">
      <xdr:nvCxnSpPr>
        <xdr:cNvPr id="293" name="直線コネクタ 292"/>
        <xdr:cNvCxnSpPr/>
      </xdr:nvCxnSpPr>
      <xdr:spPr>
        <a:xfrm>
          <a:off x="8750300" y="6250589"/>
          <a:ext cx="889000" cy="4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4" name="フローチャート: 判断 293"/>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86463</xdr:rowOff>
    </xdr:from>
    <xdr:ext cx="599010" cy="259045"/>
    <xdr:sp macro="" textlink="">
      <xdr:nvSpPr>
        <xdr:cNvPr id="295" name="テキスト ボックス 294"/>
        <xdr:cNvSpPr txBox="1"/>
      </xdr:nvSpPr>
      <xdr:spPr>
        <a:xfrm>
          <a:off x="9339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78389</xdr:rowOff>
    </xdr:from>
    <xdr:to>
      <xdr:col>45</xdr:col>
      <xdr:colOff>177800</xdr:colOff>
      <xdr:row>36</xdr:row>
      <xdr:rowOff>168892</xdr:rowOff>
    </xdr:to>
    <xdr:cxnSp macro="">
      <xdr:nvCxnSpPr>
        <xdr:cNvPr id="296" name="直線コネクタ 295"/>
        <xdr:cNvCxnSpPr/>
      </xdr:nvCxnSpPr>
      <xdr:spPr>
        <a:xfrm flipV="1">
          <a:off x="7861300" y="6250589"/>
          <a:ext cx="889000" cy="9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7" name="フローチャート: 判断 296"/>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101496</xdr:rowOff>
    </xdr:from>
    <xdr:ext cx="534377" cy="259045"/>
    <xdr:sp macro="" textlink="">
      <xdr:nvSpPr>
        <xdr:cNvPr id="298" name="テキスト ボックス 297"/>
        <xdr:cNvSpPr txBox="1"/>
      </xdr:nvSpPr>
      <xdr:spPr>
        <a:xfrm>
          <a:off x="8483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130044</xdr:rowOff>
    </xdr:from>
    <xdr:to>
      <xdr:col>41</xdr:col>
      <xdr:colOff>50800</xdr:colOff>
      <xdr:row>36</xdr:row>
      <xdr:rowOff>168892</xdr:rowOff>
    </xdr:to>
    <xdr:cxnSp macro="">
      <xdr:nvCxnSpPr>
        <xdr:cNvPr id="299" name="直線コネクタ 298"/>
        <xdr:cNvCxnSpPr/>
      </xdr:nvCxnSpPr>
      <xdr:spPr>
        <a:xfrm>
          <a:off x="6972300" y="6302244"/>
          <a:ext cx="889000" cy="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0" name="フローチャート: 判断 299"/>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115829</xdr:rowOff>
    </xdr:from>
    <xdr:ext cx="534377" cy="259045"/>
    <xdr:sp macro="" textlink="">
      <xdr:nvSpPr>
        <xdr:cNvPr id="301" name="テキスト ボックス 300"/>
        <xdr:cNvSpPr txBox="1"/>
      </xdr:nvSpPr>
      <xdr:spPr>
        <a:xfrm>
          <a:off x="7594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302" name="フローチャート: 判断 301"/>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142809</xdr:rowOff>
    </xdr:from>
    <xdr:ext cx="534377" cy="259045"/>
    <xdr:sp macro="" textlink="">
      <xdr:nvSpPr>
        <xdr:cNvPr id="303" name="テキスト ボックス 302"/>
        <xdr:cNvSpPr txBox="1"/>
      </xdr:nvSpPr>
      <xdr:spPr>
        <a:xfrm>
          <a:off x="6705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37693</xdr:rowOff>
    </xdr:from>
    <xdr:to>
      <xdr:col>55</xdr:col>
      <xdr:colOff>50800</xdr:colOff>
      <xdr:row>36</xdr:row>
      <xdr:rowOff>139293</xdr:rowOff>
    </xdr:to>
    <xdr:sp macro="" textlink="">
      <xdr:nvSpPr>
        <xdr:cNvPr id="309" name="楕円 308"/>
        <xdr:cNvSpPr/>
      </xdr:nvSpPr>
      <xdr:spPr>
        <a:xfrm>
          <a:off x="104267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16120</xdr:rowOff>
    </xdr:from>
    <xdr:ext cx="534377" cy="259045"/>
    <xdr:sp macro="" textlink="">
      <xdr:nvSpPr>
        <xdr:cNvPr id="310" name="補助費等該当値テキスト"/>
        <xdr:cNvSpPr txBox="1"/>
      </xdr:nvSpPr>
      <xdr:spPr>
        <a:xfrm>
          <a:off x="10528300" y="61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75847</xdr:rowOff>
    </xdr:from>
    <xdr:to>
      <xdr:col>50</xdr:col>
      <xdr:colOff>165100</xdr:colOff>
      <xdr:row>37</xdr:row>
      <xdr:rowOff>5997</xdr:rowOff>
    </xdr:to>
    <xdr:sp macro="" textlink="">
      <xdr:nvSpPr>
        <xdr:cNvPr id="311" name="楕円 310"/>
        <xdr:cNvSpPr/>
      </xdr:nvSpPr>
      <xdr:spPr>
        <a:xfrm>
          <a:off x="9588500" y="62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168574</xdr:rowOff>
    </xdr:from>
    <xdr:ext cx="534377" cy="259045"/>
    <xdr:sp macro="" textlink="">
      <xdr:nvSpPr>
        <xdr:cNvPr id="312" name="テキスト ボックス 311"/>
        <xdr:cNvSpPr txBox="1"/>
      </xdr:nvSpPr>
      <xdr:spPr>
        <a:xfrm>
          <a:off x="9372111" y="63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27589</xdr:rowOff>
    </xdr:from>
    <xdr:to>
      <xdr:col>46</xdr:col>
      <xdr:colOff>38100</xdr:colOff>
      <xdr:row>36</xdr:row>
      <xdr:rowOff>129189</xdr:rowOff>
    </xdr:to>
    <xdr:sp macro="" textlink="">
      <xdr:nvSpPr>
        <xdr:cNvPr id="313" name="楕円 312"/>
        <xdr:cNvSpPr/>
      </xdr:nvSpPr>
      <xdr:spPr>
        <a:xfrm>
          <a:off x="8699500" y="61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120316</xdr:rowOff>
    </xdr:from>
    <xdr:ext cx="534377" cy="259045"/>
    <xdr:sp macro="" textlink="">
      <xdr:nvSpPr>
        <xdr:cNvPr id="314" name="テキスト ボックス 313"/>
        <xdr:cNvSpPr txBox="1"/>
      </xdr:nvSpPr>
      <xdr:spPr>
        <a:xfrm>
          <a:off x="8483111" y="62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118092</xdr:rowOff>
    </xdr:from>
    <xdr:to>
      <xdr:col>41</xdr:col>
      <xdr:colOff>101600</xdr:colOff>
      <xdr:row>37</xdr:row>
      <xdr:rowOff>48242</xdr:rowOff>
    </xdr:to>
    <xdr:sp macro="" textlink="">
      <xdr:nvSpPr>
        <xdr:cNvPr id="315" name="楕円 314"/>
        <xdr:cNvSpPr/>
      </xdr:nvSpPr>
      <xdr:spPr>
        <a:xfrm>
          <a:off x="7810500" y="62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39369</xdr:rowOff>
    </xdr:from>
    <xdr:ext cx="534377" cy="259045"/>
    <xdr:sp macro="" textlink="">
      <xdr:nvSpPr>
        <xdr:cNvPr id="316" name="テキスト ボックス 315"/>
        <xdr:cNvSpPr txBox="1"/>
      </xdr:nvSpPr>
      <xdr:spPr>
        <a:xfrm>
          <a:off x="7594111" y="63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79244</xdr:rowOff>
    </xdr:from>
    <xdr:to>
      <xdr:col>36</xdr:col>
      <xdr:colOff>165100</xdr:colOff>
      <xdr:row>37</xdr:row>
      <xdr:rowOff>9394</xdr:rowOff>
    </xdr:to>
    <xdr:sp macro="" textlink="">
      <xdr:nvSpPr>
        <xdr:cNvPr id="317" name="楕円 316"/>
        <xdr:cNvSpPr/>
      </xdr:nvSpPr>
      <xdr:spPr>
        <a:xfrm>
          <a:off x="6921500" y="62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521</xdr:rowOff>
    </xdr:from>
    <xdr:ext cx="534377" cy="259045"/>
    <xdr:sp macro="" textlink="">
      <xdr:nvSpPr>
        <xdr:cNvPr id="318" name="テキスト ボックス 317"/>
        <xdr:cNvSpPr txBox="1"/>
      </xdr:nvSpPr>
      <xdr:spPr>
        <a:xfrm>
          <a:off x="6705111" y="634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0" name="直線コネクタ 339"/>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1" name="普通建設事業費最小値テキスト"/>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2" name="直線コネクタ 341"/>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3" name="普通建設事業費最大値テキスト"/>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4" name="直線コネクタ 343"/>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55367</xdr:rowOff>
    </xdr:from>
    <xdr:to>
      <xdr:col>55</xdr:col>
      <xdr:colOff>0</xdr:colOff>
      <xdr:row>58</xdr:row>
      <xdr:rowOff>55500</xdr:rowOff>
    </xdr:to>
    <xdr:cxnSp macro="">
      <xdr:nvCxnSpPr>
        <xdr:cNvPr id="345" name="直線コネクタ 344"/>
        <xdr:cNvCxnSpPr/>
      </xdr:nvCxnSpPr>
      <xdr:spPr>
        <a:xfrm flipV="1">
          <a:off x="9639300" y="9828017"/>
          <a:ext cx="838200" cy="17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24116</xdr:rowOff>
    </xdr:from>
    <xdr:ext cx="599010" cy="259045"/>
    <xdr:sp macro="" textlink="">
      <xdr:nvSpPr>
        <xdr:cNvPr id="346" name="普通建設事業費平均値テキスト"/>
        <xdr:cNvSpPr txBox="1"/>
      </xdr:nvSpPr>
      <xdr:spPr>
        <a:xfrm>
          <a:off x="10528300" y="9625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7" name="フローチャート: 判断 346"/>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57994</xdr:rowOff>
    </xdr:from>
    <xdr:to>
      <xdr:col>50</xdr:col>
      <xdr:colOff>114300</xdr:colOff>
      <xdr:row>58</xdr:row>
      <xdr:rowOff>55500</xdr:rowOff>
    </xdr:to>
    <xdr:cxnSp macro="">
      <xdr:nvCxnSpPr>
        <xdr:cNvPr id="348" name="直線コネクタ 347"/>
        <xdr:cNvCxnSpPr/>
      </xdr:nvCxnSpPr>
      <xdr:spPr>
        <a:xfrm>
          <a:off x="8750300" y="9830644"/>
          <a:ext cx="889000" cy="16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49" name="フローチャート: 判断 348"/>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153290</xdr:rowOff>
    </xdr:from>
    <xdr:ext cx="534377" cy="259045"/>
    <xdr:sp macro="" textlink="">
      <xdr:nvSpPr>
        <xdr:cNvPr id="350" name="テキスト ボックス 349"/>
        <xdr:cNvSpPr txBox="1"/>
      </xdr:nvSpPr>
      <xdr:spPr>
        <a:xfrm>
          <a:off x="9372111" y="95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57994</xdr:rowOff>
    </xdr:from>
    <xdr:to>
      <xdr:col>45</xdr:col>
      <xdr:colOff>177800</xdr:colOff>
      <xdr:row>58</xdr:row>
      <xdr:rowOff>14468</xdr:rowOff>
    </xdr:to>
    <xdr:cxnSp macro="">
      <xdr:nvCxnSpPr>
        <xdr:cNvPr id="351" name="直線コネクタ 350"/>
        <xdr:cNvCxnSpPr/>
      </xdr:nvCxnSpPr>
      <xdr:spPr>
        <a:xfrm flipV="1">
          <a:off x="7861300" y="9830644"/>
          <a:ext cx="889000" cy="12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2" name="フローチャート: 判断 351"/>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110750</xdr:rowOff>
    </xdr:from>
    <xdr:ext cx="599010" cy="259045"/>
    <xdr:sp macro="" textlink="">
      <xdr:nvSpPr>
        <xdr:cNvPr id="353" name="テキスト ボックス 352"/>
        <xdr:cNvSpPr txBox="1"/>
      </xdr:nvSpPr>
      <xdr:spPr>
        <a:xfrm>
          <a:off x="8450795" y="988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14468</xdr:rowOff>
    </xdr:from>
    <xdr:to>
      <xdr:col>41</xdr:col>
      <xdr:colOff>50800</xdr:colOff>
      <xdr:row>58</xdr:row>
      <xdr:rowOff>73015</xdr:rowOff>
    </xdr:to>
    <xdr:cxnSp macro="">
      <xdr:nvCxnSpPr>
        <xdr:cNvPr id="354" name="直線コネクタ 353"/>
        <xdr:cNvCxnSpPr/>
      </xdr:nvCxnSpPr>
      <xdr:spPr>
        <a:xfrm flipV="1">
          <a:off x="6972300" y="9958568"/>
          <a:ext cx="8890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5" name="フローチャート: 判断 354"/>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156594</xdr:rowOff>
    </xdr:from>
    <xdr:ext cx="534377" cy="259045"/>
    <xdr:sp macro="" textlink="">
      <xdr:nvSpPr>
        <xdr:cNvPr id="356" name="テキスト ボックス 355"/>
        <xdr:cNvSpPr txBox="1"/>
      </xdr:nvSpPr>
      <xdr:spPr>
        <a:xfrm>
          <a:off x="7594111" y="9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39443</xdr:rowOff>
    </xdr:from>
    <xdr:to>
      <xdr:col>36</xdr:col>
      <xdr:colOff>165100</xdr:colOff>
      <xdr:row>57</xdr:row>
      <xdr:rowOff>141043</xdr:rowOff>
    </xdr:to>
    <xdr:sp macro="" textlink="">
      <xdr:nvSpPr>
        <xdr:cNvPr id="357" name="フローチャート: 判断 356"/>
        <xdr:cNvSpPr/>
      </xdr:nvSpPr>
      <xdr:spPr>
        <a:xfrm>
          <a:off x="6921500" y="98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157570</xdr:rowOff>
    </xdr:from>
    <xdr:ext cx="534377" cy="259045"/>
    <xdr:sp macro="" textlink="">
      <xdr:nvSpPr>
        <xdr:cNvPr id="358" name="テキスト ボックス 357"/>
        <xdr:cNvSpPr txBox="1"/>
      </xdr:nvSpPr>
      <xdr:spPr>
        <a:xfrm>
          <a:off x="6705111" y="958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4567</xdr:rowOff>
    </xdr:from>
    <xdr:to>
      <xdr:col>55</xdr:col>
      <xdr:colOff>50800</xdr:colOff>
      <xdr:row>57</xdr:row>
      <xdr:rowOff>106167</xdr:rowOff>
    </xdr:to>
    <xdr:sp macro="" textlink="">
      <xdr:nvSpPr>
        <xdr:cNvPr id="364" name="楕円 363"/>
        <xdr:cNvSpPr/>
      </xdr:nvSpPr>
      <xdr:spPr>
        <a:xfrm>
          <a:off x="10426700" y="977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154444</xdr:rowOff>
    </xdr:from>
    <xdr:ext cx="599010" cy="259045"/>
    <xdr:sp macro="" textlink="">
      <xdr:nvSpPr>
        <xdr:cNvPr id="365" name="普通建設事業費該当値テキスト"/>
        <xdr:cNvSpPr txBox="1"/>
      </xdr:nvSpPr>
      <xdr:spPr>
        <a:xfrm>
          <a:off x="10528300" y="975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4700</xdr:rowOff>
    </xdr:from>
    <xdr:to>
      <xdr:col>50</xdr:col>
      <xdr:colOff>165100</xdr:colOff>
      <xdr:row>58</xdr:row>
      <xdr:rowOff>106300</xdr:rowOff>
    </xdr:to>
    <xdr:sp macro="" textlink="">
      <xdr:nvSpPr>
        <xdr:cNvPr id="366" name="楕円 365"/>
        <xdr:cNvSpPr/>
      </xdr:nvSpPr>
      <xdr:spPr>
        <a:xfrm>
          <a:off x="9588500" y="99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97427</xdr:rowOff>
    </xdr:from>
    <xdr:ext cx="534377" cy="259045"/>
    <xdr:sp macro="" textlink="">
      <xdr:nvSpPr>
        <xdr:cNvPr id="367" name="テキスト ボックス 366"/>
        <xdr:cNvSpPr txBox="1"/>
      </xdr:nvSpPr>
      <xdr:spPr>
        <a:xfrm>
          <a:off x="9372111" y="1004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7194</xdr:rowOff>
    </xdr:from>
    <xdr:to>
      <xdr:col>46</xdr:col>
      <xdr:colOff>38100</xdr:colOff>
      <xdr:row>57</xdr:row>
      <xdr:rowOff>108794</xdr:rowOff>
    </xdr:to>
    <xdr:sp macro="" textlink="">
      <xdr:nvSpPr>
        <xdr:cNvPr id="368" name="楕円 367"/>
        <xdr:cNvSpPr/>
      </xdr:nvSpPr>
      <xdr:spPr>
        <a:xfrm>
          <a:off x="8699500" y="97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125321</xdr:rowOff>
    </xdr:from>
    <xdr:ext cx="599010" cy="259045"/>
    <xdr:sp macro="" textlink="">
      <xdr:nvSpPr>
        <xdr:cNvPr id="369" name="テキスト ボックス 368"/>
        <xdr:cNvSpPr txBox="1"/>
      </xdr:nvSpPr>
      <xdr:spPr>
        <a:xfrm>
          <a:off x="8450795" y="955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135118</xdr:rowOff>
    </xdr:from>
    <xdr:to>
      <xdr:col>41</xdr:col>
      <xdr:colOff>101600</xdr:colOff>
      <xdr:row>58</xdr:row>
      <xdr:rowOff>65268</xdr:rowOff>
    </xdr:to>
    <xdr:sp macro="" textlink="">
      <xdr:nvSpPr>
        <xdr:cNvPr id="370" name="楕円 369"/>
        <xdr:cNvSpPr/>
      </xdr:nvSpPr>
      <xdr:spPr>
        <a:xfrm>
          <a:off x="7810500" y="990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56395</xdr:rowOff>
    </xdr:from>
    <xdr:ext cx="534377" cy="259045"/>
    <xdr:sp macro="" textlink="">
      <xdr:nvSpPr>
        <xdr:cNvPr id="371" name="テキスト ボックス 370"/>
        <xdr:cNvSpPr txBox="1"/>
      </xdr:nvSpPr>
      <xdr:spPr>
        <a:xfrm>
          <a:off x="7594111" y="1000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22215</xdr:rowOff>
    </xdr:from>
    <xdr:to>
      <xdr:col>36</xdr:col>
      <xdr:colOff>165100</xdr:colOff>
      <xdr:row>58</xdr:row>
      <xdr:rowOff>123815</xdr:rowOff>
    </xdr:to>
    <xdr:sp macro="" textlink="">
      <xdr:nvSpPr>
        <xdr:cNvPr id="372" name="楕円 371"/>
        <xdr:cNvSpPr/>
      </xdr:nvSpPr>
      <xdr:spPr>
        <a:xfrm>
          <a:off x="6921500" y="99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114942</xdr:rowOff>
    </xdr:from>
    <xdr:ext cx="534377" cy="259045"/>
    <xdr:sp macro="" textlink="">
      <xdr:nvSpPr>
        <xdr:cNvPr id="373" name="テキスト ボックス 372"/>
        <xdr:cNvSpPr txBox="1"/>
      </xdr:nvSpPr>
      <xdr:spPr>
        <a:xfrm>
          <a:off x="6705111" y="1005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399" name="直線コネクタ 398"/>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402" name="普通建設事業費 （ うち新規整備　）最大値テキスト"/>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3" name="直線コネクタ 402"/>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114717</xdr:rowOff>
    </xdr:from>
    <xdr:to>
      <xdr:col>55</xdr:col>
      <xdr:colOff>0</xdr:colOff>
      <xdr:row>78</xdr:row>
      <xdr:rowOff>159734</xdr:rowOff>
    </xdr:to>
    <xdr:cxnSp macro="">
      <xdr:nvCxnSpPr>
        <xdr:cNvPr id="404" name="直線コネクタ 403"/>
        <xdr:cNvCxnSpPr/>
      </xdr:nvCxnSpPr>
      <xdr:spPr>
        <a:xfrm flipV="1">
          <a:off x="9639300" y="12287667"/>
          <a:ext cx="838200" cy="124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58869</xdr:rowOff>
    </xdr:from>
    <xdr:ext cx="534377" cy="259045"/>
    <xdr:sp macro="" textlink="">
      <xdr:nvSpPr>
        <xdr:cNvPr id="405" name="普通建設事業費 （ うち新規整備　）平均値テキスト"/>
        <xdr:cNvSpPr txBox="1"/>
      </xdr:nvSpPr>
      <xdr:spPr>
        <a:xfrm>
          <a:off x="10528300" y="13089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6" name="フローチャート: 判断 405"/>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159734</xdr:rowOff>
    </xdr:from>
    <xdr:to>
      <xdr:col>50</xdr:col>
      <xdr:colOff>114300</xdr:colOff>
      <xdr:row>79</xdr:row>
      <xdr:rowOff>29679</xdr:rowOff>
    </xdr:to>
    <xdr:cxnSp macro="">
      <xdr:nvCxnSpPr>
        <xdr:cNvPr id="407" name="直線コネクタ 406"/>
        <xdr:cNvCxnSpPr/>
      </xdr:nvCxnSpPr>
      <xdr:spPr>
        <a:xfrm flipV="1">
          <a:off x="8750300" y="13532834"/>
          <a:ext cx="889000" cy="4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8" name="フローチャート: 判断 407"/>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36230</xdr:rowOff>
    </xdr:from>
    <xdr:ext cx="534377" cy="259045"/>
    <xdr:sp macro="" textlink="">
      <xdr:nvSpPr>
        <xdr:cNvPr id="409" name="テキスト ボックス 408"/>
        <xdr:cNvSpPr txBox="1"/>
      </xdr:nvSpPr>
      <xdr:spPr>
        <a:xfrm>
          <a:off x="9372111" y="130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120269</xdr:rowOff>
    </xdr:from>
    <xdr:to>
      <xdr:col>45</xdr:col>
      <xdr:colOff>177800</xdr:colOff>
      <xdr:row>79</xdr:row>
      <xdr:rowOff>29679</xdr:rowOff>
    </xdr:to>
    <xdr:cxnSp macro="">
      <xdr:nvCxnSpPr>
        <xdr:cNvPr id="410" name="直線コネクタ 409"/>
        <xdr:cNvCxnSpPr/>
      </xdr:nvCxnSpPr>
      <xdr:spPr>
        <a:xfrm>
          <a:off x="7861300" y="13321919"/>
          <a:ext cx="889000" cy="25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11" name="フローチャート: 判断 410"/>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52999</xdr:rowOff>
    </xdr:from>
    <xdr:ext cx="534377" cy="259045"/>
    <xdr:sp macro="" textlink="">
      <xdr:nvSpPr>
        <xdr:cNvPr id="412" name="テキスト ボックス 411"/>
        <xdr:cNvSpPr txBox="1"/>
      </xdr:nvSpPr>
      <xdr:spPr>
        <a:xfrm>
          <a:off x="8483111" y="130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120269</xdr:rowOff>
    </xdr:from>
    <xdr:to>
      <xdr:col>41</xdr:col>
      <xdr:colOff>50800</xdr:colOff>
      <xdr:row>79</xdr:row>
      <xdr:rowOff>44194</xdr:rowOff>
    </xdr:to>
    <xdr:cxnSp macro="">
      <xdr:nvCxnSpPr>
        <xdr:cNvPr id="413" name="直線コネクタ 412"/>
        <xdr:cNvCxnSpPr/>
      </xdr:nvCxnSpPr>
      <xdr:spPr>
        <a:xfrm flipV="1">
          <a:off x="6972300" y="13321919"/>
          <a:ext cx="889000" cy="26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4" name="フローチャート: 判断 413"/>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70635</xdr:rowOff>
    </xdr:from>
    <xdr:ext cx="534377" cy="259045"/>
    <xdr:sp macro="" textlink="">
      <xdr:nvSpPr>
        <xdr:cNvPr id="415" name="テキスト ボックス 414"/>
        <xdr:cNvSpPr txBox="1"/>
      </xdr:nvSpPr>
      <xdr:spPr>
        <a:xfrm>
          <a:off x="7594111" y="129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2113</xdr:rowOff>
    </xdr:from>
    <xdr:to>
      <xdr:col>36</xdr:col>
      <xdr:colOff>165100</xdr:colOff>
      <xdr:row>76</xdr:row>
      <xdr:rowOff>103713</xdr:rowOff>
    </xdr:to>
    <xdr:sp macro="" textlink="">
      <xdr:nvSpPr>
        <xdr:cNvPr id="416" name="フローチャート: 判断 415"/>
        <xdr:cNvSpPr/>
      </xdr:nvSpPr>
      <xdr:spPr>
        <a:xfrm>
          <a:off x="6921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120241</xdr:rowOff>
    </xdr:from>
    <xdr:ext cx="534377" cy="259045"/>
    <xdr:sp macro="" textlink="">
      <xdr:nvSpPr>
        <xdr:cNvPr id="417" name="テキスト ボックス 416"/>
        <xdr:cNvSpPr txBox="1"/>
      </xdr:nvSpPr>
      <xdr:spPr>
        <a:xfrm>
          <a:off x="6705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63917</xdr:rowOff>
    </xdr:from>
    <xdr:to>
      <xdr:col>55</xdr:col>
      <xdr:colOff>50800</xdr:colOff>
      <xdr:row>71</xdr:row>
      <xdr:rowOff>165517</xdr:rowOff>
    </xdr:to>
    <xdr:sp macro="" textlink="">
      <xdr:nvSpPr>
        <xdr:cNvPr id="423" name="楕円 422"/>
        <xdr:cNvSpPr/>
      </xdr:nvSpPr>
      <xdr:spPr>
        <a:xfrm>
          <a:off x="10426700" y="122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86794</xdr:rowOff>
    </xdr:from>
    <xdr:ext cx="534377" cy="259045"/>
    <xdr:sp macro="" textlink="">
      <xdr:nvSpPr>
        <xdr:cNvPr id="424" name="普通建設事業費 （ うち新規整備　）該当値テキスト"/>
        <xdr:cNvSpPr txBox="1"/>
      </xdr:nvSpPr>
      <xdr:spPr>
        <a:xfrm>
          <a:off x="10528300" y="120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108934</xdr:rowOff>
    </xdr:from>
    <xdr:to>
      <xdr:col>50</xdr:col>
      <xdr:colOff>165100</xdr:colOff>
      <xdr:row>79</xdr:row>
      <xdr:rowOff>39084</xdr:rowOff>
    </xdr:to>
    <xdr:sp macro="" textlink="">
      <xdr:nvSpPr>
        <xdr:cNvPr id="425" name="楕円 424"/>
        <xdr:cNvSpPr/>
      </xdr:nvSpPr>
      <xdr:spPr>
        <a:xfrm>
          <a:off x="9588500" y="134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30211</xdr:rowOff>
    </xdr:from>
    <xdr:ext cx="469744" cy="259045"/>
    <xdr:sp macro="" textlink="">
      <xdr:nvSpPr>
        <xdr:cNvPr id="426" name="テキスト ボックス 425"/>
        <xdr:cNvSpPr txBox="1"/>
      </xdr:nvSpPr>
      <xdr:spPr>
        <a:xfrm>
          <a:off x="9404428" y="1357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150329</xdr:rowOff>
    </xdr:from>
    <xdr:to>
      <xdr:col>46</xdr:col>
      <xdr:colOff>38100</xdr:colOff>
      <xdr:row>79</xdr:row>
      <xdr:rowOff>80479</xdr:rowOff>
    </xdr:to>
    <xdr:sp macro="" textlink="">
      <xdr:nvSpPr>
        <xdr:cNvPr id="427" name="楕円 426"/>
        <xdr:cNvSpPr/>
      </xdr:nvSpPr>
      <xdr:spPr>
        <a:xfrm>
          <a:off x="8699500" y="135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71606</xdr:rowOff>
    </xdr:from>
    <xdr:ext cx="469744" cy="259045"/>
    <xdr:sp macro="" textlink="">
      <xdr:nvSpPr>
        <xdr:cNvPr id="428" name="テキスト ボックス 427"/>
        <xdr:cNvSpPr txBox="1"/>
      </xdr:nvSpPr>
      <xdr:spPr>
        <a:xfrm>
          <a:off x="8515428" y="1361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69469</xdr:rowOff>
    </xdr:from>
    <xdr:to>
      <xdr:col>41</xdr:col>
      <xdr:colOff>101600</xdr:colOff>
      <xdr:row>77</xdr:row>
      <xdr:rowOff>171069</xdr:rowOff>
    </xdr:to>
    <xdr:sp macro="" textlink="">
      <xdr:nvSpPr>
        <xdr:cNvPr id="429" name="楕円 428"/>
        <xdr:cNvSpPr/>
      </xdr:nvSpPr>
      <xdr:spPr>
        <a:xfrm>
          <a:off x="7810500" y="132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162196</xdr:rowOff>
    </xdr:from>
    <xdr:ext cx="534377" cy="259045"/>
    <xdr:sp macro="" textlink="">
      <xdr:nvSpPr>
        <xdr:cNvPr id="430" name="テキスト ボックス 429"/>
        <xdr:cNvSpPr txBox="1"/>
      </xdr:nvSpPr>
      <xdr:spPr>
        <a:xfrm>
          <a:off x="7594111" y="1336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164844</xdr:rowOff>
    </xdr:from>
    <xdr:to>
      <xdr:col>36</xdr:col>
      <xdr:colOff>165100</xdr:colOff>
      <xdr:row>79</xdr:row>
      <xdr:rowOff>94994</xdr:rowOff>
    </xdr:to>
    <xdr:sp macro="" textlink="">
      <xdr:nvSpPr>
        <xdr:cNvPr id="431" name="楕円 430"/>
        <xdr:cNvSpPr/>
      </xdr:nvSpPr>
      <xdr:spPr>
        <a:xfrm>
          <a:off x="6921500" y="135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86121</xdr:rowOff>
    </xdr:from>
    <xdr:ext cx="469744" cy="259045"/>
    <xdr:sp macro="" textlink="">
      <xdr:nvSpPr>
        <xdr:cNvPr id="432" name="テキスト ボックス 431"/>
        <xdr:cNvSpPr txBox="1"/>
      </xdr:nvSpPr>
      <xdr:spPr>
        <a:xfrm>
          <a:off x="6737428" y="1363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4" name="直線コネクタ 453"/>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5" name="普通建設事業費 （ うち更新整備　）最小値テキスト"/>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6" name="直線コネクタ 455"/>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7" name="普通建設事業費 （ うち更新整備　）最大値テキスト"/>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8" name="直線コネクタ 457"/>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22785</xdr:rowOff>
    </xdr:from>
    <xdr:to>
      <xdr:col>55</xdr:col>
      <xdr:colOff>0</xdr:colOff>
      <xdr:row>98</xdr:row>
      <xdr:rowOff>23737</xdr:rowOff>
    </xdr:to>
    <xdr:cxnSp macro="">
      <xdr:nvCxnSpPr>
        <xdr:cNvPr id="459" name="直線コネクタ 458"/>
        <xdr:cNvCxnSpPr/>
      </xdr:nvCxnSpPr>
      <xdr:spPr>
        <a:xfrm flipV="1">
          <a:off x="9639300" y="16824885"/>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30670</xdr:rowOff>
    </xdr:from>
    <xdr:ext cx="534377" cy="259045"/>
    <xdr:sp macro="" textlink="">
      <xdr:nvSpPr>
        <xdr:cNvPr id="460" name="普通建設事業費 （ うち更新整備　）平均値テキスト"/>
        <xdr:cNvSpPr txBox="1"/>
      </xdr:nvSpPr>
      <xdr:spPr>
        <a:xfrm>
          <a:off x="10528300" y="1648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1" name="フローチャート: 判断 460"/>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157448</xdr:rowOff>
    </xdr:from>
    <xdr:to>
      <xdr:col>50</xdr:col>
      <xdr:colOff>114300</xdr:colOff>
      <xdr:row>98</xdr:row>
      <xdr:rowOff>23737</xdr:rowOff>
    </xdr:to>
    <xdr:cxnSp macro="">
      <xdr:nvCxnSpPr>
        <xdr:cNvPr id="462" name="直線コネクタ 461"/>
        <xdr:cNvCxnSpPr/>
      </xdr:nvCxnSpPr>
      <xdr:spPr>
        <a:xfrm>
          <a:off x="8750300" y="16788098"/>
          <a:ext cx="889000" cy="3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3" name="フローチャート: 判断 462"/>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124703</xdr:rowOff>
    </xdr:from>
    <xdr:ext cx="534377" cy="259045"/>
    <xdr:sp macro="" textlink="">
      <xdr:nvSpPr>
        <xdr:cNvPr id="464" name="テキスト ボックス 463"/>
        <xdr:cNvSpPr txBox="1"/>
      </xdr:nvSpPr>
      <xdr:spPr>
        <a:xfrm>
          <a:off x="9372111" y="164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157448</xdr:rowOff>
    </xdr:from>
    <xdr:to>
      <xdr:col>45</xdr:col>
      <xdr:colOff>177800</xdr:colOff>
      <xdr:row>98</xdr:row>
      <xdr:rowOff>43396</xdr:rowOff>
    </xdr:to>
    <xdr:cxnSp macro="">
      <xdr:nvCxnSpPr>
        <xdr:cNvPr id="465" name="直線コネクタ 464"/>
        <xdr:cNvCxnSpPr/>
      </xdr:nvCxnSpPr>
      <xdr:spPr>
        <a:xfrm flipV="1">
          <a:off x="7861300" y="16788098"/>
          <a:ext cx="889000" cy="5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6" name="フローチャート: 判断 465"/>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118513</xdr:rowOff>
    </xdr:from>
    <xdr:ext cx="534377" cy="259045"/>
    <xdr:sp macro="" textlink="">
      <xdr:nvSpPr>
        <xdr:cNvPr id="467" name="テキスト ボックス 466"/>
        <xdr:cNvSpPr txBox="1"/>
      </xdr:nvSpPr>
      <xdr:spPr>
        <a:xfrm>
          <a:off x="8483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43396</xdr:rowOff>
    </xdr:from>
    <xdr:to>
      <xdr:col>41</xdr:col>
      <xdr:colOff>50800</xdr:colOff>
      <xdr:row>98</xdr:row>
      <xdr:rowOff>44566</xdr:rowOff>
    </xdr:to>
    <xdr:cxnSp macro="">
      <xdr:nvCxnSpPr>
        <xdr:cNvPr id="468" name="直線コネクタ 467"/>
        <xdr:cNvCxnSpPr/>
      </xdr:nvCxnSpPr>
      <xdr:spPr>
        <a:xfrm flipV="1">
          <a:off x="6972300" y="16845496"/>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69" name="フローチャート: 判断 468"/>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146947</xdr:rowOff>
    </xdr:from>
    <xdr:ext cx="534377" cy="259045"/>
    <xdr:sp macro="" textlink="">
      <xdr:nvSpPr>
        <xdr:cNvPr id="470" name="テキスト ボックス 469"/>
        <xdr:cNvSpPr txBox="1"/>
      </xdr:nvSpPr>
      <xdr:spPr>
        <a:xfrm>
          <a:off x="7594111" y="16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72569</xdr:rowOff>
    </xdr:from>
    <xdr:to>
      <xdr:col>36</xdr:col>
      <xdr:colOff>165100</xdr:colOff>
      <xdr:row>98</xdr:row>
      <xdr:rowOff>2719</xdr:rowOff>
    </xdr:to>
    <xdr:sp macro="" textlink="">
      <xdr:nvSpPr>
        <xdr:cNvPr id="471" name="フローチャート: 判断 470"/>
        <xdr:cNvSpPr/>
      </xdr:nvSpPr>
      <xdr:spPr>
        <a:xfrm>
          <a:off x="6921500" y="167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19246</xdr:rowOff>
    </xdr:from>
    <xdr:ext cx="534377" cy="259045"/>
    <xdr:sp macro="" textlink="">
      <xdr:nvSpPr>
        <xdr:cNvPr id="472" name="テキスト ボックス 471"/>
        <xdr:cNvSpPr txBox="1"/>
      </xdr:nvSpPr>
      <xdr:spPr>
        <a:xfrm>
          <a:off x="6705111" y="164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143435</xdr:rowOff>
    </xdr:from>
    <xdr:to>
      <xdr:col>55</xdr:col>
      <xdr:colOff>50800</xdr:colOff>
      <xdr:row>98</xdr:row>
      <xdr:rowOff>73585</xdr:rowOff>
    </xdr:to>
    <xdr:sp macro="" textlink="">
      <xdr:nvSpPr>
        <xdr:cNvPr id="478" name="楕円 477"/>
        <xdr:cNvSpPr/>
      </xdr:nvSpPr>
      <xdr:spPr>
        <a:xfrm>
          <a:off x="10426700" y="167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58362</xdr:rowOff>
    </xdr:from>
    <xdr:ext cx="534377" cy="259045"/>
    <xdr:sp macro="" textlink="">
      <xdr:nvSpPr>
        <xdr:cNvPr id="479" name="普通建設事業費 （ うち更新整備　）該当値テキスト"/>
        <xdr:cNvSpPr txBox="1"/>
      </xdr:nvSpPr>
      <xdr:spPr>
        <a:xfrm>
          <a:off x="10528300" y="166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144387</xdr:rowOff>
    </xdr:from>
    <xdr:to>
      <xdr:col>50</xdr:col>
      <xdr:colOff>165100</xdr:colOff>
      <xdr:row>98</xdr:row>
      <xdr:rowOff>74537</xdr:rowOff>
    </xdr:to>
    <xdr:sp macro="" textlink="">
      <xdr:nvSpPr>
        <xdr:cNvPr id="480" name="楕円 479"/>
        <xdr:cNvSpPr/>
      </xdr:nvSpPr>
      <xdr:spPr>
        <a:xfrm>
          <a:off x="9588500" y="167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65664</xdr:rowOff>
    </xdr:from>
    <xdr:ext cx="534377" cy="259045"/>
    <xdr:sp macro="" textlink="">
      <xdr:nvSpPr>
        <xdr:cNvPr id="481" name="テキスト ボックス 480"/>
        <xdr:cNvSpPr txBox="1"/>
      </xdr:nvSpPr>
      <xdr:spPr>
        <a:xfrm>
          <a:off x="9372111" y="1686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106648</xdr:rowOff>
    </xdr:from>
    <xdr:to>
      <xdr:col>46</xdr:col>
      <xdr:colOff>38100</xdr:colOff>
      <xdr:row>98</xdr:row>
      <xdr:rowOff>36798</xdr:rowOff>
    </xdr:to>
    <xdr:sp macro="" textlink="">
      <xdr:nvSpPr>
        <xdr:cNvPr id="482" name="楕円 481"/>
        <xdr:cNvSpPr/>
      </xdr:nvSpPr>
      <xdr:spPr>
        <a:xfrm>
          <a:off x="8699500" y="167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27925</xdr:rowOff>
    </xdr:from>
    <xdr:ext cx="534377" cy="259045"/>
    <xdr:sp macro="" textlink="">
      <xdr:nvSpPr>
        <xdr:cNvPr id="483" name="テキスト ボックス 482"/>
        <xdr:cNvSpPr txBox="1"/>
      </xdr:nvSpPr>
      <xdr:spPr>
        <a:xfrm>
          <a:off x="8483111" y="1683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164046</xdr:rowOff>
    </xdr:from>
    <xdr:to>
      <xdr:col>41</xdr:col>
      <xdr:colOff>101600</xdr:colOff>
      <xdr:row>98</xdr:row>
      <xdr:rowOff>94196</xdr:rowOff>
    </xdr:to>
    <xdr:sp macro="" textlink="">
      <xdr:nvSpPr>
        <xdr:cNvPr id="484" name="楕円 483"/>
        <xdr:cNvSpPr/>
      </xdr:nvSpPr>
      <xdr:spPr>
        <a:xfrm>
          <a:off x="7810500" y="167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85323</xdr:rowOff>
    </xdr:from>
    <xdr:ext cx="534377" cy="259045"/>
    <xdr:sp macro="" textlink="">
      <xdr:nvSpPr>
        <xdr:cNvPr id="485" name="テキスト ボックス 484"/>
        <xdr:cNvSpPr txBox="1"/>
      </xdr:nvSpPr>
      <xdr:spPr>
        <a:xfrm>
          <a:off x="7594111" y="1688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165216</xdr:rowOff>
    </xdr:from>
    <xdr:to>
      <xdr:col>36</xdr:col>
      <xdr:colOff>165100</xdr:colOff>
      <xdr:row>98</xdr:row>
      <xdr:rowOff>95366</xdr:rowOff>
    </xdr:to>
    <xdr:sp macro="" textlink="">
      <xdr:nvSpPr>
        <xdr:cNvPr id="486" name="楕円 485"/>
        <xdr:cNvSpPr/>
      </xdr:nvSpPr>
      <xdr:spPr>
        <a:xfrm>
          <a:off x="6921500" y="1679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86493</xdr:rowOff>
    </xdr:from>
    <xdr:ext cx="534377" cy="259045"/>
    <xdr:sp macro="" textlink="">
      <xdr:nvSpPr>
        <xdr:cNvPr id="487" name="テキスト ボックス 486"/>
        <xdr:cNvSpPr txBox="1"/>
      </xdr:nvSpPr>
      <xdr:spPr>
        <a:xfrm>
          <a:off x="6705111" y="1688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1" name="直線コネクタ 510"/>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4" name="災害復旧事業費最大値テキスト"/>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5" name="直線コネクタ 514"/>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88528</xdr:rowOff>
    </xdr:from>
    <xdr:ext cx="534377" cy="259045"/>
    <xdr:sp macro="" textlink="">
      <xdr:nvSpPr>
        <xdr:cNvPr id="517" name="災害復旧事業費平均値テキスト"/>
        <xdr:cNvSpPr txBox="1"/>
      </xdr:nvSpPr>
      <xdr:spPr>
        <a:xfrm>
          <a:off x="16370300" y="6432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8" name="フローチャート: 判断 517"/>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20" name="フローチャート: 判断 519"/>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8595</xdr:rowOff>
    </xdr:from>
    <xdr:ext cx="534377" cy="259045"/>
    <xdr:sp macro="" textlink="">
      <xdr:nvSpPr>
        <xdr:cNvPr id="521" name="テキスト ボックス 520"/>
        <xdr:cNvSpPr txBox="1"/>
      </xdr:nvSpPr>
      <xdr:spPr>
        <a:xfrm>
          <a:off x="15214111" y="63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3" name="フローチャート: 判断 522"/>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53834</xdr:rowOff>
    </xdr:from>
    <xdr:ext cx="469744" cy="259045"/>
    <xdr:sp macro="" textlink="">
      <xdr:nvSpPr>
        <xdr:cNvPr id="524" name="テキスト ボックス 523"/>
        <xdr:cNvSpPr txBox="1"/>
      </xdr:nvSpPr>
      <xdr:spPr>
        <a:xfrm>
          <a:off x="14357428" y="63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6" name="フローチャート: 判断 525"/>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77388</xdr:rowOff>
    </xdr:from>
    <xdr:ext cx="469744" cy="259045"/>
    <xdr:sp macro="" textlink="">
      <xdr:nvSpPr>
        <xdr:cNvPr id="527" name="テキスト ボックス 526"/>
        <xdr:cNvSpPr txBox="1"/>
      </xdr:nvSpPr>
      <xdr:spPr>
        <a:xfrm>
          <a:off x="13468428" y="64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132517</xdr:rowOff>
    </xdr:from>
    <xdr:to>
      <xdr:col>67</xdr:col>
      <xdr:colOff>101600</xdr:colOff>
      <xdr:row>39</xdr:row>
      <xdr:rowOff>62667</xdr:rowOff>
    </xdr:to>
    <xdr:sp macro="" textlink="">
      <xdr:nvSpPr>
        <xdr:cNvPr id="528" name="フローチャート: 判断 527"/>
        <xdr:cNvSpPr/>
      </xdr:nvSpPr>
      <xdr:spPr>
        <a:xfrm>
          <a:off x="12763500" y="664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79194</xdr:rowOff>
    </xdr:from>
    <xdr:ext cx="469744" cy="259045"/>
    <xdr:sp macro="" textlink="">
      <xdr:nvSpPr>
        <xdr:cNvPr id="529" name="テキスト ボックス 528"/>
        <xdr:cNvSpPr txBox="1"/>
      </xdr:nvSpPr>
      <xdr:spPr>
        <a:xfrm>
          <a:off x="12579428" y="64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8" name="直線コネクタ 617"/>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19" name="公債費最小値テキスト"/>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20" name="直線コネクタ 619"/>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1" name="公債費最大値テキスト"/>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2" name="直線コネクタ 621"/>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168263</xdr:rowOff>
    </xdr:from>
    <xdr:to>
      <xdr:col>85</xdr:col>
      <xdr:colOff>127000</xdr:colOff>
      <xdr:row>74</xdr:row>
      <xdr:rowOff>84684</xdr:rowOff>
    </xdr:to>
    <xdr:cxnSp macro="">
      <xdr:nvCxnSpPr>
        <xdr:cNvPr id="623" name="直線コネクタ 622"/>
        <xdr:cNvCxnSpPr/>
      </xdr:nvCxnSpPr>
      <xdr:spPr>
        <a:xfrm>
          <a:off x="15481300" y="12684113"/>
          <a:ext cx="838200" cy="8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89158</xdr:rowOff>
    </xdr:from>
    <xdr:ext cx="534377" cy="259045"/>
    <xdr:sp macro="" textlink="">
      <xdr:nvSpPr>
        <xdr:cNvPr id="624" name="公債費平均値テキスト"/>
        <xdr:cNvSpPr txBox="1"/>
      </xdr:nvSpPr>
      <xdr:spPr>
        <a:xfrm>
          <a:off x="16370300" y="1294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5" name="フローチャート: 判断 624"/>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166497</xdr:rowOff>
    </xdr:from>
    <xdr:to>
      <xdr:col>81</xdr:col>
      <xdr:colOff>50800</xdr:colOff>
      <xdr:row>73</xdr:row>
      <xdr:rowOff>168263</xdr:rowOff>
    </xdr:to>
    <xdr:cxnSp macro="">
      <xdr:nvCxnSpPr>
        <xdr:cNvPr id="626" name="直線コネクタ 625"/>
        <xdr:cNvCxnSpPr/>
      </xdr:nvCxnSpPr>
      <xdr:spPr>
        <a:xfrm>
          <a:off x="14592300" y="12682347"/>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7" name="フローチャート: 判断 626"/>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56570</xdr:rowOff>
    </xdr:from>
    <xdr:ext cx="534377" cy="259045"/>
    <xdr:sp macro="" textlink="">
      <xdr:nvSpPr>
        <xdr:cNvPr id="628" name="テキスト ボックス 627"/>
        <xdr:cNvSpPr txBox="1"/>
      </xdr:nvSpPr>
      <xdr:spPr>
        <a:xfrm>
          <a:off x="15214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166497</xdr:rowOff>
    </xdr:from>
    <xdr:to>
      <xdr:col>76</xdr:col>
      <xdr:colOff>114300</xdr:colOff>
      <xdr:row>74</xdr:row>
      <xdr:rowOff>9055</xdr:rowOff>
    </xdr:to>
    <xdr:cxnSp macro="">
      <xdr:nvCxnSpPr>
        <xdr:cNvPr id="629" name="直線コネクタ 628"/>
        <xdr:cNvCxnSpPr/>
      </xdr:nvCxnSpPr>
      <xdr:spPr>
        <a:xfrm flipV="1">
          <a:off x="13703300" y="12682347"/>
          <a:ext cx="889000" cy="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30" name="フローチャート: 判断 629"/>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20414</xdr:rowOff>
    </xdr:from>
    <xdr:ext cx="534377" cy="259045"/>
    <xdr:sp macro="" textlink="">
      <xdr:nvSpPr>
        <xdr:cNvPr id="631" name="テキスト ボックス 630"/>
        <xdr:cNvSpPr txBox="1"/>
      </xdr:nvSpPr>
      <xdr:spPr>
        <a:xfrm>
          <a:off x="14325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9055</xdr:rowOff>
    </xdr:from>
    <xdr:to>
      <xdr:col>71</xdr:col>
      <xdr:colOff>177800</xdr:colOff>
      <xdr:row>74</xdr:row>
      <xdr:rowOff>12357</xdr:rowOff>
    </xdr:to>
    <xdr:cxnSp macro="">
      <xdr:nvCxnSpPr>
        <xdr:cNvPr id="632" name="直線コネクタ 631"/>
        <xdr:cNvCxnSpPr/>
      </xdr:nvCxnSpPr>
      <xdr:spPr>
        <a:xfrm flipV="1">
          <a:off x="12814300" y="12696355"/>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3" name="フローチャート: 判断 632"/>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10037</xdr:rowOff>
    </xdr:from>
    <xdr:ext cx="534377" cy="259045"/>
    <xdr:sp macro="" textlink="">
      <xdr:nvSpPr>
        <xdr:cNvPr id="634" name="テキスト ボックス 633"/>
        <xdr:cNvSpPr txBox="1"/>
      </xdr:nvSpPr>
      <xdr:spPr>
        <a:xfrm>
          <a:off x="13436111" y="13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5" name="フローチャート: 判断 634"/>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137672</xdr:rowOff>
    </xdr:from>
    <xdr:ext cx="534377" cy="259045"/>
    <xdr:sp macro="" textlink="">
      <xdr:nvSpPr>
        <xdr:cNvPr id="636" name="テキスト ボックス 635"/>
        <xdr:cNvSpPr txBox="1"/>
      </xdr:nvSpPr>
      <xdr:spPr>
        <a:xfrm>
          <a:off x="12547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33884</xdr:rowOff>
    </xdr:from>
    <xdr:to>
      <xdr:col>85</xdr:col>
      <xdr:colOff>177800</xdr:colOff>
      <xdr:row>74</xdr:row>
      <xdr:rowOff>135484</xdr:rowOff>
    </xdr:to>
    <xdr:sp macro="" textlink="">
      <xdr:nvSpPr>
        <xdr:cNvPr id="642" name="楕円 641"/>
        <xdr:cNvSpPr/>
      </xdr:nvSpPr>
      <xdr:spPr>
        <a:xfrm>
          <a:off x="16268700" y="127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56761</xdr:rowOff>
    </xdr:from>
    <xdr:ext cx="534377" cy="259045"/>
    <xdr:sp macro="" textlink="">
      <xdr:nvSpPr>
        <xdr:cNvPr id="643" name="公債費該当値テキスト"/>
        <xdr:cNvSpPr txBox="1"/>
      </xdr:nvSpPr>
      <xdr:spPr>
        <a:xfrm>
          <a:off x="16370300" y="125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117463</xdr:rowOff>
    </xdr:from>
    <xdr:to>
      <xdr:col>81</xdr:col>
      <xdr:colOff>101600</xdr:colOff>
      <xdr:row>74</xdr:row>
      <xdr:rowOff>47613</xdr:rowOff>
    </xdr:to>
    <xdr:sp macro="" textlink="">
      <xdr:nvSpPr>
        <xdr:cNvPr id="644" name="楕円 643"/>
        <xdr:cNvSpPr/>
      </xdr:nvSpPr>
      <xdr:spPr>
        <a:xfrm>
          <a:off x="15430500" y="1263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64140</xdr:rowOff>
    </xdr:from>
    <xdr:ext cx="599010" cy="259045"/>
    <xdr:sp macro="" textlink="">
      <xdr:nvSpPr>
        <xdr:cNvPr id="645" name="テキスト ボックス 644"/>
        <xdr:cNvSpPr txBox="1"/>
      </xdr:nvSpPr>
      <xdr:spPr>
        <a:xfrm>
          <a:off x="15181795" y="1240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115697</xdr:rowOff>
    </xdr:from>
    <xdr:to>
      <xdr:col>76</xdr:col>
      <xdr:colOff>165100</xdr:colOff>
      <xdr:row>74</xdr:row>
      <xdr:rowOff>45847</xdr:rowOff>
    </xdr:to>
    <xdr:sp macro="" textlink="">
      <xdr:nvSpPr>
        <xdr:cNvPr id="646" name="楕円 645"/>
        <xdr:cNvSpPr/>
      </xdr:nvSpPr>
      <xdr:spPr>
        <a:xfrm>
          <a:off x="14541500" y="126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62374</xdr:rowOff>
    </xdr:from>
    <xdr:ext cx="599010" cy="259045"/>
    <xdr:sp macro="" textlink="">
      <xdr:nvSpPr>
        <xdr:cNvPr id="647" name="テキスト ボックス 646"/>
        <xdr:cNvSpPr txBox="1"/>
      </xdr:nvSpPr>
      <xdr:spPr>
        <a:xfrm>
          <a:off x="14292795" y="12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129705</xdr:rowOff>
    </xdr:from>
    <xdr:to>
      <xdr:col>72</xdr:col>
      <xdr:colOff>38100</xdr:colOff>
      <xdr:row>74</xdr:row>
      <xdr:rowOff>59855</xdr:rowOff>
    </xdr:to>
    <xdr:sp macro="" textlink="">
      <xdr:nvSpPr>
        <xdr:cNvPr id="648" name="楕円 647"/>
        <xdr:cNvSpPr/>
      </xdr:nvSpPr>
      <xdr:spPr>
        <a:xfrm>
          <a:off x="13652500" y="126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76382</xdr:rowOff>
    </xdr:from>
    <xdr:ext cx="599010" cy="259045"/>
    <xdr:sp macro="" textlink="">
      <xdr:nvSpPr>
        <xdr:cNvPr id="649" name="テキスト ボックス 648"/>
        <xdr:cNvSpPr txBox="1"/>
      </xdr:nvSpPr>
      <xdr:spPr>
        <a:xfrm>
          <a:off x="13403795" y="1242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133007</xdr:rowOff>
    </xdr:from>
    <xdr:to>
      <xdr:col>67</xdr:col>
      <xdr:colOff>101600</xdr:colOff>
      <xdr:row>74</xdr:row>
      <xdr:rowOff>63157</xdr:rowOff>
    </xdr:to>
    <xdr:sp macro="" textlink="">
      <xdr:nvSpPr>
        <xdr:cNvPr id="650" name="楕円 649"/>
        <xdr:cNvSpPr/>
      </xdr:nvSpPr>
      <xdr:spPr>
        <a:xfrm>
          <a:off x="12763500" y="126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79684</xdr:rowOff>
    </xdr:from>
    <xdr:ext cx="599010" cy="259045"/>
    <xdr:sp macro="" textlink="">
      <xdr:nvSpPr>
        <xdr:cNvPr id="651" name="テキスト ボックス 650"/>
        <xdr:cNvSpPr txBox="1"/>
      </xdr:nvSpPr>
      <xdr:spPr>
        <a:xfrm>
          <a:off x="12514795" y="1242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143449</xdr:rowOff>
    </xdr:from>
    <xdr:to>
      <xdr:col>85</xdr:col>
      <xdr:colOff>126364</xdr:colOff>
      <xdr:row>99</xdr:row>
      <xdr:rowOff>30939</xdr:rowOff>
    </xdr:to>
    <xdr:cxnSp macro="">
      <xdr:nvCxnSpPr>
        <xdr:cNvPr id="675" name="直線コネクタ 674"/>
        <xdr:cNvCxnSpPr/>
      </xdr:nvCxnSpPr>
      <xdr:spPr>
        <a:xfrm flipV="1">
          <a:off x="16317595" y="16431199"/>
          <a:ext cx="1269" cy="57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34766</xdr:rowOff>
    </xdr:from>
    <xdr:ext cx="469744" cy="259045"/>
    <xdr:sp macro="" textlink="">
      <xdr:nvSpPr>
        <xdr:cNvPr id="676" name="積立金最小値テキスト"/>
        <xdr:cNvSpPr txBox="1"/>
      </xdr:nvSpPr>
      <xdr:spPr>
        <a:xfrm>
          <a:off x="16370300" y="1700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30939</xdr:rowOff>
    </xdr:from>
    <xdr:to>
      <xdr:col>86</xdr:col>
      <xdr:colOff>25400</xdr:colOff>
      <xdr:row>99</xdr:row>
      <xdr:rowOff>30939</xdr:rowOff>
    </xdr:to>
    <xdr:cxnSp macro="">
      <xdr:nvCxnSpPr>
        <xdr:cNvPr id="677" name="直線コネクタ 676"/>
        <xdr:cNvCxnSpPr/>
      </xdr:nvCxnSpPr>
      <xdr:spPr>
        <a:xfrm>
          <a:off x="16230600" y="1700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90126</xdr:rowOff>
    </xdr:from>
    <xdr:ext cx="599010" cy="259045"/>
    <xdr:sp macro="" textlink="">
      <xdr:nvSpPr>
        <xdr:cNvPr id="678" name="積立金最大値テキスト"/>
        <xdr:cNvSpPr txBox="1"/>
      </xdr:nvSpPr>
      <xdr:spPr>
        <a:xfrm>
          <a:off x="16370300" y="1620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143449</xdr:rowOff>
    </xdr:from>
    <xdr:to>
      <xdr:col>86</xdr:col>
      <xdr:colOff>25400</xdr:colOff>
      <xdr:row>95</xdr:row>
      <xdr:rowOff>143449</xdr:rowOff>
    </xdr:to>
    <xdr:cxnSp macro="">
      <xdr:nvCxnSpPr>
        <xdr:cNvPr id="679" name="直線コネクタ 678"/>
        <xdr:cNvCxnSpPr/>
      </xdr:nvCxnSpPr>
      <xdr:spPr>
        <a:xfrm>
          <a:off x="16230600" y="164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130544</xdr:rowOff>
    </xdr:from>
    <xdr:to>
      <xdr:col>85</xdr:col>
      <xdr:colOff>127000</xdr:colOff>
      <xdr:row>98</xdr:row>
      <xdr:rowOff>3728</xdr:rowOff>
    </xdr:to>
    <xdr:cxnSp macro="">
      <xdr:nvCxnSpPr>
        <xdr:cNvPr id="680" name="直線コネクタ 679"/>
        <xdr:cNvCxnSpPr/>
      </xdr:nvCxnSpPr>
      <xdr:spPr>
        <a:xfrm>
          <a:off x="15481300" y="15561044"/>
          <a:ext cx="838200" cy="124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12882</xdr:rowOff>
    </xdr:from>
    <xdr:ext cx="534377" cy="259045"/>
    <xdr:sp macro="" textlink="">
      <xdr:nvSpPr>
        <xdr:cNvPr id="681" name="積立金平均値テキスト"/>
        <xdr:cNvSpPr txBox="1"/>
      </xdr:nvSpPr>
      <xdr:spPr>
        <a:xfrm>
          <a:off x="16370300" y="16814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34455</xdr:rowOff>
    </xdr:from>
    <xdr:to>
      <xdr:col>85</xdr:col>
      <xdr:colOff>177800</xdr:colOff>
      <xdr:row>98</xdr:row>
      <xdr:rowOff>136055</xdr:rowOff>
    </xdr:to>
    <xdr:sp macro="" textlink="">
      <xdr:nvSpPr>
        <xdr:cNvPr id="682" name="フローチャート: 判断 681"/>
        <xdr:cNvSpPr/>
      </xdr:nvSpPr>
      <xdr:spPr>
        <a:xfrm>
          <a:off x="16268700" y="168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130544</xdr:rowOff>
    </xdr:from>
    <xdr:to>
      <xdr:col>81</xdr:col>
      <xdr:colOff>50800</xdr:colOff>
      <xdr:row>95</xdr:row>
      <xdr:rowOff>3679</xdr:rowOff>
    </xdr:to>
    <xdr:cxnSp macro="">
      <xdr:nvCxnSpPr>
        <xdr:cNvPr id="683" name="直線コネクタ 682"/>
        <xdr:cNvCxnSpPr/>
      </xdr:nvCxnSpPr>
      <xdr:spPr>
        <a:xfrm flipV="1">
          <a:off x="14592300" y="15561044"/>
          <a:ext cx="889000" cy="7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169996</xdr:rowOff>
    </xdr:from>
    <xdr:to>
      <xdr:col>81</xdr:col>
      <xdr:colOff>101600</xdr:colOff>
      <xdr:row>98</xdr:row>
      <xdr:rowOff>100146</xdr:rowOff>
    </xdr:to>
    <xdr:sp macro="" textlink="">
      <xdr:nvSpPr>
        <xdr:cNvPr id="684" name="フローチャート: 判断 683"/>
        <xdr:cNvSpPr/>
      </xdr:nvSpPr>
      <xdr:spPr>
        <a:xfrm>
          <a:off x="154305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91273</xdr:rowOff>
    </xdr:from>
    <xdr:ext cx="534377" cy="259045"/>
    <xdr:sp macro="" textlink="">
      <xdr:nvSpPr>
        <xdr:cNvPr id="685" name="テキスト ボックス 684"/>
        <xdr:cNvSpPr txBox="1"/>
      </xdr:nvSpPr>
      <xdr:spPr>
        <a:xfrm>
          <a:off x="15214111" y="1689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3679</xdr:rowOff>
    </xdr:from>
    <xdr:to>
      <xdr:col>76</xdr:col>
      <xdr:colOff>114300</xdr:colOff>
      <xdr:row>98</xdr:row>
      <xdr:rowOff>9771</xdr:rowOff>
    </xdr:to>
    <xdr:cxnSp macro="">
      <xdr:nvCxnSpPr>
        <xdr:cNvPr id="686" name="直線コネクタ 685"/>
        <xdr:cNvCxnSpPr/>
      </xdr:nvCxnSpPr>
      <xdr:spPr>
        <a:xfrm flipV="1">
          <a:off x="13703300" y="16291429"/>
          <a:ext cx="889000" cy="5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38993</xdr:rowOff>
    </xdr:from>
    <xdr:to>
      <xdr:col>76</xdr:col>
      <xdr:colOff>165100</xdr:colOff>
      <xdr:row>98</xdr:row>
      <xdr:rowOff>140593</xdr:rowOff>
    </xdr:to>
    <xdr:sp macro="" textlink="">
      <xdr:nvSpPr>
        <xdr:cNvPr id="687" name="フローチャート: 判断 686"/>
        <xdr:cNvSpPr/>
      </xdr:nvSpPr>
      <xdr:spPr>
        <a:xfrm>
          <a:off x="14541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131720</xdr:rowOff>
    </xdr:from>
    <xdr:ext cx="534377" cy="259045"/>
    <xdr:sp macro="" textlink="">
      <xdr:nvSpPr>
        <xdr:cNvPr id="688" name="テキスト ボックス 687"/>
        <xdr:cNvSpPr txBox="1"/>
      </xdr:nvSpPr>
      <xdr:spPr>
        <a:xfrm>
          <a:off x="14325111" y="1693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9771</xdr:rowOff>
    </xdr:from>
    <xdr:to>
      <xdr:col>71</xdr:col>
      <xdr:colOff>177800</xdr:colOff>
      <xdr:row>99</xdr:row>
      <xdr:rowOff>22867</xdr:rowOff>
    </xdr:to>
    <xdr:cxnSp macro="">
      <xdr:nvCxnSpPr>
        <xdr:cNvPr id="689" name="直線コネクタ 688"/>
        <xdr:cNvCxnSpPr/>
      </xdr:nvCxnSpPr>
      <xdr:spPr>
        <a:xfrm flipV="1">
          <a:off x="12814300" y="16811871"/>
          <a:ext cx="889000" cy="18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40132</xdr:rowOff>
    </xdr:from>
    <xdr:to>
      <xdr:col>72</xdr:col>
      <xdr:colOff>38100</xdr:colOff>
      <xdr:row>98</xdr:row>
      <xdr:rowOff>141732</xdr:rowOff>
    </xdr:to>
    <xdr:sp macro="" textlink="">
      <xdr:nvSpPr>
        <xdr:cNvPr id="690" name="フローチャート: 判断 689"/>
        <xdr:cNvSpPr/>
      </xdr:nvSpPr>
      <xdr:spPr>
        <a:xfrm>
          <a:off x="13652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132859</xdr:rowOff>
    </xdr:from>
    <xdr:ext cx="534377" cy="259045"/>
    <xdr:sp macro="" textlink="">
      <xdr:nvSpPr>
        <xdr:cNvPr id="691" name="テキスト ボックス 690"/>
        <xdr:cNvSpPr txBox="1"/>
      </xdr:nvSpPr>
      <xdr:spPr>
        <a:xfrm>
          <a:off x="13436111" y="169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46777</xdr:rowOff>
    </xdr:from>
    <xdr:to>
      <xdr:col>67</xdr:col>
      <xdr:colOff>101600</xdr:colOff>
      <xdr:row>98</xdr:row>
      <xdr:rowOff>148377</xdr:rowOff>
    </xdr:to>
    <xdr:sp macro="" textlink="">
      <xdr:nvSpPr>
        <xdr:cNvPr id="692" name="フローチャート: 判断 691"/>
        <xdr:cNvSpPr/>
      </xdr:nvSpPr>
      <xdr:spPr>
        <a:xfrm>
          <a:off x="12763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164904</xdr:rowOff>
    </xdr:from>
    <xdr:ext cx="534377" cy="259045"/>
    <xdr:sp macro="" textlink="">
      <xdr:nvSpPr>
        <xdr:cNvPr id="693" name="テキスト ボックス 692"/>
        <xdr:cNvSpPr txBox="1"/>
      </xdr:nvSpPr>
      <xdr:spPr>
        <a:xfrm>
          <a:off x="12547111" y="166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124378</xdr:rowOff>
    </xdr:from>
    <xdr:to>
      <xdr:col>85</xdr:col>
      <xdr:colOff>177800</xdr:colOff>
      <xdr:row>98</xdr:row>
      <xdr:rowOff>54528</xdr:rowOff>
    </xdr:to>
    <xdr:sp macro="" textlink="">
      <xdr:nvSpPr>
        <xdr:cNvPr id="699" name="楕円 698"/>
        <xdr:cNvSpPr/>
      </xdr:nvSpPr>
      <xdr:spPr>
        <a:xfrm>
          <a:off x="16268700" y="167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147255</xdr:rowOff>
    </xdr:from>
    <xdr:ext cx="534377" cy="259045"/>
    <xdr:sp macro="" textlink="">
      <xdr:nvSpPr>
        <xdr:cNvPr id="700" name="積立金該当値テキスト"/>
        <xdr:cNvSpPr txBox="1"/>
      </xdr:nvSpPr>
      <xdr:spPr>
        <a:xfrm>
          <a:off x="16370300" y="166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79744</xdr:rowOff>
    </xdr:from>
    <xdr:to>
      <xdr:col>81</xdr:col>
      <xdr:colOff>101600</xdr:colOff>
      <xdr:row>91</xdr:row>
      <xdr:rowOff>9894</xdr:rowOff>
    </xdr:to>
    <xdr:sp macro="" textlink="">
      <xdr:nvSpPr>
        <xdr:cNvPr id="701" name="楕円 700"/>
        <xdr:cNvSpPr/>
      </xdr:nvSpPr>
      <xdr:spPr>
        <a:xfrm>
          <a:off x="15430500" y="1551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26421</xdr:rowOff>
    </xdr:from>
    <xdr:ext cx="599010" cy="259045"/>
    <xdr:sp macro="" textlink="">
      <xdr:nvSpPr>
        <xdr:cNvPr id="702" name="テキスト ボックス 701"/>
        <xdr:cNvSpPr txBox="1"/>
      </xdr:nvSpPr>
      <xdr:spPr>
        <a:xfrm>
          <a:off x="15181795" y="152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124329</xdr:rowOff>
    </xdr:from>
    <xdr:to>
      <xdr:col>76</xdr:col>
      <xdr:colOff>165100</xdr:colOff>
      <xdr:row>95</xdr:row>
      <xdr:rowOff>54479</xdr:rowOff>
    </xdr:to>
    <xdr:sp macro="" textlink="">
      <xdr:nvSpPr>
        <xdr:cNvPr id="703" name="楕円 702"/>
        <xdr:cNvSpPr/>
      </xdr:nvSpPr>
      <xdr:spPr>
        <a:xfrm>
          <a:off x="14541500" y="162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71006</xdr:rowOff>
    </xdr:from>
    <xdr:ext cx="599010" cy="259045"/>
    <xdr:sp macro="" textlink="">
      <xdr:nvSpPr>
        <xdr:cNvPr id="704" name="テキスト ボックス 703"/>
        <xdr:cNvSpPr txBox="1"/>
      </xdr:nvSpPr>
      <xdr:spPr>
        <a:xfrm>
          <a:off x="14292795" y="1601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130421</xdr:rowOff>
    </xdr:from>
    <xdr:to>
      <xdr:col>72</xdr:col>
      <xdr:colOff>38100</xdr:colOff>
      <xdr:row>98</xdr:row>
      <xdr:rowOff>60571</xdr:rowOff>
    </xdr:to>
    <xdr:sp macro="" textlink="">
      <xdr:nvSpPr>
        <xdr:cNvPr id="705" name="楕円 704"/>
        <xdr:cNvSpPr/>
      </xdr:nvSpPr>
      <xdr:spPr>
        <a:xfrm>
          <a:off x="13652500" y="1676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77098</xdr:rowOff>
    </xdr:from>
    <xdr:ext cx="534377" cy="259045"/>
    <xdr:sp macro="" textlink="">
      <xdr:nvSpPr>
        <xdr:cNvPr id="706" name="テキスト ボックス 705"/>
        <xdr:cNvSpPr txBox="1"/>
      </xdr:nvSpPr>
      <xdr:spPr>
        <a:xfrm>
          <a:off x="13436111" y="1653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143517</xdr:rowOff>
    </xdr:from>
    <xdr:to>
      <xdr:col>67</xdr:col>
      <xdr:colOff>101600</xdr:colOff>
      <xdr:row>99</xdr:row>
      <xdr:rowOff>73667</xdr:rowOff>
    </xdr:to>
    <xdr:sp macro="" textlink="">
      <xdr:nvSpPr>
        <xdr:cNvPr id="707" name="楕円 706"/>
        <xdr:cNvSpPr/>
      </xdr:nvSpPr>
      <xdr:spPr>
        <a:xfrm>
          <a:off x="12763500" y="169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64794</xdr:rowOff>
    </xdr:from>
    <xdr:ext cx="469744" cy="259045"/>
    <xdr:sp macro="" textlink="">
      <xdr:nvSpPr>
        <xdr:cNvPr id="708" name="テキスト ボックス 707"/>
        <xdr:cNvSpPr txBox="1"/>
      </xdr:nvSpPr>
      <xdr:spPr>
        <a:xfrm>
          <a:off x="12579428" y="1703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9" name="直線コネクタ 71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0" name="テキスト ボックス 71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3" name="直線コネクタ 72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4" name="テキスト ボックス 72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8" name="直線コネクタ 727"/>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0" name="直線コネクタ 72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31" name="投資及び出資金最大値テキスト"/>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32" name="直線コネクタ 731"/>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64433</xdr:rowOff>
    </xdr:from>
    <xdr:to>
      <xdr:col>116</xdr:col>
      <xdr:colOff>63500</xdr:colOff>
      <xdr:row>34</xdr:row>
      <xdr:rowOff>98781</xdr:rowOff>
    </xdr:to>
    <xdr:cxnSp macro="">
      <xdr:nvCxnSpPr>
        <xdr:cNvPr id="733" name="直線コネクタ 732"/>
        <xdr:cNvCxnSpPr/>
      </xdr:nvCxnSpPr>
      <xdr:spPr>
        <a:xfrm flipV="1">
          <a:off x="21323300" y="5893733"/>
          <a:ext cx="838200" cy="3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32980</xdr:rowOff>
    </xdr:from>
    <xdr:ext cx="469744" cy="259045"/>
    <xdr:sp macro="" textlink="">
      <xdr:nvSpPr>
        <xdr:cNvPr id="734" name="投資及び出資金平均値テキスト"/>
        <xdr:cNvSpPr txBox="1"/>
      </xdr:nvSpPr>
      <xdr:spPr>
        <a:xfrm>
          <a:off x="22212300" y="620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5" name="フローチャート: 判断 734"/>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98781</xdr:rowOff>
    </xdr:from>
    <xdr:to>
      <xdr:col>111</xdr:col>
      <xdr:colOff>177800</xdr:colOff>
      <xdr:row>34</xdr:row>
      <xdr:rowOff>107924</xdr:rowOff>
    </xdr:to>
    <xdr:cxnSp macro="">
      <xdr:nvCxnSpPr>
        <xdr:cNvPr id="736" name="直線コネクタ 735"/>
        <xdr:cNvCxnSpPr/>
      </xdr:nvCxnSpPr>
      <xdr:spPr>
        <a:xfrm flipV="1">
          <a:off x="20434300" y="592808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7" name="フローチャート: 判断 736"/>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40124</xdr:rowOff>
    </xdr:from>
    <xdr:ext cx="469744" cy="259045"/>
    <xdr:sp macro="" textlink="">
      <xdr:nvSpPr>
        <xdr:cNvPr id="738" name="テキスト ボックス 737"/>
        <xdr:cNvSpPr txBox="1"/>
      </xdr:nvSpPr>
      <xdr:spPr>
        <a:xfrm>
          <a:off x="21088428" y="63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88779</xdr:rowOff>
    </xdr:from>
    <xdr:to>
      <xdr:col>107</xdr:col>
      <xdr:colOff>50800</xdr:colOff>
      <xdr:row>34</xdr:row>
      <xdr:rowOff>107924</xdr:rowOff>
    </xdr:to>
    <xdr:cxnSp macro="">
      <xdr:nvCxnSpPr>
        <xdr:cNvPr id="739" name="直線コネクタ 738"/>
        <xdr:cNvCxnSpPr/>
      </xdr:nvCxnSpPr>
      <xdr:spPr>
        <a:xfrm>
          <a:off x="19545300" y="5918079"/>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40" name="フローチャート: 判断 739"/>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71671</xdr:rowOff>
    </xdr:from>
    <xdr:ext cx="469744" cy="259045"/>
    <xdr:sp macro="" textlink="">
      <xdr:nvSpPr>
        <xdr:cNvPr id="741" name="テキスト ボックス 740"/>
        <xdr:cNvSpPr txBox="1"/>
      </xdr:nvSpPr>
      <xdr:spPr>
        <a:xfrm>
          <a:off x="20199428" y="641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88779</xdr:rowOff>
    </xdr:from>
    <xdr:to>
      <xdr:col>102</xdr:col>
      <xdr:colOff>114300</xdr:colOff>
      <xdr:row>34</xdr:row>
      <xdr:rowOff>118269</xdr:rowOff>
    </xdr:to>
    <xdr:cxnSp macro="">
      <xdr:nvCxnSpPr>
        <xdr:cNvPr id="742" name="直線コネクタ 741"/>
        <xdr:cNvCxnSpPr/>
      </xdr:nvCxnSpPr>
      <xdr:spPr>
        <a:xfrm flipV="1">
          <a:off x="18656300" y="5918079"/>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3" name="フローチャート: 判断 742"/>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109104</xdr:rowOff>
    </xdr:from>
    <xdr:ext cx="469744" cy="259045"/>
    <xdr:sp macro="" textlink="">
      <xdr:nvSpPr>
        <xdr:cNvPr id="744" name="テキスト ボックス 743"/>
        <xdr:cNvSpPr txBox="1"/>
      </xdr:nvSpPr>
      <xdr:spPr>
        <a:xfrm>
          <a:off x="19310428" y="645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30778</xdr:rowOff>
    </xdr:from>
    <xdr:to>
      <xdr:col>98</xdr:col>
      <xdr:colOff>38100</xdr:colOff>
      <xdr:row>37</xdr:row>
      <xdr:rowOff>132378</xdr:rowOff>
    </xdr:to>
    <xdr:sp macro="" textlink="">
      <xdr:nvSpPr>
        <xdr:cNvPr id="745" name="フローチャート: 判断 744"/>
        <xdr:cNvSpPr/>
      </xdr:nvSpPr>
      <xdr:spPr>
        <a:xfrm>
          <a:off x="18605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123505</xdr:rowOff>
    </xdr:from>
    <xdr:ext cx="469744" cy="259045"/>
    <xdr:sp macro="" textlink="">
      <xdr:nvSpPr>
        <xdr:cNvPr id="746" name="テキスト ボックス 745"/>
        <xdr:cNvSpPr txBox="1"/>
      </xdr:nvSpPr>
      <xdr:spPr>
        <a:xfrm>
          <a:off x="18421428" y="646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13633</xdr:rowOff>
    </xdr:from>
    <xdr:to>
      <xdr:col>116</xdr:col>
      <xdr:colOff>114300</xdr:colOff>
      <xdr:row>34</xdr:row>
      <xdr:rowOff>115233</xdr:rowOff>
    </xdr:to>
    <xdr:sp macro="" textlink="">
      <xdr:nvSpPr>
        <xdr:cNvPr id="752" name="楕円 751"/>
        <xdr:cNvSpPr/>
      </xdr:nvSpPr>
      <xdr:spPr>
        <a:xfrm>
          <a:off x="22110700" y="584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36510</xdr:rowOff>
    </xdr:from>
    <xdr:ext cx="534377" cy="259045"/>
    <xdr:sp macro="" textlink="">
      <xdr:nvSpPr>
        <xdr:cNvPr id="753" name="投資及び出資金該当値テキスト"/>
        <xdr:cNvSpPr txBox="1"/>
      </xdr:nvSpPr>
      <xdr:spPr>
        <a:xfrm>
          <a:off x="22212300" y="569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47981</xdr:rowOff>
    </xdr:from>
    <xdr:to>
      <xdr:col>112</xdr:col>
      <xdr:colOff>38100</xdr:colOff>
      <xdr:row>34</xdr:row>
      <xdr:rowOff>149581</xdr:rowOff>
    </xdr:to>
    <xdr:sp macro="" textlink="">
      <xdr:nvSpPr>
        <xdr:cNvPr id="754" name="楕円 753"/>
        <xdr:cNvSpPr/>
      </xdr:nvSpPr>
      <xdr:spPr>
        <a:xfrm>
          <a:off x="21272500" y="58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166108</xdr:rowOff>
    </xdr:from>
    <xdr:ext cx="534377" cy="259045"/>
    <xdr:sp macro="" textlink="">
      <xdr:nvSpPr>
        <xdr:cNvPr id="755" name="テキスト ボックス 754"/>
        <xdr:cNvSpPr txBox="1"/>
      </xdr:nvSpPr>
      <xdr:spPr>
        <a:xfrm>
          <a:off x="21056111" y="565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57124</xdr:rowOff>
    </xdr:from>
    <xdr:to>
      <xdr:col>107</xdr:col>
      <xdr:colOff>101600</xdr:colOff>
      <xdr:row>34</xdr:row>
      <xdr:rowOff>158724</xdr:rowOff>
    </xdr:to>
    <xdr:sp macro="" textlink="">
      <xdr:nvSpPr>
        <xdr:cNvPr id="756" name="楕円 755"/>
        <xdr:cNvSpPr/>
      </xdr:nvSpPr>
      <xdr:spPr>
        <a:xfrm>
          <a:off x="20383500" y="58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3801</xdr:rowOff>
    </xdr:from>
    <xdr:ext cx="534377" cy="259045"/>
    <xdr:sp macro="" textlink="">
      <xdr:nvSpPr>
        <xdr:cNvPr id="757" name="テキスト ボックス 756"/>
        <xdr:cNvSpPr txBox="1"/>
      </xdr:nvSpPr>
      <xdr:spPr>
        <a:xfrm>
          <a:off x="20167111" y="566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37979</xdr:rowOff>
    </xdr:from>
    <xdr:to>
      <xdr:col>102</xdr:col>
      <xdr:colOff>165100</xdr:colOff>
      <xdr:row>34</xdr:row>
      <xdr:rowOff>139579</xdr:rowOff>
    </xdr:to>
    <xdr:sp macro="" textlink="">
      <xdr:nvSpPr>
        <xdr:cNvPr id="758" name="楕円 757"/>
        <xdr:cNvSpPr/>
      </xdr:nvSpPr>
      <xdr:spPr>
        <a:xfrm>
          <a:off x="19494500" y="586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156106</xdr:rowOff>
    </xdr:from>
    <xdr:ext cx="534377" cy="259045"/>
    <xdr:sp macro="" textlink="">
      <xdr:nvSpPr>
        <xdr:cNvPr id="759" name="テキスト ボックス 758"/>
        <xdr:cNvSpPr txBox="1"/>
      </xdr:nvSpPr>
      <xdr:spPr>
        <a:xfrm>
          <a:off x="19278111" y="56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67469</xdr:rowOff>
    </xdr:from>
    <xdr:to>
      <xdr:col>98</xdr:col>
      <xdr:colOff>38100</xdr:colOff>
      <xdr:row>34</xdr:row>
      <xdr:rowOff>169069</xdr:rowOff>
    </xdr:to>
    <xdr:sp macro="" textlink="">
      <xdr:nvSpPr>
        <xdr:cNvPr id="760" name="楕円 759"/>
        <xdr:cNvSpPr/>
      </xdr:nvSpPr>
      <xdr:spPr>
        <a:xfrm>
          <a:off x="18605500" y="58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14146</xdr:rowOff>
    </xdr:from>
    <xdr:ext cx="534377" cy="259045"/>
    <xdr:sp macro="" textlink="">
      <xdr:nvSpPr>
        <xdr:cNvPr id="761" name="テキスト ボックス 760"/>
        <xdr:cNvSpPr txBox="1"/>
      </xdr:nvSpPr>
      <xdr:spPr>
        <a:xfrm>
          <a:off x="18389111" y="5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5" name="テキスト ボックス 77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5" name="直線コネクタ 784"/>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8" name="貸付金最大値テキスト"/>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9" name="直線コネクタ 788"/>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115968</xdr:rowOff>
    </xdr:from>
    <xdr:ext cx="469744" cy="259045"/>
    <xdr:sp macro="" textlink="">
      <xdr:nvSpPr>
        <xdr:cNvPr id="791" name="貸付金平均値テキスト"/>
        <xdr:cNvSpPr txBox="1"/>
      </xdr:nvSpPr>
      <xdr:spPr>
        <a:xfrm>
          <a:off x="22212300" y="971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92" name="フローチャート: 判断 791"/>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94" name="フローチャート: 判断 793"/>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88231</xdr:rowOff>
    </xdr:from>
    <xdr:ext cx="469744" cy="259045"/>
    <xdr:sp macro="" textlink="">
      <xdr:nvSpPr>
        <xdr:cNvPr id="795" name="テキスト ボックス 794"/>
        <xdr:cNvSpPr txBox="1"/>
      </xdr:nvSpPr>
      <xdr:spPr>
        <a:xfrm>
          <a:off x="21088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150292</xdr:rowOff>
    </xdr:from>
    <xdr:to>
      <xdr:col>107</xdr:col>
      <xdr:colOff>50800</xdr:colOff>
      <xdr:row>59</xdr:row>
      <xdr:rowOff>44450</xdr:rowOff>
    </xdr:to>
    <xdr:cxnSp macro="">
      <xdr:nvCxnSpPr>
        <xdr:cNvPr id="796" name="直線コネクタ 795"/>
        <xdr:cNvCxnSpPr/>
      </xdr:nvCxnSpPr>
      <xdr:spPr>
        <a:xfrm>
          <a:off x="19545300" y="10094392"/>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7" name="フローチャート: 判断 796"/>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30777</xdr:rowOff>
    </xdr:from>
    <xdr:ext cx="469744" cy="259045"/>
    <xdr:sp macro="" textlink="">
      <xdr:nvSpPr>
        <xdr:cNvPr id="798" name="テキスト ボックス 797"/>
        <xdr:cNvSpPr txBox="1"/>
      </xdr:nvSpPr>
      <xdr:spPr>
        <a:xfrm>
          <a:off x="20199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150292</xdr:rowOff>
    </xdr:from>
    <xdr:to>
      <xdr:col>102</xdr:col>
      <xdr:colOff>114300</xdr:colOff>
      <xdr:row>58</xdr:row>
      <xdr:rowOff>151587</xdr:rowOff>
    </xdr:to>
    <xdr:cxnSp macro="">
      <xdr:nvCxnSpPr>
        <xdr:cNvPr id="799" name="直線コネクタ 798"/>
        <xdr:cNvCxnSpPr/>
      </xdr:nvCxnSpPr>
      <xdr:spPr>
        <a:xfrm flipV="1">
          <a:off x="18656300" y="10094392"/>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800" name="フローチャート: 判断 799"/>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168318</xdr:rowOff>
    </xdr:from>
    <xdr:ext cx="469744" cy="259045"/>
    <xdr:sp macro="" textlink="">
      <xdr:nvSpPr>
        <xdr:cNvPr id="801" name="テキスト ボックス 800"/>
        <xdr:cNvSpPr txBox="1"/>
      </xdr:nvSpPr>
      <xdr:spPr>
        <a:xfrm>
          <a:off x="19310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94005</xdr:rowOff>
    </xdr:from>
    <xdr:to>
      <xdr:col>98</xdr:col>
      <xdr:colOff>38100</xdr:colOff>
      <xdr:row>58</xdr:row>
      <xdr:rowOff>24155</xdr:rowOff>
    </xdr:to>
    <xdr:sp macro="" textlink="">
      <xdr:nvSpPr>
        <xdr:cNvPr id="802" name="フローチャート: 判断 801"/>
        <xdr:cNvSpPr/>
      </xdr:nvSpPr>
      <xdr:spPr>
        <a:xfrm>
          <a:off x="18605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40682</xdr:rowOff>
    </xdr:from>
    <xdr:ext cx="469744" cy="259045"/>
    <xdr:sp macro="" textlink="">
      <xdr:nvSpPr>
        <xdr:cNvPr id="803" name="テキスト ボックス 802"/>
        <xdr:cNvSpPr txBox="1"/>
      </xdr:nvSpPr>
      <xdr:spPr>
        <a:xfrm>
          <a:off x="18421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99492</xdr:rowOff>
    </xdr:from>
    <xdr:to>
      <xdr:col>102</xdr:col>
      <xdr:colOff>165100</xdr:colOff>
      <xdr:row>59</xdr:row>
      <xdr:rowOff>29642</xdr:rowOff>
    </xdr:to>
    <xdr:sp macro="" textlink="">
      <xdr:nvSpPr>
        <xdr:cNvPr id="815" name="楕円 814"/>
        <xdr:cNvSpPr/>
      </xdr:nvSpPr>
      <xdr:spPr>
        <a:xfrm>
          <a:off x="19494500" y="100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20769</xdr:rowOff>
    </xdr:from>
    <xdr:ext cx="378565" cy="259045"/>
    <xdr:sp macro="" textlink="">
      <xdr:nvSpPr>
        <xdr:cNvPr id="816" name="テキスト ボックス 815"/>
        <xdr:cNvSpPr txBox="1"/>
      </xdr:nvSpPr>
      <xdr:spPr>
        <a:xfrm>
          <a:off x="19356017" y="1013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100787</xdr:rowOff>
    </xdr:from>
    <xdr:to>
      <xdr:col>98</xdr:col>
      <xdr:colOff>38100</xdr:colOff>
      <xdr:row>59</xdr:row>
      <xdr:rowOff>30937</xdr:rowOff>
    </xdr:to>
    <xdr:sp macro="" textlink="">
      <xdr:nvSpPr>
        <xdr:cNvPr id="817" name="楕円 816"/>
        <xdr:cNvSpPr/>
      </xdr:nvSpPr>
      <xdr:spPr>
        <a:xfrm>
          <a:off x="18605500" y="100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22064</xdr:rowOff>
    </xdr:from>
    <xdr:ext cx="378565" cy="259045"/>
    <xdr:sp macro="" textlink="">
      <xdr:nvSpPr>
        <xdr:cNvPr id="818" name="テキスト ボックス 817"/>
        <xdr:cNvSpPr txBox="1"/>
      </xdr:nvSpPr>
      <xdr:spPr>
        <a:xfrm>
          <a:off x="18467017" y="1013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43" name="直線コネクタ 842"/>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44" name="繰出金最小値テキスト"/>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5" name="直線コネクタ 844"/>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6" name="繰出金最大値テキスト"/>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7" name="直線コネクタ 846"/>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93866</xdr:rowOff>
    </xdr:from>
    <xdr:to>
      <xdr:col>116</xdr:col>
      <xdr:colOff>63500</xdr:colOff>
      <xdr:row>76</xdr:row>
      <xdr:rowOff>115563</xdr:rowOff>
    </xdr:to>
    <xdr:cxnSp macro="">
      <xdr:nvCxnSpPr>
        <xdr:cNvPr id="848" name="直線コネクタ 847"/>
        <xdr:cNvCxnSpPr/>
      </xdr:nvCxnSpPr>
      <xdr:spPr>
        <a:xfrm flipV="1">
          <a:off x="21323300" y="13124066"/>
          <a:ext cx="838200" cy="2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145362</xdr:rowOff>
    </xdr:from>
    <xdr:ext cx="534377" cy="259045"/>
    <xdr:sp macro="" textlink="">
      <xdr:nvSpPr>
        <xdr:cNvPr id="849" name="繰出金平均値テキスト"/>
        <xdr:cNvSpPr txBox="1"/>
      </xdr:nvSpPr>
      <xdr:spPr>
        <a:xfrm>
          <a:off x="22212300" y="1283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50" name="フローチャート: 判断 849"/>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115563</xdr:rowOff>
    </xdr:from>
    <xdr:to>
      <xdr:col>111</xdr:col>
      <xdr:colOff>177800</xdr:colOff>
      <xdr:row>76</xdr:row>
      <xdr:rowOff>148749</xdr:rowOff>
    </xdr:to>
    <xdr:cxnSp macro="">
      <xdr:nvCxnSpPr>
        <xdr:cNvPr id="851" name="直線コネクタ 850"/>
        <xdr:cNvCxnSpPr/>
      </xdr:nvCxnSpPr>
      <xdr:spPr>
        <a:xfrm flipV="1">
          <a:off x="20434300" y="13145763"/>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52" name="フローチャート: 判断 851"/>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99185</xdr:rowOff>
    </xdr:from>
    <xdr:ext cx="534377" cy="259045"/>
    <xdr:sp macro="" textlink="">
      <xdr:nvSpPr>
        <xdr:cNvPr id="853" name="テキスト ボックス 852"/>
        <xdr:cNvSpPr txBox="1"/>
      </xdr:nvSpPr>
      <xdr:spPr>
        <a:xfrm>
          <a:off x="21056111" y="127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95619</xdr:rowOff>
    </xdr:from>
    <xdr:to>
      <xdr:col>107</xdr:col>
      <xdr:colOff>50800</xdr:colOff>
      <xdr:row>76</xdr:row>
      <xdr:rowOff>148749</xdr:rowOff>
    </xdr:to>
    <xdr:cxnSp macro="">
      <xdr:nvCxnSpPr>
        <xdr:cNvPr id="854" name="直線コネクタ 853"/>
        <xdr:cNvCxnSpPr/>
      </xdr:nvCxnSpPr>
      <xdr:spPr>
        <a:xfrm>
          <a:off x="19545300" y="13125819"/>
          <a:ext cx="889000" cy="5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5" name="フローチャート: 判断 854"/>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115263</xdr:rowOff>
    </xdr:from>
    <xdr:ext cx="534377" cy="259045"/>
    <xdr:sp macro="" textlink="">
      <xdr:nvSpPr>
        <xdr:cNvPr id="856" name="テキスト ボックス 855"/>
        <xdr:cNvSpPr txBox="1"/>
      </xdr:nvSpPr>
      <xdr:spPr>
        <a:xfrm>
          <a:off x="20167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95619</xdr:rowOff>
    </xdr:from>
    <xdr:to>
      <xdr:col>102</xdr:col>
      <xdr:colOff>114300</xdr:colOff>
      <xdr:row>76</xdr:row>
      <xdr:rowOff>167742</xdr:rowOff>
    </xdr:to>
    <xdr:cxnSp macro="">
      <xdr:nvCxnSpPr>
        <xdr:cNvPr id="857" name="直線コネクタ 856"/>
        <xdr:cNvCxnSpPr/>
      </xdr:nvCxnSpPr>
      <xdr:spPr>
        <a:xfrm flipV="1">
          <a:off x="18656300" y="13125819"/>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8" name="フローチャート: 判断 857"/>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50817</xdr:rowOff>
    </xdr:from>
    <xdr:ext cx="534377" cy="259045"/>
    <xdr:sp macro="" textlink="">
      <xdr:nvSpPr>
        <xdr:cNvPr id="859" name="テキスト ボックス 858"/>
        <xdr:cNvSpPr txBox="1"/>
      </xdr:nvSpPr>
      <xdr:spPr>
        <a:xfrm>
          <a:off x="19278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62820</xdr:rowOff>
    </xdr:from>
    <xdr:to>
      <xdr:col>98</xdr:col>
      <xdr:colOff>38100</xdr:colOff>
      <xdr:row>75</xdr:row>
      <xdr:rowOff>164421</xdr:rowOff>
    </xdr:to>
    <xdr:sp macro="" textlink="">
      <xdr:nvSpPr>
        <xdr:cNvPr id="860" name="フローチャート: 判断 859"/>
        <xdr:cNvSpPr/>
      </xdr:nvSpPr>
      <xdr:spPr>
        <a:xfrm>
          <a:off x="18605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9497</xdr:rowOff>
    </xdr:from>
    <xdr:ext cx="534377" cy="259045"/>
    <xdr:sp macro="" textlink="">
      <xdr:nvSpPr>
        <xdr:cNvPr id="861" name="テキスト ボックス 860"/>
        <xdr:cNvSpPr txBox="1"/>
      </xdr:nvSpPr>
      <xdr:spPr>
        <a:xfrm>
          <a:off x="18389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43066</xdr:rowOff>
    </xdr:from>
    <xdr:to>
      <xdr:col>116</xdr:col>
      <xdr:colOff>114300</xdr:colOff>
      <xdr:row>76</xdr:row>
      <xdr:rowOff>144666</xdr:rowOff>
    </xdr:to>
    <xdr:sp macro="" textlink="">
      <xdr:nvSpPr>
        <xdr:cNvPr id="867" name="楕円 866"/>
        <xdr:cNvSpPr/>
      </xdr:nvSpPr>
      <xdr:spPr>
        <a:xfrm>
          <a:off x="22110700" y="130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21493</xdr:rowOff>
    </xdr:from>
    <xdr:ext cx="534377" cy="259045"/>
    <xdr:sp macro="" textlink="">
      <xdr:nvSpPr>
        <xdr:cNvPr id="868" name="繰出金該当値テキスト"/>
        <xdr:cNvSpPr txBox="1"/>
      </xdr:nvSpPr>
      <xdr:spPr>
        <a:xfrm>
          <a:off x="22212300" y="1305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64763</xdr:rowOff>
    </xdr:from>
    <xdr:to>
      <xdr:col>112</xdr:col>
      <xdr:colOff>38100</xdr:colOff>
      <xdr:row>76</xdr:row>
      <xdr:rowOff>166363</xdr:rowOff>
    </xdr:to>
    <xdr:sp macro="" textlink="">
      <xdr:nvSpPr>
        <xdr:cNvPr id="869" name="楕円 868"/>
        <xdr:cNvSpPr/>
      </xdr:nvSpPr>
      <xdr:spPr>
        <a:xfrm>
          <a:off x="21272500" y="130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157490</xdr:rowOff>
    </xdr:from>
    <xdr:ext cx="534377" cy="259045"/>
    <xdr:sp macro="" textlink="">
      <xdr:nvSpPr>
        <xdr:cNvPr id="870" name="テキスト ボックス 869"/>
        <xdr:cNvSpPr txBox="1"/>
      </xdr:nvSpPr>
      <xdr:spPr>
        <a:xfrm>
          <a:off x="21056111" y="1318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97949</xdr:rowOff>
    </xdr:from>
    <xdr:to>
      <xdr:col>107</xdr:col>
      <xdr:colOff>101600</xdr:colOff>
      <xdr:row>77</xdr:row>
      <xdr:rowOff>28099</xdr:rowOff>
    </xdr:to>
    <xdr:sp macro="" textlink="">
      <xdr:nvSpPr>
        <xdr:cNvPr id="871" name="楕円 870"/>
        <xdr:cNvSpPr/>
      </xdr:nvSpPr>
      <xdr:spPr>
        <a:xfrm>
          <a:off x="20383500" y="131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19226</xdr:rowOff>
    </xdr:from>
    <xdr:ext cx="534377" cy="259045"/>
    <xdr:sp macro="" textlink="">
      <xdr:nvSpPr>
        <xdr:cNvPr id="872" name="テキスト ボックス 871"/>
        <xdr:cNvSpPr txBox="1"/>
      </xdr:nvSpPr>
      <xdr:spPr>
        <a:xfrm>
          <a:off x="20167111" y="1322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44819</xdr:rowOff>
    </xdr:from>
    <xdr:to>
      <xdr:col>102</xdr:col>
      <xdr:colOff>165100</xdr:colOff>
      <xdr:row>76</xdr:row>
      <xdr:rowOff>146419</xdr:rowOff>
    </xdr:to>
    <xdr:sp macro="" textlink="">
      <xdr:nvSpPr>
        <xdr:cNvPr id="873" name="楕円 872"/>
        <xdr:cNvSpPr/>
      </xdr:nvSpPr>
      <xdr:spPr>
        <a:xfrm>
          <a:off x="19494500" y="130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137546</xdr:rowOff>
    </xdr:from>
    <xdr:ext cx="534377" cy="259045"/>
    <xdr:sp macro="" textlink="">
      <xdr:nvSpPr>
        <xdr:cNvPr id="874" name="テキスト ボックス 873"/>
        <xdr:cNvSpPr txBox="1"/>
      </xdr:nvSpPr>
      <xdr:spPr>
        <a:xfrm>
          <a:off x="19278111" y="13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116942</xdr:rowOff>
    </xdr:from>
    <xdr:to>
      <xdr:col>98</xdr:col>
      <xdr:colOff>38100</xdr:colOff>
      <xdr:row>77</xdr:row>
      <xdr:rowOff>47092</xdr:rowOff>
    </xdr:to>
    <xdr:sp macro="" textlink="">
      <xdr:nvSpPr>
        <xdr:cNvPr id="875" name="楕円 874"/>
        <xdr:cNvSpPr/>
      </xdr:nvSpPr>
      <xdr:spPr>
        <a:xfrm>
          <a:off x="18605500" y="131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38219</xdr:rowOff>
    </xdr:from>
    <xdr:ext cx="534377" cy="259045"/>
    <xdr:sp macro="" textlink="">
      <xdr:nvSpPr>
        <xdr:cNvPr id="876" name="テキスト ボックス 875"/>
        <xdr:cNvSpPr txBox="1"/>
      </xdr:nvSpPr>
      <xdr:spPr>
        <a:xfrm>
          <a:off x="18389111" y="132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819,968</a:t>
          </a:r>
          <a:r>
            <a:rPr kumimoji="1" lang="ja-JP" altLang="en-US" sz="1100">
              <a:latin typeface="ＭＳ Ｐゴシック" panose="020B0600070205080204" pitchFamily="50" charset="-128"/>
              <a:ea typeface="ＭＳ Ｐゴシック" panose="020B0600070205080204" pitchFamily="50" charset="-128"/>
            </a:rPr>
            <a:t>円で、平成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470,459</a:t>
          </a:r>
          <a:r>
            <a:rPr kumimoji="1" lang="ja-JP" altLang="en-US" sz="1100">
              <a:latin typeface="ＭＳ Ｐゴシック" panose="020B0600070205080204" pitchFamily="50" charset="-128"/>
              <a:ea typeface="ＭＳ Ｐゴシック" panose="020B0600070205080204" pitchFamily="50" charset="-128"/>
            </a:rPr>
            <a:t>円減少している。これはふるさと応援寄附金を全額基金に積み立て、経費分を基金から繰り入れする取り扱いから、寄附金から経費を差引いた金額を基金へ積み立てる取り扱いへの変更による基金積立金の減少、及び寄附金額の減少が主な要因となっている。</a:t>
          </a: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136,862</a:t>
          </a:r>
          <a:r>
            <a:rPr kumimoji="1" lang="ja-JP" altLang="en-US" sz="1100">
              <a:latin typeface="ＭＳ Ｐゴシック" panose="020B0600070205080204" pitchFamily="50" charset="-128"/>
              <a:ea typeface="ＭＳ Ｐゴシック" panose="020B0600070205080204" pitchFamily="50" charset="-128"/>
            </a:rPr>
            <a:t>円となっており、近年増加傾向にある。さらに類似団体平均と比較しても約</a:t>
          </a:r>
          <a:r>
            <a:rPr kumimoji="1" lang="en-US" altLang="ja-JP" sz="1100">
              <a:latin typeface="ＭＳ Ｐゴシック" panose="020B0600070205080204" pitchFamily="50" charset="-128"/>
              <a:ea typeface="ＭＳ Ｐゴシック" panose="020B0600070205080204" pitchFamily="50" charset="-128"/>
            </a:rPr>
            <a:t>41,268</a:t>
          </a:r>
          <a:r>
            <a:rPr kumimoji="1" lang="ja-JP" altLang="en-US" sz="1100">
              <a:latin typeface="ＭＳ Ｐゴシック" panose="020B0600070205080204" pitchFamily="50" charset="-128"/>
              <a:ea typeface="ＭＳ Ｐゴシック" panose="020B0600070205080204" pitchFamily="50" charset="-128"/>
            </a:rPr>
            <a:t>円上回っているが、主な要因は平成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日の合併に伴う職員の増加や、保育所への保育士等の配置、消防本部・消防署の単独設置によるものである。今後は財政状況や退職の状況及び業務内容を勘案しつつ、適正な定員管理を目指す。</a:t>
          </a:r>
        </a:p>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177,758</a:t>
          </a:r>
          <a:r>
            <a:rPr kumimoji="1" lang="ja-JP" altLang="en-US" sz="1100">
              <a:latin typeface="ＭＳ Ｐゴシック" panose="020B0600070205080204" pitchFamily="50" charset="-128"/>
              <a:ea typeface="ＭＳ Ｐゴシック" panose="020B0600070205080204" pitchFamily="50" charset="-128"/>
            </a:rPr>
            <a:t>円で、平成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230,943</a:t>
          </a:r>
          <a:r>
            <a:rPr kumimoji="1" lang="ja-JP" altLang="en-US" sz="1100">
              <a:latin typeface="ＭＳ Ｐゴシック" panose="020B0600070205080204" pitchFamily="50" charset="-128"/>
              <a:ea typeface="ＭＳ Ｐゴシック" panose="020B0600070205080204" pitchFamily="50" charset="-128"/>
            </a:rPr>
            <a:t>円減少している。これはふるさと応援寄附金の減少に伴う、返戻品事業経費の減によるものである。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維持補修費は住民一人当たり</a:t>
          </a:r>
          <a:r>
            <a:rPr kumimoji="1" lang="en-US" altLang="ja-JP" sz="1100">
              <a:latin typeface="ＭＳ Ｐゴシック" panose="020B0600070205080204" pitchFamily="50" charset="-128"/>
              <a:ea typeface="ＭＳ Ｐゴシック" panose="020B0600070205080204" pitchFamily="50" charset="-128"/>
            </a:rPr>
            <a:t>13,991</a:t>
          </a:r>
          <a:r>
            <a:rPr kumimoji="1" lang="ja-JP" altLang="en-US" sz="1100">
              <a:latin typeface="ＭＳ Ｐゴシック" panose="020B0600070205080204" pitchFamily="50" charset="-128"/>
              <a:ea typeface="ＭＳ Ｐゴシック" panose="020B0600070205080204" pitchFamily="50" charset="-128"/>
            </a:rPr>
            <a:t>円となっており、平成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減少しているが、類似団体平均値より高い数値となっている。主な要因は公共施設等の老朽化による修繕等が原因である。そのため、公共施設等の更新、統廃合、長寿命化等を計画的に行うことにより財政負担の軽減に努める。</a:t>
          </a:r>
        </a:p>
        <a:p>
          <a:r>
            <a:rPr kumimoji="1" lang="ja-JP" altLang="en-US" sz="1100">
              <a:latin typeface="ＭＳ Ｐゴシック" panose="020B0600070205080204" pitchFamily="50" charset="-128"/>
              <a:ea typeface="ＭＳ Ｐゴシック" panose="020B0600070205080204" pitchFamily="50" charset="-128"/>
            </a:rPr>
            <a:t>普通建設事業費（うち新規整備）は、住民一人当たり</a:t>
          </a:r>
          <a:r>
            <a:rPr kumimoji="1" lang="en-US" altLang="ja-JP" sz="1100">
              <a:latin typeface="ＭＳ Ｐゴシック" panose="020B0600070205080204" pitchFamily="50" charset="-128"/>
              <a:ea typeface="ＭＳ Ｐゴシック" panose="020B0600070205080204" pitchFamily="50" charset="-128"/>
            </a:rPr>
            <a:t>83,030</a:t>
          </a:r>
          <a:r>
            <a:rPr kumimoji="1" lang="ja-JP" altLang="en-US" sz="1100">
              <a:latin typeface="ＭＳ Ｐゴシック" panose="020B0600070205080204" pitchFamily="50" charset="-128"/>
              <a:ea typeface="ＭＳ Ｐゴシック" panose="020B0600070205080204" pitchFamily="50" charset="-128"/>
            </a:rPr>
            <a:t>円で、平成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76,257</a:t>
          </a:r>
          <a:r>
            <a:rPr kumimoji="1" lang="ja-JP" altLang="en-US" sz="1100">
              <a:latin typeface="ＭＳ Ｐゴシック" panose="020B0600070205080204" pitchFamily="50" charset="-128"/>
              <a:ea typeface="ＭＳ Ｐゴシック" panose="020B0600070205080204" pitchFamily="50" charset="-128"/>
            </a:rPr>
            <a:t>円増加している。主な要因はさわら幼稚園の移転改築によるものである。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94,332</a:t>
          </a:r>
          <a:r>
            <a:rPr kumimoji="1" lang="ja-JP" altLang="en-US" sz="1100">
              <a:latin typeface="ＭＳ Ｐゴシック" panose="020B0600070205080204" pitchFamily="50" charset="-128"/>
              <a:ea typeface="ＭＳ Ｐゴシック" panose="020B0600070205080204" pitchFamily="50" charset="-128"/>
            </a:rPr>
            <a:t>円となっており、類似団体平均と比較しても一人当たりのコストが約</a:t>
          </a:r>
          <a:r>
            <a:rPr kumimoji="1" lang="en-US" altLang="ja-JP" sz="1100">
              <a:latin typeface="ＭＳ Ｐゴシック" panose="020B0600070205080204" pitchFamily="50" charset="-128"/>
              <a:ea typeface="ＭＳ Ｐゴシック" panose="020B0600070205080204" pitchFamily="50" charset="-128"/>
            </a:rPr>
            <a:t>19,551</a:t>
          </a:r>
          <a:r>
            <a:rPr kumimoji="1" lang="ja-JP" altLang="en-US" sz="1100">
              <a:latin typeface="ＭＳ Ｐゴシック" panose="020B0600070205080204" pitchFamily="50" charset="-128"/>
              <a:ea typeface="ＭＳ Ｐゴシック" panose="020B0600070205080204" pitchFamily="50" charset="-128"/>
            </a:rPr>
            <a:t>円高い状況となっている。要因は合併町の地方債の引継ぎと合併時に公共施設整備等により地方債の元利償還金が増加したためであるが、平成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年度をピークに減少しており、引続き地方債の新規発行を抑制していく必要がある。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15,230
14,924
368.79
12,587,348
12,488,110
82,343
6,161,110
10,355,245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45212</xdr:rowOff>
    </xdr:from>
    <xdr:to>
      <xdr:col>24</xdr:col>
      <xdr:colOff>63500</xdr:colOff>
      <xdr:row>33</xdr:row>
      <xdr:rowOff>112649</xdr:rowOff>
    </xdr:to>
    <xdr:cxnSp macro="">
      <xdr:nvCxnSpPr>
        <xdr:cNvPr id="61" name="直線コネクタ 60"/>
        <xdr:cNvCxnSpPr/>
      </xdr:nvCxnSpPr>
      <xdr:spPr>
        <a:xfrm flipV="1">
          <a:off x="3797300" y="5703062"/>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76090</xdr:rowOff>
    </xdr:from>
    <xdr:ext cx="469744" cy="259045"/>
    <xdr:sp macro="" textlink="">
      <xdr:nvSpPr>
        <xdr:cNvPr id="62" name="議会費平均値テキスト"/>
        <xdr:cNvSpPr txBox="1"/>
      </xdr:nvSpPr>
      <xdr:spPr>
        <a:xfrm>
          <a:off x="4686300" y="5905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112649</xdr:rowOff>
    </xdr:from>
    <xdr:to>
      <xdr:col>19</xdr:col>
      <xdr:colOff>177800</xdr:colOff>
      <xdr:row>33</xdr:row>
      <xdr:rowOff>129413</xdr:rowOff>
    </xdr:to>
    <xdr:cxnSp macro="">
      <xdr:nvCxnSpPr>
        <xdr:cNvPr id="64" name="直線コネクタ 63"/>
        <xdr:cNvCxnSpPr/>
      </xdr:nvCxnSpPr>
      <xdr:spPr>
        <a:xfrm flipV="1">
          <a:off x="2908300" y="577049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12844</xdr:rowOff>
    </xdr:from>
    <xdr:ext cx="469744" cy="259045"/>
    <xdr:sp macro="" textlink="">
      <xdr:nvSpPr>
        <xdr:cNvPr id="66" name="テキスト ボックス 65"/>
        <xdr:cNvSpPr txBox="1"/>
      </xdr:nvSpPr>
      <xdr:spPr>
        <a:xfrm>
          <a:off x="3562428" y="60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129413</xdr:rowOff>
    </xdr:from>
    <xdr:to>
      <xdr:col>15</xdr:col>
      <xdr:colOff>50800</xdr:colOff>
      <xdr:row>33</xdr:row>
      <xdr:rowOff>145796</xdr:rowOff>
    </xdr:to>
    <xdr:cxnSp macro="">
      <xdr:nvCxnSpPr>
        <xdr:cNvPr id="67" name="直線コネクタ 66"/>
        <xdr:cNvCxnSpPr/>
      </xdr:nvCxnSpPr>
      <xdr:spPr>
        <a:xfrm flipV="1">
          <a:off x="2019300" y="5787263"/>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82550</xdr:rowOff>
    </xdr:from>
    <xdr:to>
      <xdr:col>10</xdr:col>
      <xdr:colOff>114300</xdr:colOff>
      <xdr:row>33</xdr:row>
      <xdr:rowOff>145796</xdr:rowOff>
    </xdr:to>
    <xdr:cxnSp macro="">
      <xdr:nvCxnSpPr>
        <xdr:cNvPr id="70" name="直線コネクタ 69"/>
        <xdr:cNvCxnSpPr/>
      </xdr:nvCxnSpPr>
      <xdr:spPr>
        <a:xfrm>
          <a:off x="1130300" y="5740400"/>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49039</xdr:rowOff>
    </xdr:from>
    <xdr:ext cx="469744" cy="259045"/>
    <xdr:sp macro="" textlink="">
      <xdr:nvSpPr>
        <xdr:cNvPr id="72" name="テキスト ボックス 71"/>
        <xdr:cNvSpPr txBox="1"/>
      </xdr:nvSpPr>
      <xdr:spPr>
        <a:xfrm>
          <a:off x="1784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93616</xdr:rowOff>
    </xdr:from>
    <xdr:ext cx="469744" cy="259045"/>
    <xdr:sp macro="" textlink="">
      <xdr:nvSpPr>
        <xdr:cNvPr id="74" name="テキスト ボックス 73"/>
        <xdr:cNvSpPr txBox="1"/>
      </xdr:nvSpPr>
      <xdr:spPr>
        <a:xfrm>
          <a:off x="895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165862</xdr:rowOff>
    </xdr:from>
    <xdr:to>
      <xdr:col>24</xdr:col>
      <xdr:colOff>114300</xdr:colOff>
      <xdr:row>33</xdr:row>
      <xdr:rowOff>96012</xdr:rowOff>
    </xdr:to>
    <xdr:sp macro="" textlink="">
      <xdr:nvSpPr>
        <xdr:cNvPr id="80" name="楕円 79"/>
        <xdr:cNvSpPr/>
      </xdr:nvSpPr>
      <xdr:spPr>
        <a:xfrm>
          <a:off x="4584700" y="56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17289</xdr:rowOff>
    </xdr:from>
    <xdr:ext cx="469744" cy="259045"/>
    <xdr:sp macro="" textlink="">
      <xdr:nvSpPr>
        <xdr:cNvPr id="81" name="議会費該当値テキスト"/>
        <xdr:cNvSpPr txBox="1"/>
      </xdr:nvSpPr>
      <xdr:spPr>
        <a:xfrm>
          <a:off x="4686300" y="550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61849</xdr:rowOff>
    </xdr:from>
    <xdr:to>
      <xdr:col>20</xdr:col>
      <xdr:colOff>38100</xdr:colOff>
      <xdr:row>33</xdr:row>
      <xdr:rowOff>163449</xdr:rowOff>
    </xdr:to>
    <xdr:sp macro="" textlink="">
      <xdr:nvSpPr>
        <xdr:cNvPr id="82" name="楕円 81"/>
        <xdr:cNvSpPr/>
      </xdr:nvSpPr>
      <xdr:spPr>
        <a:xfrm>
          <a:off x="3746500" y="57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8526</xdr:rowOff>
    </xdr:from>
    <xdr:ext cx="469744" cy="259045"/>
    <xdr:sp macro="" textlink="">
      <xdr:nvSpPr>
        <xdr:cNvPr id="83" name="テキスト ボックス 82"/>
        <xdr:cNvSpPr txBox="1"/>
      </xdr:nvSpPr>
      <xdr:spPr>
        <a:xfrm>
          <a:off x="3562428" y="549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78613</xdr:rowOff>
    </xdr:from>
    <xdr:to>
      <xdr:col>15</xdr:col>
      <xdr:colOff>101600</xdr:colOff>
      <xdr:row>34</xdr:row>
      <xdr:rowOff>8763</xdr:rowOff>
    </xdr:to>
    <xdr:sp macro="" textlink="">
      <xdr:nvSpPr>
        <xdr:cNvPr id="84" name="楕円 83"/>
        <xdr:cNvSpPr/>
      </xdr:nvSpPr>
      <xdr:spPr>
        <a:xfrm>
          <a:off x="2857500" y="57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25290</xdr:rowOff>
    </xdr:from>
    <xdr:ext cx="469744" cy="259045"/>
    <xdr:sp macro="" textlink="">
      <xdr:nvSpPr>
        <xdr:cNvPr id="85" name="テキスト ボックス 84"/>
        <xdr:cNvSpPr txBox="1"/>
      </xdr:nvSpPr>
      <xdr:spPr>
        <a:xfrm>
          <a:off x="2673428" y="551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94996</xdr:rowOff>
    </xdr:from>
    <xdr:to>
      <xdr:col>10</xdr:col>
      <xdr:colOff>165100</xdr:colOff>
      <xdr:row>34</xdr:row>
      <xdr:rowOff>25146</xdr:rowOff>
    </xdr:to>
    <xdr:sp macro="" textlink="">
      <xdr:nvSpPr>
        <xdr:cNvPr id="86" name="楕円 85"/>
        <xdr:cNvSpPr/>
      </xdr:nvSpPr>
      <xdr:spPr>
        <a:xfrm>
          <a:off x="1968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41673</xdr:rowOff>
    </xdr:from>
    <xdr:ext cx="469744" cy="259045"/>
    <xdr:sp macro="" textlink="">
      <xdr:nvSpPr>
        <xdr:cNvPr id="87" name="テキスト ボックス 86"/>
        <xdr:cNvSpPr txBox="1"/>
      </xdr:nvSpPr>
      <xdr:spPr>
        <a:xfrm>
          <a:off x="1784428" y="55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31750</xdr:rowOff>
    </xdr:from>
    <xdr:to>
      <xdr:col>6</xdr:col>
      <xdr:colOff>38100</xdr:colOff>
      <xdr:row>33</xdr:row>
      <xdr:rowOff>133350</xdr:rowOff>
    </xdr:to>
    <xdr:sp macro="" textlink="">
      <xdr:nvSpPr>
        <xdr:cNvPr id="88" name="楕円 87"/>
        <xdr:cNvSpPr/>
      </xdr:nvSpPr>
      <xdr:spPr>
        <a:xfrm>
          <a:off x="1079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149877</xdr:rowOff>
    </xdr:from>
    <xdr:ext cx="469744" cy="259045"/>
    <xdr:sp macro="" textlink="">
      <xdr:nvSpPr>
        <xdr:cNvPr id="89" name="テキスト ボックス 88"/>
        <xdr:cNvSpPr txBox="1"/>
      </xdr:nvSpPr>
      <xdr:spPr>
        <a:xfrm>
          <a:off x="895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7587</xdr:rowOff>
    </xdr:from>
    <xdr:to>
      <xdr:col>24</xdr:col>
      <xdr:colOff>63500</xdr:colOff>
      <xdr:row>57</xdr:row>
      <xdr:rowOff>48891</xdr:rowOff>
    </xdr:to>
    <xdr:cxnSp macro="">
      <xdr:nvCxnSpPr>
        <xdr:cNvPr id="116" name="直線コネクタ 115"/>
        <xdr:cNvCxnSpPr/>
      </xdr:nvCxnSpPr>
      <xdr:spPr>
        <a:xfrm flipV="1">
          <a:off x="3797300" y="9780237"/>
          <a:ext cx="838200" cy="4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120491</xdr:rowOff>
    </xdr:from>
    <xdr:ext cx="599010" cy="259045"/>
    <xdr:sp macro="" textlink="">
      <xdr:nvSpPr>
        <xdr:cNvPr id="117" name="総務費平均値テキスト"/>
        <xdr:cNvSpPr txBox="1"/>
      </xdr:nvSpPr>
      <xdr:spPr>
        <a:xfrm>
          <a:off x="4686300" y="9378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171146</xdr:rowOff>
    </xdr:from>
    <xdr:to>
      <xdr:col>19</xdr:col>
      <xdr:colOff>177800</xdr:colOff>
      <xdr:row>57</xdr:row>
      <xdr:rowOff>48891</xdr:rowOff>
    </xdr:to>
    <xdr:cxnSp macro="">
      <xdr:nvCxnSpPr>
        <xdr:cNvPr id="119" name="直線コネクタ 118"/>
        <xdr:cNvCxnSpPr/>
      </xdr:nvCxnSpPr>
      <xdr:spPr>
        <a:xfrm>
          <a:off x="2908300" y="9772346"/>
          <a:ext cx="889000" cy="4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84973</xdr:rowOff>
    </xdr:from>
    <xdr:ext cx="599010" cy="259045"/>
    <xdr:sp macro="" textlink="">
      <xdr:nvSpPr>
        <xdr:cNvPr id="121" name="テキスト ボックス 120"/>
        <xdr:cNvSpPr txBox="1"/>
      </xdr:nvSpPr>
      <xdr:spPr>
        <a:xfrm>
          <a:off x="3497795" y="934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101149</xdr:rowOff>
    </xdr:from>
    <xdr:to>
      <xdr:col>15</xdr:col>
      <xdr:colOff>50800</xdr:colOff>
      <xdr:row>56</xdr:row>
      <xdr:rowOff>171146</xdr:rowOff>
    </xdr:to>
    <xdr:cxnSp macro="">
      <xdr:nvCxnSpPr>
        <xdr:cNvPr id="122" name="直線コネクタ 121"/>
        <xdr:cNvCxnSpPr/>
      </xdr:nvCxnSpPr>
      <xdr:spPr>
        <a:xfrm>
          <a:off x="2019300" y="9359449"/>
          <a:ext cx="889000" cy="4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93065</xdr:rowOff>
    </xdr:from>
    <xdr:ext cx="534377" cy="259045"/>
    <xdr:sp macro="" textlink="">
      <xdr:nvSpPr>
        <xdr:cNvPr id="124" name="テキスト ボックス 123"/>
        <xdr:cNvSpPr txBox="1"/>
      </xdr:nvSpPr>
      <xdr:spPr>
        <a:xfrm>
          <a:off x="2641111" y="93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101149</xdr:rowOff>
    </xdr:from>
    <xdr:to>
      <xdr:col>10</xdr:col>
      <xdr:colOff>114300</xdr:colOff>
      <xdr:row>56</xdr:row>
      <xdr:rowOff>170977</xdr:rowOff>
    </xdr:to>
    <xdr:cxnSp macro="">
      <xdr:nvCxnSpPr>
        <xdr:cNvPr id="125" name="直線コネクタ 124"/>
        <xdr:cNvCxnSpPr/>
      </xdr:nvCxnSpPr>
      <xdr:spPr>
        <a:xfrm flipV="1">
          <a:off x="1130300" y="9359449"/>
          <a:ext cx="889000" cy="4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29530</xdr:rowOff>
    </xdr:from>
    <xdr:ext cx="599010" cy="259045"/>
    <xdr:sp macro="" textlink="">
      <xdr:nvSpPr>
        <xdr:cNvPr id="127" name="テキスト ボックス 126"/>
        <xdr:cNvSpPr txBox="1"/>
      </xdr:nvSpPr>
      <xdr:spPr>
        <a:xfrm>
          <a:off x="1719795" y="963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71568</xdr:rowOff>
    </xdr:from>
    <xdr:ext cx="599010" cy="259045"/>
    <xdr:sp macro="" textlink="">
      <xdr:nvSpPr>
        <xdr:cNvPr id="129" name="テキスト ボックス 128"/>
        <xdr:cNvSpPr txBox="1"/>
      </xdr:nvSpPr>
      <xdr:spPr>
        <a:xfrm>
          <a:off x="830795" y="932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128237</xdr:rowOff>
    </xdr:from>
    <xdr:to>
      <xdr:col>24</xdr:col>
      <xdr:colOff>114300</xdr:colOff>
      <xdr:row>57</xdr:row>
      <xdr:rowOff>58387</xdr:rowOff>
    </xdr:to>
    <xdr:sp macro="" textlink="">
      <xdr:nvSpPr>
        <xdr:cNvPr id="135" name="楕円 134"/>
        <xdr:cNvSpPr/>
      </xdr:nvSpPr>
      <xdr:spPr>
        <a:xfrm>
          <a:off x="4584700" y="97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43164</xdr:rowOff>
    </xdr:from>
    <xdr:ext cx="534377" cy="259045"/>
    <xdr:sp macro="" textlink="">
      <xdr:nvSpPr>
        <xdr:cNvPr id="136" name="総務費該当値テキスト"/>
        <xdr:cNvSpPr txBox="1"/>
      </xdr:nvSpPr>
      <xdr:spPr>
        <a:xfrm>
          <a:off x="4686300" y="964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169541</xdr:rowOff>
    </xdr:from>
    <xdr:to>
      <xdr:col>20</xdr:col>
      <xdr:colOff>38100</xdr:colOff>
      <xdr:row>57</xdr:row>
      <xdr:rowOff>99691</xdr:rowOff>
    </xdr:to>
    <xdr:sp macro="" textlink="">
      <xdr:nvSpPr>
        <xdr:cNvPr id="137" name="楕円 136"/>
        <xdr:cNvSpPr/>
      </xdr:nvSpPr>
      <xdr:spPr>
        <a:xfrm>
          <a:off x="3746500" y="97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90818</xdr:rowOff>
    </xdr:from>
    <xdr:ext cx="534377" cy="259045"/>
    <xdr:sp macro="" textlink="">
      <xdr:nvSpPr>
        <xdr:cNvPr id="138" name="テキスト ボックス 137"/>
        <xdr:cNvSpPr txBox="1"/>
      </xdr:nvSpPr>
      <xdr:spPr>
        <a:xfrm>
          <a:off x="3530111" y="98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120346</xdr:rowOff>
    </xdr:from>
    <xdr:to>
      <xdr:col>15</xdr:col>
      <xdr:colOff>101600</xdr:colOff>
      <xdr:row>57</xdr:row>
      <xdr:rowOff>50496</xdr:rowOff>
    </xdr:to>
    <xdr:sp macro="" textlink="">
      <xdr:nvSpPr>
        <xdr:cNvPr id="139" name="楕円 138"/>
        <xdr:cNvSpPr/>
      </xdr:nvSpPr>
      <xdr:spPr>
        <a:xfrm>
          <a:off x="2857500" y="97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41623</xdr:rowOff>
    </xdr:from>
    <xdr:ext cx="534377" cy="259045"/>
    <xdr:sp macro="" textlink="">
      <xdr:nvSpPr>
        <xdr:cNvPr id="140" name="テキスト ボックス 139"/>
        <xdr:cNvSpPr txBox="1"/>
      </xdr:nvSpPr>
      <xdr:spPr>
        <a:xfrm>
          <a:off x="2641111" y="98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50349</xdr:rowOff>
    </xdr:from>
    <xdr:to>
      <xdr:col>10</xdr:col>
      <xdr:colOff>165100</xdr:colOff>
      <xdr:row>54</xdr:row>
      <xdr:rowOff>151949</xdr:rowOff>
    </xdr:to>
    <xdr:sp macro="" textlink="">
      <xdr:nvSpPr>
        <xdr:cNvPr id="141" name="楕円 140"/>
        <xdr:cNvSpPr/>
      </xdr:nvSpPr>
      <xdr:spPr>
        <a:xfrm>
          <a:off x="1968500" y="93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168476</xdr:rowOff>
    </xdr:from>
    <xdr:ext cx="599010" cy="259045"/>
    <xdr:sp macro="" textlink="">
      <xdr:nvSpPr>
        <xdr:cNvPr id="142" name="テキスト ボックス 141"/>
        <xdr:cNvSpPr txBox="1"/>
      </xdr:nvSpPr>
      <xdr:spPr>
        <a:xfrm>
          <a:off x="1719795" y="908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120177</xdr:rowOff>
    </xdr:from>
    <xdr:to>
      <xdr:col>6</xdr:col>
      <xdr:colOff>38100</xdr:colOff>
      <xdr:row>57</xdr:row>
      <xdr:rowOff>50327</xdr:rowOff>
    </xdr:to>
    <xdr:sp macro="" textlink="">
      <xdr:nvSpPr>
        <xdr:cNvPr id="143" name="楕円 142"/>
        <xdr:cNvSpPr/>
      </xdr:nvSpPr>
      <xdr:spPr>
        <a:xfrm>
          <a:off x="1079500" y="972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41454</xdr:rowOff>
    </xdr:from>
    <xdr:ext cx="534377" cy="259045"/>
    <xdr:sp macro="" textlink="">
      <xdr:nvSpPr>
        <xdr:cNvPr id="144" name="テキスト ボックス 143"/>
        <xdr:cNvSpPr txBox="1"/>
      </xdr:nvSpPr>
      <xdr:spPr>
        <a:xfrm>
          <a:off x="863111" y="981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112279</xdr:rowOff>
    </xdr:from>
    <xdr:to>
      <xdr:col>24</xdr:col>
      <xdr:colOff>63500</xdr:colOff>
      <xdr:row>74</xdr:row>
      <xdr:rowOff>170921</xdr:rowOff>
    </xdr:to>
    <xdr:cxnSp macro="">
      <xdr:nvCxnSpPr>
        <xdr:cNvPr id="176" name="直線コネクタ 175"/>
        <xdr:cNvCxnSpPr/>
      </xdr:nvCxnSpPr>
      <xdr:spPr>
        <a:xfrm flipV="1">
          <a:off x="3797300" y="12799579"/>
          <a:ext cx="838200" cy="5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47486</xdr:rowOff>
    </xdr:from>
    <xdr:ext cx="599010" cy="259045"/>
    <xdr:sp macro="" textlink="">
      <xdr:nvSpPr>
        <xdr:cNvPr id="177" name="民生費平均値テキスト"/>
        <xdr:cNvSpPr txBox="1"/>
      </xdr:nvSpPr>
      <xdr:spPr>
        <a:xfrm>
          <a:off x="4686300" y="1256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54976</xdr:rowOff>
    </xdr:from>
    <xdr:to>
      <xdr:col>19</xdr:col>
      <xdr:colOff>177800</xdr:colOff>
      <xdr:row>74</xdr:row>
      <xdr:rowOff>170921</xdr:rowOff>
    </xdr:to>
    <xdr:cxnSp macro="">
      <xdr:nvCxnSpPr>
        <xdr:cNvPr id="179" name="直線コネクタ 178"/>
        <xdr:cNvCxnSpPr/>
      </xdr:nvCxnSpPr>
      <xdr:spPr>
        <a:xfrm>
          <a:off x="2908300" y="12399376"/>
          <a:ext cx="889000" cy="45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29481</xdr:rowOff>
    </xdr:from>
    <xdr:ext cx="599010" cy="259045"/>
    <xdr:sp macro="" textlink="">
      <xdr:nvSpPr>
        <xdr:cNvPr id="181" name="テキスト ボックス 180"/>
        <xdr:cNvSpPr txBox="1"/>
      </xdr:nvSpPr>
      <xdr:spPr>
        <a:xfrm>
          <a:off x="3497795" y="1254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54976</xdr:rowOff>
    </xdr:from>
    <xdr:to>
      <xdr:col>15</xdr:col>
      <xdr:colOff>50800</xdr:colOff>
      <xdr:row>75</xdr:row>
      <xdr:rowOff>21122</xdr:rowOff>
    </xdr:to>
    <xdr:cxnSp macro="">
      <xdr:nvCxnSpPr>
        <xdr:cNvPr id="182" name="直線コネクタ 181"/>
        <xdr:cNvCxnSpPr/>
      </xdr:nvCxnSpPr>
      <xdr:spPr>
        <a:xfrm flipV="1">
          <a:off x="2019300" y="12399376"/>
          <a:ext cx="889000" cy="48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155698</xdr:rowOff>
    </xdr:from>
    <xdr:ext cx="599010" cy="259045"/>
    <xdr:sp macro="" textlink="">
      <xdr:nvSpPr>
        <xdr:cNvPr id="184" name="テキスト ボックス 183"/>
        <xdr:cNvSpPr txBox="1"/>
      </xdr:nvSpPr>
      <xdr:spPr>
        <a:xfrm>
          <a:off x="2608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21122</xdr:rowOff>
    </xdr:from>
    <xdr:to>
      <xdr:col>10</xdr:col>
      <xdr:colOff>114300</xdr:colOff>
      <xdr:row>75</xdr:row>
      <xdr:rowOff>96070</xdr:rowOff>
    </xdr:to>
    <xdr:cxnSp macro="">
      <xdr:nvCxnSpPr>
        <xdr:cNvPr id="185" name="直線コネクタ 184"/>
        <xdr:cNvCxnSpPr/>
      </xdr:nvCxnSpPr>
      <xdr:spPr>
        <a:xfrm flipV="1">
          <a:off x="1130300" y="12879872"/>
          <a:ext cx="889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17170</xdr:rowOff>
    </xdr:from>
    <xdr:ext cx="599010" cy="259045"/>
    <xdr:sp macro="" textlink="">
      <xdr:nvSpPr>
        <xdr:cNvPr id="187" name="テキスト ボックス 186"/>
        <xdr:cNvSpPr txBox="1"/>
      </xdr:nvSpPr>
      <xdr:spPr>
        <a:xfrm>
          <a:off x="1719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75233</xdr:rowOff>
    </xdr:from>
    <xdr:ext cx="599010" cy="259045"/>
    <xdr:sp macro="" textlink="">
      <xdr:nvSpPr>
        <xdr:cNvPr id="189" name="テキスト ボックス 188"/>
        <xdr:cNvSpPr txBox="1"/>
      </xdr:nvSpPr>
      <xdr:spPr>
        <a:xfrm>
          <a:off x="830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61479</xdr:rowOff>
    </xdr:from>
    <xdr:to>
      <xdr:col>24</xdr:col>
      <xdr:colOff>114300</xdr:colOff>
      <xdr:row>74</xdr:row>
      <xdr:rowOff>163079</xdr:rowOff>
    </xdr:to>
    <xdr:sp macro="" textlink="">
      <xdr:nvSpPr>
        <xdr:cNvPr id="195" name="楕円 194"/>
        <xdr:cNvSpPr/>
      </xdr:nvSpPr>
      <xdr:spPr>
        <a:xfrm>
          <a:off x="4584700" y="127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39906</xdr:rowOff>
    </xdr:from>
    <xdr:ext cx="599010" cy="259045"/>
    <xdr:sp macro="" textlink="">
      <xdr:nvSpPr>
        <xdr:cNvPr id="196" name="民生費該当値テキスト"/>
        <xdr:cNvSpPr txBox="1"/>
      </xdr:nvSpPr>
      <xdr:spPr>
        <a:xfrm>
          <a:off x="4686300" y="1272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120121</xdr:rowOff>
    </xdr:from>
    <xdr:to>
      <xdr:col>20</xdr:col>
      <xdr:colOff>38100</xdr:colOff>
      <xdr:row>75</xdr:row>
      <xdr:rowOff>50271</xdr:rowOff>
    </xdr:to>
    <xdr:sp macro="" textlink="">
      <xdr:nvSpPr>
        <xdr:cNvPr id="197" name="楕円 196"/>
        <xdr:cNvSpPr/>
      </xdr:nvSpPr>
      <xdr:spPr>
        <a:xfrm>
          <a:off x="3746500" y="128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41398</xdr:rowOff>
    </xdr:from>
    <xdr:ext cx="599010" cy="259045"/>
    <xdr:sp macro="" textlink="">
      <xdr:nvSpPr>
        <xdr:cNvPr id="198" name="テキスト ボックス 197"/>
        <xdr:cNvSpPr txBox="1"/>
      </xdr:nvSpPr>
      <xdr:spPr>
        <a:xfrm>
          <a:off x="3497795" y="129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4176</xdr:rowOff>
    </xdr:from>
    <xdr:to>
      <xdr:col>15</xdr:col>
      <xdr:colOff>101600</xdr:colOff>
      <xdr:row>72</xdr:row>
      <xdr:rowOff>105776</xdr:rowOff>
    </xdr:to>
    <xdr:sp macro="" textlink="">
      <xdr:nvSpPr>
        <xdr:cNvPr id="199" name="楕円 198"/>
        <xdr:cNvSpPr/>
      </xdr:nvSpPr>
      <xdr:spPr>
        <a:xfrm>
          <a:off x="2857500" y="123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122303</xdr:rowOff>
    </xdr:from>
    <xdr:ext cx="599010" cy="259045"/>
    <xdr:sp macro="" textlink="">
      <xdr:nvSpPr>
        <xdr:cNvPr id="200" name="テキスト ボックス 199"/>
        <xdr:cNvSpPr txBox="1"/>
      </xdr:nvSpPr>
      <xdr:spPr>
        <a:xfrm>
          <a:off x="2608795" y="1212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141772</xdr:rowOff>
    </xdr:from>
    <xdr:to>
      <xdr:col>10</xdr:col>
      <xdr:colOff>165100</xdr:colOff>
      <xdr:row>75</xdr:row>
      <xdr:rowOff>71922</xdr:rowOff>
    </xdr:to>
    <xdr:sp macro="" textlink="">
      <xdr:nvSpPr>
        <xdr:cNvPr id="201" name="楕円 200"/>
        <xdr:cNvSpPr/>
      </xdr:nvSpPr>
      <xdr:spPr>
        <a:xfrm>
          <a:off x="1968500" y="128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63049</xdr:rowOff>
    </xdr:from>
    <xdr:ext cx="599010" cy="259045"/>
    <xdr:sp macro="" textlink="">
      <xdr:nvSpPr>
        <xdr:cNvPr id="202" name="テキスト ボックス 201"/>
        <xdr:cNvSpPr txBox="1"/>
      </xdr:nvSpPr>
      <xdr:spPr>
        <a:xfrm>
          <a:off x="1719795" y="1292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45270</xdr:rowOff>
    </xdr:from>
    <xdr:to>
      <xdr:col>6</xdr:col>
      <xdr:colOff>38100</xdr:colOff>
      <xdr:row>75</xdr:row>
      <xdr:rowOff>146870</xdr:rowOff>
    </xdr:to>
    <xdr:sp macro="" textlink="">
      <xdr:nvSpPr>
        <xdr:cNvPr id="203" name="楕円 202"/>
        <xdr:cNvSpPr/>
      </xdr:nvSpPr>
      <xdr:spPr>
        <a:xfrm>
          <a:off x="1079500" y="129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137997</xdr:rowOff>
    </xdr:from>
    <xdr:ext cx="599010" cy="259045"/>
    <xdr:sp macro="" textlink="">
      <xdr:nvSpPr>
        <xdr:cNvPr id="204" name="テキスト ボックス 203"/>
        <xdr:cNvSpPr txBox="1"/>
      </xdr:nvSpPr>
      <xdr:spPr>
        <a:xfrm>
          <a:off x="830795" y="1299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12064</xdr:rowOff>
    </xdr:from>
    <xdr:to>
      <xdr:col>24</xdr:col>
      <xdr:colOff>63500</xdr:colOff>
      <xdr:row>96</xdr:row>
      <xdr:rowOff>40762</xdr:rowOff>
    </xdr:to>
    <xdr:cxnSp macro="">
      <xdr:nvCxnSpPr>
        <xdr:cNvPr id="233" name="直線コネクタ 232"/>
        <xdr:cNvCxnSpPr/>
      </xdr:nvCxnSpPr>
      <xdr:spPr>
        <a:xfrm flipV="1">
          <a:off x="3797300" y="16299814"/>
          <a:ext cx="838200" cy="20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12234</xdr:rowOff>
    </xdr:from>
    <xdr:ext cx="534377" cy="259045"/>
    <xdr:sp macro="" textlink="">
      <xdr:nvSpPr>
        <xdr:cNvPr id="234" name="衛生費平均値テキスト"/>
        <xdr:cNvSpPr txBox="1"/>
      </xdr:nvSpPr>
      <xdr:spPr>
        <a:xfrm>
          <a:off x="4686300" y="1647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40762</xdr:rowOff>
    </xdr:from>
    <xdr:to>
      <xdr:col>19</xdr:col>
      <xdr:colOff>177800</xdr:colOff>
      <xdr:row>96</xdr:row>
      <xdr:rowOff>50859</xdr:rowOff>
    </xdr:to>
    <xdr:cxnSp macro="">
      <xdr:nvCxnSpPr>
        <xdr:cNvPr id="236" name="直線コネクタ 235"/>
        <xdr:cNvCxnSpPr/>
      </xdr:nvCxnSpPr>
      <xdr:spPr>
        <a:xfrm flipV="1">
          <a:off x="2908300" y="16499962"/>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19741</xdr:rowOff>
    </xdr:from>
    <xdr:ext cx="534377" cy="259045"/>
    <xdr:sp macro="" textlink="">
      <xdr:nvSpPr>
        <xdr:cNvPr id="238" name="テキスト ボックス 237"/>
        <xdr:cNvSpPr txBox="1"/>
      </xdr:nvSpPr>
      <xdr:spPr>
        <a:xfrm>
          <a:off x="3530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50859</xdr:rowOff>
    </xdr:from>
    <xdr:to>
      <xdr:col>15</xdr:col>
      <xdr:colOff>50800</xdr:colOff>
      <xdr:row>96</xdr:row>
      <xdr:rowOff>78739</xdr:rowOff>
    </xdr:to>
    <xdr:cxnSp macro="">
      <xdr:nvCxnSpPr>
        <xdr:cNvPr id="239" name="直線コネクタ 238"/>
        <xdr:cNvCxnSpPr/>
      </xdr:nvCxnSpPr>
      <xdr:spPr>
        <a:xfrm flipV="1">
          <a:off x="2019300" y="16510059"/>
          <a:ext cx="889000" cy="2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11473</xdr:rowOff>
    </xdr:from>
    <xdr:ext cx="534377" cy="259045"/>
    <xdr:sp macro="" textlink="">
      <xdr:nvSpPr>
        <xdr:cNvPr id="241" name="テキスト ボックス 240"/>
        <xdr:cNvSpPr txBox="1"/>
      </xdr:nvSpPr>
      <xdr:spPr>
        <a:xfrm>
          <a:off x="2641111" y="166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71287</xdr:rowOff>
    </xdr:from>
    <xdr:to>
      <xdr:col>10</xdr:col>
      <xdr:colOff>114300</xdr:colOff>
      <xdr:row>96</xdr:row>
      <xdr:rowOff>78739</xdr:rowOff>
    </xdr:to>
    <xdr:cxnSp macro="">
      <xdr:nvCxnSpPr>
        <xdr:cNvPr id="242" name="直線コネクタ 241"/>
        <xdr:cNvCxnSpPr/>
      </xdr:nvCxnSpPr>
      <xdr:spPr>
        <a:xfrm>
          <a:off x="1130300" y="16530487"/>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2725</xdr:rowOff>
    </xdr:from>
    <xdr:ext cx="534377" cy="259045"/>
    <xdr:sp macro="" textlink="">
      <xdr:nvSpPr>
        <xdr:cNvPr id="244" name="テキスト ボックス 243"/>
        <xdr:cNvSpPr txBox="1"/>
      </xdr:nvSpPr>
      <xdr:spPr>
        <a:xfrm>
          <a:off x="1752111" y="166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81226</xdr:rowOff>
    </xdr:from>
    <xdr:to>
      <xdr:col>6</xdr:col>
      <xdr:colOff>38100</xdr:colOff>
      <xdr:row>97</xdr:row>
      <xdr:rowOff>11376</xdr:rowOff>
    </xdr:to>
    <xdr:sp macro="" textlink="">
      <xdr:nvSpPr>
        <xdr:cNvPr id="245" name="フローチャート: 判断 244"/>
        <xdr:cNvSpPr/>
      </xdr:nvSpPr>
      <xdr:spPr>
        <a:xfrm>
          <a:off x="1079500" y="1654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2503</xdr:rowOff>
    </xdr:from>
    <xdr:ext cx="534377" cy="259045"/>
    <xdr:sp macro="" textlink="">
      <xdr:nvSpPr>
        <xdr:cNvPr id="246" name="テキスト ボックス 245"/>
        <xdr:cNvSpPr txBox="1"/>
      </xdr:nvSpPr>
      <xdr:spPr>
        <a:xfrm>
          <a:off x="863111" y="1663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132714</xdr:rowOff>
    </xdr:from>
    <xdr:to>
      <xdr:col>24</xdr:col>
      <xdr:colOff>114300</xdr:colOff>
      <xdr:row>95</xdr:row>
      <xdr:rowOff>62864</xdr:rowOff>
    </xdr:to>
    <xdr:sp macro="" textlink="">
      <xdr:nvSpPr>
        <xdr:cNvPr id="252" name="楕円 251"/>
        <xdr:cNvSpPr/>
      </xdr:nvSpPr>
      <xdr:spPr>
        <a:xfrm>
          <a:off x="4584700" y="1624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155591</xdr:rowOff>
    </xdr:from>
    <xdr:ext cx="534377" cy="259045"/>
    <xdr:sp macro="" textlink="">
      <xdr:nvSpPr>
        <xdr:cNvPr id="253" name="衛生費該当値テキスト"/>
        <xdr:cNvSpPr txBox="1"/>
      </xdr:nvSpPr>
      <xdr:spPr>
        <a:xfrm>
          <a:off x="4686300" y="161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161412</xdr:rowOff>
    </xdr:from>
    <xdr:to>
      <xdr:col>20</xdr:col>
      <xdr:colOff>38100</xdr:colOff>
      <xdr:row>96</xdr:row>
      <xdr:rowOff>91562</xdr:rowOff>
    </xdr:to>
    <xdr:sp macro="" textlink="">
      <xdr:nvSpPr>
        <xdr:cNvPr id="254" name="楕円 253"/>
        <xdr:cNvSpPr/>
      </xdr:nvSpPr>
      <xdr:spPr>
        <a:xfrm>
          <a:off x="3746500" y="164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108089</xdr:rowOff>
    </xdr:from>
    <xdr:ext cx="534377" cy="259045"/>
    <xdr:sp macro="" textlink="">
      <xdr:nvSpPr>
        <xdr:cNvPr id="255" name="テキスト ボックス 254"/>
        <xdr:cNvSpPr txBox="1"/>
      </xdr:nvSpPr>
      <xdr:spPr>
        <a:xfrm>
          <a:off x="3530111" y="1622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xdr:rowOff>
    </xdr:from>
    <xdr:to>
      <xdr:col>15</xdr:col>
      <xdr:colOff>101600</xdr:colOff>
      <xdr:row>96</xdr:row>
      <xdr:rowOff>101659</xdr:rowOff>
    </xdr:to>
    <xdr:sp macro="" textlink="">
      <xdr:nvSpPr>
        <xdr:cNvPr id="256" name="楕円 255"/>
        <xdr:cNvSpPr/>
      </xdr:nvSpPr>
      <xdr:spPr>
        <a:xfrm>
          <a:off x="2857500" y="1645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118186</xdr:rowOff>
    </xdr:from>
    <xdr:ext cx="534377" cy="259045"/>
    <xdr:sp macro="" textlink="">
      <xdr:nvSpPr>
        <xdr:cNvPr id="257" name="テキスト ボックス 256"/>
        <xdr:cNvSpPr txBox="1"/>
      </xdr:nvSpPr>
      <xdr:spPr>
        <a:xfrm>
          <a:off x="2641111" y="1623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27939</xdr:rowOff>
    </xdr:from>
    <xdr:to>
      <xdr:col>10</xdr:col>
      <xdr:colOff>165100</xdr:colOff>
      <xdr:row>96</xdr:row>
      <xdr:rowOff>129539</xdr:rowOff>
    </xdr:to>
    <xdr:sp macro="" textlink="">
      <xdr:nvSpPr>
        <xdr:cNvPr id="258" name="楕円 257"/>
        <xdr:cNvSpPr/>
      </xdr:nvSpPr>
      <xdr:spPr>
        <a:xfrm>
          <a:off x="1968500" y="164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146066</xdr:rowOff>
    </xdr:from>
    <xdr:ext cx="534377" cy="259045"/>
    <xdr:sp macro="" textlink="">
      <xdr:nvSpPr>
        <xdr:cNvPr id="259" name="テキスト ボックス 258"/>
        <xdr:cNvSpPr txBox="1"/>
      </xdr:nvSpPr>
      <xdr:spPr>
        <a:xfrm>
          <a:off x="1752111" y="1626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20487</xdr:rowOff>
    </xdr:from>
    <xdr:to>
      <xdr:col>6</xdr:col>
      <xdr:colOff>38100</xdr:colOff>
      <xdr:row>96</xdr:row>
      <xdr:rowOff>122087</xdr:rowOff>
    </xdr:to>
    <xdr:sp macro="" textlink="">
      <xdr:nvSpPr>
        <xdr:cNvPr id="260" name="楕円 259"/>
        <xdr:cNvSpPr/>
      </xdr:nvSpPr>
      <xdr:spPr>
        <a:xfrm>
          <a:off x="1079500" y="164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138614</xdr:rowOff>
    </xdr:from>
    <xdr:ext cx="534377" cy="259045"/>
    <xdr:sp macro="" textlink="">
      <xdr:nvSpPr>
        <xdr:cNvPr id="261" name="テキスト ボックス 260"/>
        <xdr:cNvSpPr txBox="1"/>
      </xdr:nvSpPr>
      <xdr:spPr>
        <a:xfrm>
          <a:off x="863111" y="1625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86741</xdr:rowOff>
    </xdr:from>
    <xdr:to>
      <xdr:col>55</xdr:col>
      <xdr:colOff>0</xdr:colOff>
      <xdr:row>37</xdr:row>
      <xdr:rowOff>117221</xdr:rowOff>
    </xdr:to>
    <xdr:cxnSp macro="">
      <xdr:nvCxnSpPr>
        <xdr:cNvPr id="290" name="直線コネクタ 289"/>
        <xdr:cNvCxnSpPr/>
      </xdr:nvCxnSpPr>
      <xdr:spPr>
        <a:xfrm flipV="1">
          <a:off x="9639300" y="6430391"/>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166768</xdr:rowOff>
    </xdr:from>
    <xdr:ext cx="378565" cy="259045"/>
    <xdr:sp macro="" textlink="">
      <xdr:nvSpPr>
        <xdr:cNvPr id="291" name="労働費平均値テキスト"/>
        <xdr:cNvSpPr txBox="1"/>
      </xdr:nvSpPr>
      <xdr:spPr>
        <a:xfrm>
          <a:off x="10528300" y="6510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117221</xdr:rowOff>
    </xdr:from>
    <xdr:to>
      <xdr:col>50</xdr:col>
      <xdr:colOff>114300</xdr:colOff>
      <xdr:row>37</xdr:row>
      <xdr:rowOff>129413</xdr:rowOff>
    </xdr:to>
    <xdr:cxnSp macro="">
      <xdr:nvCxnSpPr>
        <xdr:cNvPr id="293" name="直線コネクタ 292"/>
        <xdr:cNvCxnSpPr/>
      </xdr:nvCxnSpPr>
      <xdr:spPr>
        <a:xfrm flipV="1">
          <a:off x="8750300" y="6460871"/>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161815</xdr:rowOff>
    </xdr:from>
    <xdr:ext cx="378565" cy="259045"/>
    <xdr:sp macro="" textlink="">
      <xdr:nvSpPr>
        <xdr:cNvPr id="295" name="テキスト ボックス 294"/>
        <xdr:cNvSpPr txBox="1"/>
      </xdr:nvSpPr>
      <xdr:spPr>
        <a:xfrm>
          <a:off x="9450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143129</xdr:rowOff>
    </xdr:from>
    <xdr:to>
      <xdr:col>45</xdr:col>
      <xdr:colOff>177800</xdr:colOff>
      <xdr:row>37</xdr:row>
      <xdr:rowOff>129413</xdr:rowOff>
    </xdr:to>
    <xdr:cxnSp macro="">
      <xdr:nvCxnSpPr>
        <xdr:cNvPr id="296" name="直線コネクタ 295"/>
        <xdr:cNvCxnSpPr/>
      </xdr:nvCxnSpPr>
      <xdr:spPr>
        <a:xfrm>
          <a:off x="7861300" y="6143879"/>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135145</xdr:rowOff>
    </xdr:from>
    <xdr:ext cx="378565" cy="259045"/>
    <xdr:sp macro="" textlink="">
      <xdr:nvSpPr>
        <xdr:cNvPr id="298" name="テキスト ボックス 297"/>
        <xdr:cNvSpPr txBox="1"/>
      </xdr:nvSpPr>
      <xdr:spPr>
        <a:xfrm>
          <a:off x="8561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143129</xdr:rowOff>
    </xdr:from>
    <xdr:to>
      <xdr:col>41</xdr:col>
      <xdr:colOff>50800</xdr:colOff>
      <xdr:row>36</xdr:row>
      <xdr:rowOff>9779</xdr:rowOff>
    </xdr:to>
    <xdr:cxnSp macro="">
      <xdr:nvCxnSpPr>
        <xdr:cNvPr id="299" name="直線コネクタ 298"/>
        <xdr:cNvCxnSpPr/>
      </xdr:nvCxnSpPr>
      <xdr:spPr>
        <a:xfrm flipV="1">
          <a:off x="6972300" y="614387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25798</xdr:rowOff>
    </xdr:from>
    <xdr:ext cx="378565" cy="259045"/>
    <xdr:sp macro="" textlink="">
      <xdr:nvSpPr>
        <xdr:cNvPr id="301" name="テキスト ボックス 300"/>
        <xdr:cNvSpPr txBox="1"/>
      </xdr:nvSpPr>
      <xdr:spPr>
        <a:xfrm>
          <a:off x="7672017" y="6540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02" name="フローチャート: 判断 301"/>
        <xdr:cNvSpPr/>
      </xdr:nvSpPr>
      <xdr:spPr>
        <a:xfrm>
          <a:off x="6921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123334</xdr:rowOff>
    </xdr:from>
    <xdr:ext cx="378565" cy="259045"/>
    <xdr:sp macro="" textlink="">
      <xdr:nvSpPr>
        <xdr:cNvPr id="303" name="テキスト ボックス 302"/>
        <xdr:cNvSpPr txBox="1"/>
      </xdr:nvSpPr>
      <xdr:spPr>
        <a:xfrm>
          <a:off x="6783017" y="646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35941</xdr:rowOff>
    </xdr:from>
    <xdr:to>
      <xdr:col>55</xdr:col>
      <xdr:colOff>50800</xdr:colOff>
      <xdr:row>37</xdr:row>
      <xdr:rowOff>137541</xdr:rowOff>
    </xdr:to>
    <xdr:sp macro="" textlink="">
      <xdr:nvSpPr>
        <xdr:cNvPr id="309" name="楕円 308"/>
        <xdr:cNvSpPr/>
      </xdr:nvSpPr>
      <xdr:spPr>
        <a:xfrm>
          <a:off x="10426700" y="63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58818</xdr:rowOff>
    </xdr:from>
    <xdr:ext cx="378565" cy="259045"/>
    <xdr:sp macro="" textlink="">
      <xdr:nvSpPr>
        <xdr:cNvPr id="310" name="労働費該当値テキスト"/>
        <xdr:cNvSpPr txBox="1"/>
      </xdr:nvSpPr>
      <xdr:spPr>
        <a:xfrm>
          <a:off x="10528300" y="6231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66421</xdr:rowOff>
    </xdr:from>
    <xdr:to>
      <xdr:col>50</xdr:col>
      <xdr:colOff>165100</xdr:colOff>
      <xdr:row>37</xdr:row>
      <xdr:rowOff>168021</xdr:rowOff>
    </xdr:to>
    <xdr:sp macro="" textlink="">
      <xdr:nvSpPr>
        <xdr:cNvPr id="311" name="楕円 310"/>
        <xdr:cNvSpPr/>
      </xdr:nvSpPr>
      <xdr:spPr>
        <a:xfrm>
          <a:off x="95885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13098</xdr:rowOff>
    </xdr:from>
    <xdr:ext cx="378565" cy="259045"/>
    <xdr:sp macro="" textlink="">
      <xdr:nvSpPr>
        <xdr:cNvPr id="312" name="テキスト ボックス 311"/>
        <xdr:cNvSpPr txBox="1"/>
      </xdr:nvSpPr>
      <xdr:spPr>
        <a:xfrm>
          <a:off x="9450017"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78613</xdr:rowOff>
    </xdr:from>
    <xdr:to>
      <xdr:col>46</xdr:col>
      <xdr:colOff>38100</xdr:colOff>
      <xdr:row>38</xdr:row>
      <xdr:rowOff>8763</xdr:rowOff>
    </xdr:to>
    <xdr:sp macro="" textlink="">
      <xdr:nvSpPr>
        <xdr:cNvPr id="313" name="楕円 312"/>
        <xdr:cNvSpPr/>
      </xdr:nvSpPr>
      <xdr:spPr>
        <a:xfrm>
          <a:off x="8699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25290</xdr:rowOff>
    </xdr:from>
    <xdr:ext cx="378565" cy="259045"/>
    <xdr:sp macro="" textlink="">
      <xdr:nvSpPr>
        <xdr:cNvPr id="314" name="テキスト ボックス 313"/>
        <xdr:cNvSpPr txBox="1"/>
      </xdr:nvSpPr>
      <xdr:spPr>
        <a:xfrm>
          <a:off x="8561017" y="61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92329</xdr:rowOff>
    </xdr:from>
    <xdr:to>
      <xdr:col>41</xdr:col>
      <xdr:colOff>101600</xdr:colOff>
      <xdr:row>36</xdr:row>
      <xdr:rowOff>22479</xdr:rowOff>
    </xdr:to>
    <xdr:sp macro="" textlink="">
      <xdr:nvSpPr>
        <xdr:cNvPr id="315" name="楕円 314"/>
        <xdr:cNvSpPr/>
      </xdr:nvSpPr>
      <xdr:spPr>
        <a:xfrm>
          <a:off x="7810500" y="60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39006</xdr:rowOff>
    </xdr:from>
    <xdr:ext cx="469744" cy="259045"/>
    <xdr:sp macro="" textlink="">
      <xdr:nvSpPr>
        <xdr:cNvPr id="316" name="テキスト ボックス 315"/>
        <xdr:cNvSpPr txBox="1"/>
      </xdr:nvSpPr>
      <xdr:spPr>
        <a:xfrm>
          <a:off x="7626428" y="58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130429</xdr:rowOff>
    </xdr:from>
    <xdr:to>
      <xdr:col>36</xdr:col>
      <xdr:colOff>165100</xdr:colOff>
      <xdr:row>36</xdr:row>
      <xdr:rowOff>60579</xdr:rowOff>
    </xdr:to>
    <xdr:sp macro="" textlink="">
      <xdr:nvSpPr>
        <xdr:cNvPr id="317" name="楕円 316"/>
        <xdr:cNvSpPr/>
      </xdr:nvSpPr>
      <xdr:spPr>
        <a:xfrm>
          <a:off x="6921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77106</xdr:rowOff>
    </xdr:from>
    <xdr:ext cx="469744" cy="259045"/>
    <xdr:sp macro="" textlink="">
      <xdr:nvSpPr>
        <xdr:cNvPr id="318" name="テキスト ボックス 317"/>
        <xdr:cNvSpPr txBox="1"/>
      </xdr:nvSpPr>
      <xdr:spPr>
        <a:xfrm>
          <a:off x="6737428" y="590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124828</xdr:rowOff>
    </xdr:from>
    <xdr:to>
      <xdr:col>55</xdr:col>
      <xdr:colOff>0</xdr:colOff>
      <xdr:row>58</xdr:row>
      <xdr:rowOff>135128</xdr:rowOff>
    </xdr:to>
    <xdr:cxnSp macro="">
      <xdr:nvCxnSpPr>
        <xdr:cNvPr id="349" name="直線コネクタ 348"/>
        <xdr:cNvCxnSpPr/>
      </xdr:nvCxnSpPr>
      <xdr:spPr>
        <a:xfrm>
          <a:off x="9639300" y="10068928"/>
          <a:ext cx="8382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167046</xdr:rowOff>
    </xdr:from>
    <xdr:ext cx="534377" cy="259045"/>
    <xdr:sp macro="" textlink="">
      <xdr:nvSpPr>
        <xdr:cNvPr id="350" name="農林水産業費平均値テキスト"/>
        <xdr:cNvSpPr txBox="1"/>
      </xdr:nvSpPr>
      <xdr:spPr>
        <a:xfrm>
          <a:off x="10528300" y="9768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78125</xdr:rowOff>
    </xdr:from>
    <xdr:to>
      <xdr:col>50</xdr:col>
      <xdr:colOff>114300</xdr:colOff>
      <xdr:row>58</xdr:row>
      <xdr:rowOff>124828</xdr:rowOff>
    </xdr:to>
    <xdr:cxnSp macro="">
      <xdr:nvCxnSpPr>
        <xdr:cNvPr id="352" name="直線コネクタ 351"/>
        <xdr:cNvCxnSpPr/>
      </xdr:nvCxnSpPr>
      <xdr:spPr>
        <a:xfrm>
          <a:off x="8750300" y="10022225"/>
          <a:ext cx="889000" cy="4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105956</xdr:rowOff>
    </xdr:from>
    <xdr:ext cx="534377" cy="259045"/>
    <xdr:sp macro="" textlink="">
      <xdr:nvSpPr>
        <xdr:cNvPr id="354" name="テキスト ボックス 353"/>
        <xdr:cNvSpPr txBox="1"/>
      </xdr:nvSpPr>
      <xdr:spPr>
        <a:xfrm>
          <a:off x="9372111" y="9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78125</xdr:rowOff>
    </xdr:from>
    <xdr:to>
      <xdr:col>45</xdr:col>
      <xdr:colOff>177800</xdr:colOff>
      <xdr:row>58</xdr:row>
      <xdr:rowOff>125661</xdr:rowOff>
    </xdr:to>
    <xdr:cxnSp macro="">
      <xdr:nvCxnSpPr>
        <xdr:cNvPr id="355" name="直線コネクタ 354"/>
        <xdr:cNvCxnSpPr/>
      </xdr:nvCxnSpPr>
      <xdr:spPr>
        <a:xfrm flipV="1">
          <a:off x="7861300" y="10022225"/>
          <a:ext cx="889000" cy="4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107763</xdr:rowOff>
    </xdr:from>
    <xdr:ext cx="534377" cy="259045"/>
    <xdr:sp macro="" textlink="">
      <xdr:nvSpPr>
        <xdr:cNvPr id="357" name="テキスト ボックス 356"/>
        <xdr:cNvSpPr txBox="1"/>
      </xdr:nvSpPr>
      <xdr:spPr>
        <a:xfrm>
          <a:off x="8483111" y="97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110207</xdr:rowOff>
    </xdr:from>
    <xdr:to>
      <xdr:col>41</xdr:col>
      <xdr:colOff>50800</xdr:colOff>
      <xdr:row>58</xdr:row>
      <xdr:rowOff>125661</xdr:rowOff>
    </xdr:to>
    <xdr:cxnSp macro="">
      <xdr:nvCxnSpPr>
        <xdr:cNvPr id="358" name="直線コネクタ 357"/>
        <xdr:cNvCxnSpPr/>
      </xdr:nvCxnSpPr>
      <xdr:spPr>
        <a:xfrm>
          <a:off x="6972300" y="10054307"/>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143029</xdr:rowOff>
    </xdr:from>
    <xdr:ext cx="534377" cy="259045"/>
    <xdr:sp macro="" textlink="">
      <xdr:nvSpPr>
        <xdr:cNvPr id="360" name="テキスト ボックス 359"/>
        <xdr:cNvSpPr txBox="1"/>
      </xdr:nvSpPr>
      <xdr:spPr>
        <a:xfrm>
          <a:off x="7594111" y="974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61" name="フローチャート: 判断 360"/>
        <xdr:cNvSpPr/>
      </xdr:nvSpPr>
      <xdr:spPr>
        <a:xfrm>
          <a:off x="6921500" y="996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135417</xdr:rowOff>
    </xdr:from>
    <xdr:ext cx="534377" cy="259045"/>
    <xdr:sp macro="" textlink="">
      <xdr:nvSpPr>
        <xdr:cNvPr id="362" name="テキスト ボックス 361"/>
        <xdr:cNvSpPr txBox="1"/>
      </xdr:nvSpPr>
      <xdr:spPr>
        <a:xfrm>
          <a:off x="6705111" y="97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84328</xdr:rowOff>
    </xdr:from>
    <xdr:to>
      <xdr:col>55</xdr:col>
      <xdr:colOff>50800</xdr:colOff>
      <xdr:row>59</xdr:row>
      <xdr:rowOff>14478</xdr:rowOff>
    </xdr:to>
    <xdr:sp macro="" textlink="">
      <xdr:nvSpPr>
        <xdr:cNvPr id="368" name="楕円 367"/>
        <xdr:cNvSpPr/>
      </xdr:nvSpPr>
      <xdr:spPr>
        <a:xfrm>
          <a:off x="104267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170705</xdr:rowOff>
    </xdr:from>
    <xdr:ext cx="534377" cy="259045"/>
    <xdr:sp macro="" textlink="">
      <xdr:nvSpPr>
        <xdr:cNvPr id="369" name="農林水産業費該当値テキスト"/>
        <xdr:cNvSpPr txBox="1"/>
      </xdr:nvSpPr>
      <xdr:spPr>
        <a:xfrm>
          <a:off x="10528300" y="99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74028</xdr:rowOff>
    </xdr:from>
    <xdr:to>
      <xdr:col>50</xdr:col>
      <xdr:colOff>165100</xdr:colOff>
      <xdr:row>59</xdr:row>
      <xdr:rowOff>4178</xdr:rowOff>
    </xdr:to>
    <xdr:sp macro="" textlink="">
      <xdr:nvSpPr>
        <xdr:cNvPr id="370" name="楕円 369"/>
        <xdr:cNvSpPr/>
      </xdr:nvSpPr>
      <xdr:spPr>
        <a:xfrm>
          <a:off x="9588500" y="100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166755</xdr:rowOff>
    </xdr:from>
    <xdr:ext cx="534377" cy="259045"/>
    <xdr:sp macro="" textlink="">
      <xdr:nvSpPr>
        <xdr:cNvPr id="371" name="テキスト ボックス 370"/>
        <xdr:cNvSpPr txBox="1"/>
      </xdr:nvSpPr>
      <xdr:spPr>
        <a:xfrm>
          <a:off x="9372111" y="101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27325</xdr:rowOff>
    </xdr:from>
    <xdr:to>
      <xdr:col>46</xdr:col>
      <xdr:colOff>38100</xdr:colOff>
      <xdr:row>58</xdr:row>
      <xdr:rowOff>128925</xdr:rowOff>
    </xdr:to>
    <xdr:sp macro="" textlink="">
      <xdr:nvSpPr>
        <xdr:cNvPr id="372" name="楕円 371"/>
        <xdr:cNvSpPr/>
      </xdr:nvSpPr>
      <xdr:spPr>
        <a:xfrm>
          <a:off x="8699500" y="99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120052</xdr:rowOff>
    </xdr:from>
    <xdr:ext cx="534377" cy="259045"/>
    <xdr:sp macro="" textlink="">
      <xdr:nvSpPr>
        <xdr:cNvPr id="373" name="テキスト ボックス 372"/>
        <xdr:cNvSpPr txBox="1"/>
      </xdr:nvSpPr>
      <xdr:spPr>
        <a:xfrm>
          <a:off x="8483111" y="1006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74861</xdr:rowOff>
    </xdr:from>
    <xdr:to>
      <xdr:col>41</xdr:col>
      <xdr:colOff>101600</xdr:colOff>
      <xdr:row>59</xdr:row>
      <xdr:rowOff>5011</xdr:rowOff>
    </xdr:to>
    <xdr:sp macro="" textlink="">
      <xdr:nvSpPr>
        <xdr:cNvPr id="374" name="楕円 373"/>
        <xdr:cNvSpPr/>
      </xdr:nvSpPr>
      <xdr:spPr>
        <a:xfrm>
          <a:off x="7810500" y="100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167588</xdr:rowOff>
    </xdr:from>
    <xdr:ext cx="534377" cy="259045"/>
    <xdr:sp macro="" textlink="">
      <xdr:nvSpPr>
        <xdr:cNvPr id="375" name="テキスト ボックス 374"/>
        <xdr:cNvSpPr txBox="1"/>
      </xdr:nvSpPr>
      <xdr:spPr>
        <a:xfrm>
          <a:off x="7594111" y="1011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59407</xdr:rowOff>
    </xdr:from>
    <xdr:to>
      <xdr:col>36</xdr:col>
      <xdr:colOff>165100</xdr:colOff>
      <xdr:row>58</xdr:row>
      <xdr:rowOff>161007</xdr:rowOff>
    </xdr:to>
    <xdr:sp macro="" textlink="">
      <xdr:nvSpPr>
        <xdr:cNvPr id="376" name="楕円 375"/>
        <xdr:cNvSpPr/>
      </xdr:nvSpPr>
      <xdr:spPr>
        <a:xfrm>
          <a:off x="6921500" y="1000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152134</xdr:rowOff>
    </xdr:from>
    <xdr:ext cx="534377" cy="259045"/>
    <xdr:sp macro="" textlink="">
      <xdr:nvSpPr>
        <xdr:cNvPr id="377" name="テキスト ボックス 376"/>
        <xdr:cNvSpPr txBox="1"/>
      </xdr:nvSpPr>
      <xdr:spPr>
        <a:xfrm>
          <a:off x="6705111" y="1009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148503</xdr:rowOff>
    </xdr:from>
    <xdr:to>
      <xdr:col>54</xdr:col>
      <xdr:colOff>189865</xdr:colOff>
      <xdr:row>79</xdr:row>
      <xdr:rowOff>40001</xdr:rowOff>
    </xdr:to>
    <xdr:cxnSp macro="">
      <xdr:nvCxnSpPr>
        <xdr:cNvPr id="401" name="直線コネクタ 400"/>
        <xdr:cNvCxnSpPr/>
      </xdr:nvCxnSpPr>
      <xdr:spPr>
        <a:xfrm flipV="1">
          <a:off x="10475595" y="13350153"/>
          <a:ext cx="1270" cy="23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54057</xdr:rowOff>
    </xdr:from>
    <xdr:ext cx="469744" cy="259045"/>
    <xdr:sp macro="" textlink="">
      <xdr:nvSpPr>
        <xdr:cNvPr id="402" name="商工費最小値テキスト"/>
        <xdr:cNvSpPr txBox="1"/>
      </xdr:nvSpPr>
      <xdr:spPr>
        <a:xfrm>
          <a:off x="10528300" y="135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40001</xdr:rowOff>
    </xdr:from>
    <xdr:to>
      <xdr:col>55</xdr:col>
      <xdr:colOff>88900</xdr:colOff>
      <xdr:row>79</xdr:row>
      <xdr:rowOff>40001</xdr:rowOff>
    </xdr:to>
    <xdr:cxnSp macro="">
      <xdr:nvCxnSpPr>
        <xdr:cNvPr id="403" name="直線コネクタ 402"/>
        <xdr:cNvCxnSpPr/>
      </xdr:nvCxnSpPr>
      <xdr:spPr>
        <a:xfrm>
          <a:off x="10388600" y="1358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95180</xdr:rowOff>
    </xdr:from>
    <xdr:ext cx="599010" cy="259045"/>
    <xdr:sp macro="" textlink="">
      <xdr:nvSpPr>
        <xdr:cNvPr id="404" name="商工費最大値テキスト"/>
        <xdr:cNvSpPr txBox="1"/>
      </xdr:nvSpPr>
      <xdr:spPr>
        <a:xfrm>
          <a:off x="10528300" y="1312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77</xdr:row>
      <xdr:rowOff>148503</xdr:rowOff>
    </xdr:from>
    <xdr:to>
      <xdr:col>55</xdr:col>
      <xdr:colOff>88900</xdr:colOff>
      <xdr:row>77</xdr:row>
      <xdr:rowOff>148503</xdr:rowOff>
    </xdr:to>
    <xdr:cxnSp macro="">
      <xdr:nvCxnSpPr>
        <xdr:cNvPr id="405" name="直線コネクタ 404"/>
        <xdr:cNvCxnSpPr/>
      </xdr:nvCxnSpPr>
      <xdr:spPr>
        <a:xfrm>
          <a:off x="10388600" y="133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94944</xdr:rowOff>
    </xdr:from>
    <xdr:to>
      <xdr:col>55</xdr:col>
      <xdr:colOff>0</xdr:colOff>
      <xdr:row>77</xdr:row>
      <xdr:rowOff>148503</xdr:rowOff>
    </xdr:to>
    <xdr:cxnSp macro="">
      <xdr:nvCxnSpPr>
        <xdr:cNvPr id="406" name="直線コネクタ 405"/>
        <xdr:cNvCxnSpPr/>
      </xdr:nvCxnSpPr>
      <xdr:spPr>
        <a:xfrm>
          <a:off x="9639300" y="12267894"/>
          <a:ext cx="838200" cy="108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98506</xdr:rowOff>
    </xdr:from>
    <xdr:ext cx="534377" cy="259045"/>
    <xdr:sp macro="" textlink="">
      <xdr:nvSpPr>
        <xdr:cNvPr id="407" name="商工費平均値テキスト"/>
        <xdr:cNvSpPr txBox="1"/>
      </xdr:nvSpPr>
      <xdr:spPr>
        <a:xfrm>
          <a:off x="10528300" y="13471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120079</xdr:rowOff>
    </xdr:from>
    <xdr:to>
      <xdr:col>55</xdr:col>
      <xdr:colOff>50800</xdr:colOff>
      <xdr:row>79</xdr:row>
      <xdr:rowOff>50229</xdr:rowOff>
    </xdr:to>
    <xdr:sp macro="" textlink="">
      <xdr:nvSpPr>
        <xdr:cNvPr id="408" name="フローチャート: 判断 407"/>
        <xdr:cNvSpPr/>
      </xdr:nvSpPr>
      <xdr:spPr>
        <a:xfrm>
          <a:off x="10426700" y="1349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94944</xdr:rowOff>
    </xdr:from>
    <xdr:to>
      <xdr:col>50</xdr:col>
      <xdr:colOff>114300</xdr:colOff>
      <xdr:row>75</xdr:row>
      <xdr:rowOff>88550</xdr:rowOff>
    </xdr:to>
    <xdr:cxnSp macro="">
      <xdr:nvCxnSpPr>
        <xdr:cNvPr id="409" name="直線コネクタ 408"/>
        <xdr:cNvCxnSpPr/>
      </xdr:nvCxnSpPr>
      <xdr:spPr>
        <a:xfrm flipV="1">
          <a:off x="8750300" y="12267894"/>
          <a:ext cx="889000" cy="67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77862</xdr:rowOff>
    </xdr:from>
    <xdr:to>
      <xdr:col>50</xdr:col>
      <xdr:colOff>165100</xdr:colOff>
      <xdr:row>79</xdr:row>
      <xdr:rowOff>8012</xdr:rowOff>
    </xdr:to>
    <xdr:sp macro="" textlink="">
      <xdr:nvSpPr>
        <xdr:cNvPr id="410" name="フローチャート: 判断 409"/>
        <xdr:cNvSpPr/>
      </xdr:nvSpPr>
      <xdr:spPr>
        <a:xfrm>
          <a:off x="95885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170589</xdr:rowOff>
    </xdr:from>
    <xdr:ext cx="534377" cy="259045"/>
    <xdr:sp macro="" textlink="">
      <xdr:nvSpPr>
        <xdr:cNvPr id="411" name="テキスト ボックス 410"/>
        <xdr:cNvSpPr txBox="1"/>
      </xdr:nvSpPr>
      <xdr:spPr>
        <a:xfrm>
          <a:off x="9372111" y="1354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88550</xdr:rowOff>
    </xdr:from>
    <xdr:to>
      <xdr:col>45</xdr:col>
      <xdr:colOff>177800</xdr:colOff>
      <xdr:row>79</xdr:row>
      <xdr:rowOff>28763</xdr:rowOff>
    </xdr:to>
    <xdr:cxnSp macro="">
      <xdr:nvCxnSpPr>
        <xdr:cNvPr id="412" name="直線コネクタ 411"/>
        <xdr:cNvCxnSpPr/>
      </xdr:nvCxnSpPr>
      <xdr:spPr>
        <a:xfrm flipV="1">
          <a:off x="7861300" y="12947300"/>
          <a:ext cx="889000" cy="6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107533</xdr:rowOff>
    </xdr:from>
    <xdr:to>
      <xdr:col>46</xdr:col>
      <xdr:colOff>38100</xdr:colOff>
      <xdr:row>79</xdr:row>
      <xdr:rowOff>37683</xdr:rowOff>
    </xdr:to>
    <xdr:sp macro="" textlink="">
      <xdr:nvSpPr>
        <xdr:cNvPr id="413" name="フローチャート: 判断 412"/>
        <xdr:cNvSpPr/>
      </xdr:nvSpPr>
      <xdr:spPr>
        <a:xfrm>
          <a:off x="8699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28810</xdr:rowOff>
    </xdr:from>
    <xdr:ext cx="534377" cy="259045"/>
    <xdr:sp macro="" textlink="">
      <xdr:nvSpPr>
        <xdr:cNvPr id="414" name="テキスト ボックス 413"/>
        <xdr:cNvSpPr txBox="1"/>
      </xdr:nvSpPr>
      <xdr:spPr>
        <a:xfrm>
          <a:off x="8483111" y="1357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28763</xdr:rowOff>
    </xdr:from>
    <xdr:to>
      <xdr:col>41</xdr:col>
      <xdr:colOff>50800</xdr:colOff>
      <xdr:row>79</xdr:row>
      <xdr:rowOff>29097</xdr:rowOff>
    </xdr:to>
    <xdr:cxnSp macro="">
      <xdr:nvCxnSpPr>
        <xdr:cNvPr id="415" name="直線コネクタ 414"/>
        <xdr:cNvCxnSpPr/>
      </xdr:nvCxnSpPr>
      <xdr:spPr>
        <a:xfrm flipV="1">
          <a:off x="6972300" y="13573313"/>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134950</xdr:rowOff>
    </xdr:from>
    <xdr:to>
      <xdr:col>41</xdr:col>
      <xdr:colOff>101600</xdr:colOff>
      <xdr:row>79</xdr:row>
      <xdr:rowOff>65100</xdr:rowOff>
    </xdr:to>
    <xdr:sp macro="" textlink="">
      <xdr:nvSpPr>
        <xdr:cNvPr id="416" name="フローチャート: 判断 415"/>
        <xdr:cNvSpPr/>
      </xdr:nvSpPr>
      <xdr:spPr>
        <a:xfrm>
          <a:off x="7810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81627</xdr:rowOff>
    </xdr:from>
    <xdr:ext cx="534377" cy="259045"/>
    <xdr:sp macro="" textlink="">
      <xdr:nvSpPr>
        <xdr:cNvPr id="417" name="テキスト ボックス 416"/>
        <xdr:cNvSpPr txBox="1"/>
      </xdr:nvSpPr>
      <xdr:spPr>
        <a:xfrm>
          <a:off x="7594111" y="13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132367</xdr:rowOff>
    </xdr:from>
    <xdr:to>
      <xdr:col>36</xdr:col>
      <xdr:colOff>165100</xdr:colOff>
      <xdr:row>79</xdr:row>
      <xdr:rowOff>62517</xdr:rowOff>
    </xdr:to>
    <xdr:sp macro="" textlink="">
      <xdr:nvSpPr>
        <xdr:cNvPr id="418" name="フローチャート: 判断 417"/>
        <xdr:cNvSpPr/>
      </xdr:nvSpPr>
      <xdr:spPr>
        <a:xfrm>
          <a:off x="6921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79044</xdr:rowOff>
    </xdr:from>
    <xdr:ext cx="534377" cy="259045"/>
    <xdr:sp macro="" textlink="">
      <xdr:nvSpPr>
        <xdr:cNvPr id="419" name="テキスト ボックス 418"/>
        <xdr:cNvSpPr txBox="1"/>
      </xdr:nvSpPr>
      <xdr:spPr>
        <a:xfrm>
          <a:off x="6705111" y="132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97703</xdr:rowOff>
    </xdr:from>
    <xdr:to>
      <xdr:col>55</xdr:col>
      <xdr:colOff>50800</xdr:colOff>
      <xdr:row>78</xdr:row>
      <xdr:rowOff>27853</xdr:rowOff>
    </xdr:to>
    <xdr:sp macro="" textlink="">
      <xdr:nvSpPr>
        <xdr:cNvPr id="425" name="楕円 424"/>
        <xdr:cNvSpPr/>
      </xdr:nvSpPr>
      <xdr:spPr>
        <a:xfrm>
          <a:off x="10426700" y="132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50730</xdr:rowOff>
    </xdr:from>
    <xdr:ext cx="599010" cy="259045"/>
    <xdr:sp macro="" textlink="">
      <xdr:nvSpPr>
        <xdr:cNvPr id="426" name="商工費該当値テキスト"/>
        <xdr:cNvSpPr txBox="1"/>
      </xdr:nvSpPr>
      <xdr:spPr>
        <a:xfrm>
          <a:off x="10528300" y="1325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44144</xdr:rowOff>
    </xdr:from>
    <xdr:to>
      <xdr:col>50</xdr:col>
      <xdr:colOff>165100</xdr:colOff>
      <xdr:row>71</xdr:row>
      <xdr:rowOff>145744</xdr:rowOff>
    </xdr:to>
    <xdr:sp macro="" textlink="">
      <xdr:nvSpPr>
        <xdr:cNvPr id="427" name="楕円 426"/>
        <xdr:cNvSpPr/>
      </xdr:nvSpPr>
      <xdr:spPr>
        <a:xfrm>
          <a:off x="9588500" y="122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162271</xdr:rowOff>
    </xdr:from>
    <xdr:ext cx="599010" cy="259045"/>
    <xdr:sp macro="" textlink="">
      <xdr:nvSpPr>
        <xdr:cNvPr id="428" name="テキスト ボックス 427"/>
        <xdr:cNvSpPr txBox="1"/>
      </xdr:nvSpPr>
      <xdr:spPr>
        <a:xfrm>
          <a:off x="9339795" y="1199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37750</xdr:rowOff>
    </xdr:from>
    <xdr:to>
      <xdr:col>46</xdr:col>
      <xdr:colOff>38100</xdr:colOff>
      <xdr:row>75</xdr:row>
      <xdr:rowOff>139350</xdr:rowOff>
    </xdr:to>
    <xdr:sp macro="" textlink="">
      <xdr:nvSpPr>
        <xdr:cNvPr id="429" name="楕円 428"/>
        <xdr:cNvSpPr/>
      </xdr:nvSpPr>
      <xdr:spPr>
        <a:xfrm>
          <a:off x="8699500" y="128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155877</xdr:rowOff>
    </xdr:from>
    <xdr:ext cx="599010" cy="259045"/>
    <xdr:sp macro="" textlink="">
      <xdr:nvSpPr>
        <xdr:cNvPr id="430" name="テキスト ボックス 429"/>
        <xdr:cNvSpPr txBox="1"/>
      </xdr:nvSpPr>
      <xdr:spPr>
        <a:xfrm>
          <a:off x="8450795" y="1267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149413</xdr:rowOff>
    </xdr:from>
    <xdr:to>
      <xdr:col>41</xdr:col>
      <xdr:colOff>101600</xdr:colOff>
      <xdr:row>79</xdr:row>
      <xdr:rowOff>79563</xdr:rowOff>
    </xdr:to>
    <xdr:sp macro="" textlink="">
      <xdr:nvSpPr>
        <xdr:cNvPr id="431" name="楕円 430"/>
        <xdr:cNvSpPr/>
      </xdr:nvSpPr>
      <xdr:spPr>
        <a:xfrm>
          <a:off x="7810500" y="1352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70690</xdr:rowOff>
    </xdr:from>
    <xdr:ext cx="469744" cy="259045"/>
    <xdr:sp macro="" textlink="">
      <xdr:nvSpPr>
        <xdr:cNvPr id="432" name="テキスト ボックス 431"/>
        <xdr:cNvSpPr txBox="1"/>
      </xdr:nvSpPr>
      <xdr:spPr>
        <a:xfrm>
          <a:off x="7626428" y="1361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149747</xdr:rowOff>
    </xdr:from>
    <xdr:to>
      <xdr:col>36</xdr:col>
      <xdr:colOff>165100</xdr:colOff>
      <xdr:row>79</xdr:row>
      <xdr:rowOff>79897</xdr:rowOff>
    </xdr:to>
    <xdr:sp macro="" textlink="">
      <xdr:nvSpPr>
        <xdr:cNvPr id="433" name="楕円 432"/>
        <xdr:cNvSpPr/>
      </xdr:nvSpPr>
      <xdr:spPr>
        <a:xfrm>
          <a:off x="6921500" y="13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71024</xdr:rowOff>
    </xdr:from>
    <xdr:ext cx="469744" cy="259045"/>
    <xdr:sp macro="" textlink="">
      <xdr:nvSpPr>
        <xdr:cNvPr id="434" name="テキスト ボックス 433"/>
        <xdr:cNvSpPr txBox="1"/>
      </xdr:nvSpPr>
      <xdr:spPr>
        <a:xfrm>
          <a:off x="6737428" y="1361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132601</xdr:rowOff>
    </xdr:from>
    <xdr:to>
      <xdr:col>55</xdr:col>
      <xdr:colOff>0</xdr:colOff>
      <xdr:row>95</xdr:row>
      <xdr:rowOff>18402</xdr:rowOff>
    </xdr:to>
    <xdr:cxnSp macro="">
      <xdr:nvCxnSpPr>
        <xdr:cNvPr id="463" name="直線コネクタ 462"/>
        <xdr:cNvCxnSpPr/>
      </xdr:nvCxnSpPr>
      <xdr:spPr>
        <a:xfrm>
          <a:off x="9639300" y="16248901"/>
          <a:ext cx="838200" cy="5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123474</xdr:rowOff>
    </xdr:from>
    <xdr:ext cx="534377" cy="259045"/>
    <xdr:sp macro="" textlink="">
      <xdr:nvSpPr>
        <xdr:cNvPr id="464" name="土木費平均値テキスト"/>
        <xdr:cNvSpPr txBox="1"/>
      </xdr:nvSpPr>
      <xdr:spPr>
        <a:xfrm>
          <a:off x="10528300" y="16068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41135</xdr:rowOff>
    </xdr:from>
    <xdr:to>
      <xdr:col>50</xdr:col>
      <xdr:colOff>114300</xdr:colOff>
      <xdr:row>94</xdr:row>
      <xdr:rowOff>132601</xdr:rowOff>
    </xdr:to>
    <xdr:cxnSp macro="">
      <xdr:nvCxnSpPr>
        <xdr:cNvPr id="466" name="直線コネクタ 465"/>
        <xdr:cNvCxnSpPr/>
      </xdr:nvCxnSpPr>
      <xdr:spPr>
        <a:xfrm>
          <a:off x="8750300" y="16157435"/>
          <a:ext cx="889000" cy="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48441</xdr:rowOff>
    </xdr:from>
    <xdr:ext cx="534377" cy="259045"/>
    <xdr:sp macro="" textlink="">
      <xdr:nvSpPr>
        <xdr:cNvPr id="468" name="テキスト ボックス 467"/>
        <xdr:cNvSpPr txBox="1"/>
      </xdr:nvSpPr>
      <xdr:spPr>
        <a:xfrm>
          <a:off x="9372111" y="1633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41135</xdr:rowOff>
    </xdr:from>
    <xdr:to>
      <xdr:col>45</xdr:col>
      <xdr:colOff>177800</xdr:colOff>
      <xdr:row>95</xdr:row>
      <xdr:rowOff>96279</xdr:rowOff>
    </xdr:to>
    <xdr:cxnSp macro="">
      <xdr:nvCxnSpPr>
        <xdr:cNvPr id="469" name="直線コネクタ 468"/>
        <xdr:cNvCxnSpPr/>
      </xdr:nvCxnSpPr>
      <xdr:spPr>
        <a:xfrm flipV="1">
          <a:off x="7861300" y="16157435"/>
          <a:ext cx="889000" cy="2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54463</xdr:rowOff>
    </xdr:from>
    <xdr:ext cx="534377" cy="259045"/>
    <xdr:sp macro="" textlink="">
      <xdr:nvSpPr>
        <xdr:cNvPr id="471" name="テキスト ボックス 470"/>
        <xdr:cNvSpPr txBox="1"/>
      </xdr:nvSpPr>
      <xdr:spPr>
        <a:xfrm>
          <a:off x="8483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96279</xdr:rowOff>
    </xdr:from>
    <xdr:to>
      <xdr:col>41</xdr:col>
      <xdr:colOff>50800</xdr:colOff>
      <xdr:row>95</xdr:row>
      <xdr:rowOff>137185</xdr:rowOff>
    </xdr:to>
    <xdr:cxnSp macro="">
      <xdr:nvCxnSpPr>
        <xdr:cNvPr id="472" name="直線コネクタ 471"/>
        <xdr:cNvCxnSpPr/>
      </xdr:nvCxnSpPr>
      <xdr:spPr>
        <a:xfrm flipV="1">
          <a:off x="6972300" y="16384029"/>
          <a:ext cx="889000" cy="4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36695</xdr:rowOff>
    </xdr:from>
    <xdr:ext cx="534377" cy="259045"/>
    <xdr:sp macro="" textlink="">
      <xdr:nvSpPr>
        <xdr:cNvPr id="474" name="テキスト ボックス 473"/>
        <xdr:cNvSpPr txBox="1"/>
      </xdr:nvSpPr>
      <xdr:spPr>
        <a:xfrm>
          <a:off x="7594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102921</xdr:rowOff>
    </xdr:from>
    <xdr:to>
      <xdr:col>36</xdr:col>
      <xdr:colOff>165100</xdr:colOff>
      <xdr:row>95</xdr:row>
      <xdr:rowOff>33071</xdr:rowOff>
    </xdr:to>
    <xdr:sp macro="" textlink="">
      <xdr:nvSpPr>
        <xdr:cNvPr id="475" name="フローチャート: 判断 474"/>
        <xdr:cNvSpPr/>
      </xdr:nvSpPr>
      <xdr:spPr>
        <a:xfrm>
          <a:off x="6921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49598</xdr:rowOff>
    </xdr:from>
    <xdr:ext cx="534377" cy="259045"/>
    <xdr:sp macro="" textlink="">
      <xdr:nvSpPr>
        <xdr:cNvPr id="476" name="テキスト ボックス 475"/>
        <xdr:cNvSpPr txBox="1"/>
      </xdr:nvSpPr>
      <xdr:spPr>
        <a:xfrm>
          <a:off x="6705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139052</xdr:rowOff>
    </xdr:from>
    <xdr:to>
      <xdr:col>55</xdr:col>
      <xdr:colOff>50800</xdr:colOff>
      <xdr:row>95</xdr:row>
      <xdr:rowOff>69202</xdr:rowOff>
    </xdr:to>
    <xdr:sp macro="" textlink="">
      <xdr:nvSpPr>
        <xdr:cNvPr id="482" name="楕円 481"/>
        <xdr:cNvSpPr/>
      </xdr:nvSpPr>
      <xdr:spPr>
        <a:xfrm>
          <a:off x="10426700" y="1625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117479</xdr:rowOff>
    </xdr:from>
    <xdr:ext cx="534377" cy="259045"/>
    <xdr:sp macro="" textlink="">
      <xdr:nvSpPr>
        <xdr:cNvPr id="483" name="土木費該当値テキスト"/>
        <xdr:cNvSpPr txBox="1"/>
      </xdr:nvSpPr>
      <xdr:spPr>
        <a:xfrm>
          <a:off x="10528300" y="162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81801</xdr:rowOff>
    </xdr:from>
    <xdr:to>
      <xdr:col>50</xdr:col>
      <xdr:colOff>165100</xdr:colOff>
      <xdr:row>95</xdr:row>
      <xdr:rowOff>11951</xdr:rowOff>
    </xdr:to>
    <xdr:sp macro="" textlink="">
      <xdr:nvSpPr>
        <xdr:cNvPr id="484" name="楕円 483"/>
        <xdr:cNvSpPr/>
      </xdr:nvSpPr>
      <xdr:spPr>
        <a:xfrm>
          <a:off x="9588500" y="161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28478</xdr:rowOff>
    </xdr:from>
    <xdr:ext cx="534377" cy="259045"/>
    <xdr:sp macro="" textlink="">
      <xdr:nvSpPr>
        <xdr:cNvPr id="485" name="テキスト ボックス 484"/>
        <xdr:cNvSpPr txBox="1"/>
      </xdr:nvSpPr>
      <xdr:spPr>
        <a:xfrm>
          <a:off x="9372111" y="159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161785</xdr:rowOff>
    </xdr:from>
    <xdr:to>
      <xdr:col>46</xdr:col>
      <xdr:colOff>38100</xdr:colOff>
      <xdr:row>94</xdr:row>
      <xdr:rowOff>91935</xdr:rowOff>
    </xdr:to>
    <xdr:sp macro="" textlink="">
      <xdr:nvSpPr>
        <xdr:cNvPr id="486" name="楕円 485"/>
        <xdr:cNvSpPr/>
      </xdr:nvSpPr>
      <xdr:spPr>
        <a:xfrm>
          <a:off x="8699500" y="161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108462</xdr:rowOff>
    </xdr:from>
    <xdr:ext cx="534377" cy="259045"/>
    <xdr:sp macro="" textlink="">
      <xdr:nvSpPr>
        <xdr:cNvPr id="487" name="テキスト ボックス 486"/>
        <xdr:cNvSpPr txBox="1"/>
      </xdr:nvSpPr>
      <xdr:spPr>
        <a:xfrm>
          <a:off x="8483111" y="158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45479</xdr:rowOff>
    </xdr:from>
    <xdr:to>
      <xdr:col>41</xdr:col>
      <xdr:colOff>101600</xdr:colOff>
      <xdr:row>95</xdr:row>
      <xdr:rowOff>147079</xdr:rowOff>
    </xdr:to>
    <xdr:sp macro="" textlink="">
      <xdr:nvSpPr>
        <xdr:cNvPr id="488" name="楕円 487"/>
        <xdr:cNvSpPr/>
      </xdr:nvSpPr>
      <xdr:spPr>
        <a:xfrm>
          <a:off x="7810500" y="163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138206</xdr:rowOff>
    </xdr:from>
    <xdr:ext cx="534377" cy="259045"/>
    <xdr:sp macro="" textlink="">
      <xdr:nvSpPr>
        <xdr:cNvPr id="489" name="テキスト ボックス 488"/>
        <xdr:cNvSpPr txBox="1"/>
      </xdr:nvSpPr>
      <xdr:spPr>
        <a:xfrm>
          <a:off x="7594111" y="164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86385</xdr:rowOff>
    </xdr:from>
    <xdr:to>
      <xdr:col>36</xdr:col>
      <xdr:colOff>165100</xdr:colOff>
      <xdr:row>96</xdr:row>
      <xdr:rowOff>16535</xdr:rowOff>
    </xdr:to>
    <xdr:sp macro="" textlink="">
      <xdr:nvSpPr>
        <xdr:cNvPr id="490" name="楕円 489"/>
        <xdr:cNvSpPr/>
      </xdr:nvSpPr>
      <xdr:spPr>
        <a:xfrm>
          <a:off x="6921500" y="163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7662</xdr:rowOff>
    </xdr:from>
    <xdr:ext cx="534377" cy="259045"/>
    <xdr:sp macro="" textlink="">
      <xdr:nvSpPr>
        <xdr:cNvPr id="491" name="テキスト ボックス 490"/>
        <xdr:cNvSpPr txBox="1"/>
      </xdr:nvSpPr>
      <xdr:spPr>
        <a:xfrm>
          <a:off x="6705111" y="1646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2" name="テキスト ボックス 50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107173</xdr:rowOff>
    </xdr:from>
    <xdr:to>
      <xdr:col>85</xdr:col>
      <xdr:colOff>126364</xdr:colOff>
      <xdr:row>39</xdr:row>
      <xdr:rowOff>165467</xdr:rowOff>
    </xdr:to>
    <xdr:cxnSp macro="">
      <xdr:nvCxnSpPr>
        <xdr:cNvPr id="518" name="直線コネクタ 517"/>
        <xdr:cNvCxnSpPr/>
      </xdr:nvCxnSpPr>
      <xdr:spPr>
        <a:xfrm flipV="1">
          <a:off x="16317595" y="5250673"/>
          <a:ext cx="1269" cy="160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169294</xdr:rowOff>
    </xdr:from>
    <xdr:ext cx="534377" cy="259045"/>
    <xdr:sp macro="" textlink="">
      <xdr:nvSpPr>
        <xdr:cNvPr id="519" name="消防費最小値テキスト"/>
        <xdr:cNvSpPr txBox="1"/>
      </xdr:nvSpPr>
      <xdr:spPr>
        <a:xfrm>
          <a:off x="16370300" y="68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165467</xdr:rowOff>
    </xdr:from>
    <xdr:to>
      <xdr:col>86</xdr:col>
      <xdr:colOff>25400</xdr:colOff>
      <xdr:row>39</xdr:row>
      <xdr:rowOff>165467</xdr:rowOff>
    </xdr:to>
    <xdr:cxnSp macro="">
      <xdr:nvCxnSpPr>
        <xdr:cNvPr id="520" name="直線コネクタ 519"/>
        <xdr:cNvCxnSpPr/>
      </xdr:nvCxnSpPr>
      <xdr:spPr>
        <a:xfrm>
          <a:off x="16230600" y="6852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53850</xdr:rowOff>
    </xdr:from>
    <xdr:ext cx="534377" cy="259045"/>
    <xdr:sp macro="" textlink="">
      <xdr:nvSpPr>
        <xdr:cNvPr id="521" name="消防費最大値テキスト"/>
        <xdr:cNvSpPr txBox="1"/>
      </xdr:nvSpPr>
      <xdr:spPr>
        <a:xfrm>
          <a:off x="16370300" y="50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107173</xdr:rowOff>
    </xdr:from>
    <xdr:to>
      <xdr:col>86</xdr:col>
      <xdr:colOff>25400</xdr:colOff>
      <xdr:row>30</xdr:row>
      <xdr:rowOff>107173</xdr:rowOff>
    </xdr:to>
    <xdr:cxnSp macro="">
      <xdr:nvCxnSpPr>
        <xdr:cNvPr id="522" name="直線コネクタ 521"/>
        <xdr:cNvCxnSpPr/>
      </xdr:nvCxnSpPr>
      <xdr:spPr>
        <a:xfrm>
          <a:off x="16230600" y="525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34479</xdr:rowOff>
    </xdr:from>
    <xdr:to>
      <xdr:col>85</xdr:col>
      <xdr:colOff>127000</xdr:colOff>
      <xdr:row>36</xdr:row>
      <xdr:rowOff>25661</xdr:rowOff>
    </xdr:to>
    <xdr:cxnSp macro="">
      <xdr:nvCxnSpPr>
        <xdr:cNvPr id="523" name="直線コネクタ 522"/>
        <xdr:cNvCxnSpPr/>
      </xdr:nvCxnSpPr>
      <xdr:spPr>
        <a:xfrm flipV="1">
          <a:off x="15481300" y="6035229"/>
          <a:ext cx="838200" cy="16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19745</xdr:rowOff>
    </xdr:from>
    <xdr:ext cx="534377" cy="259045"/>
    <xdr:sp macro="" textlink="">
      <xdr:nvSpPr>
        <xdr:cNvPr id="524" name="消防費平均値テキスト"/>
        <xdr:cNvSpPr txBox="1"/>
      </xdr:nvSpPr>
      <xdr:spPr>
        <a:xfrm>
          <a:off x="16370300" y="636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41318</xdr:rowOff>
    </xdr:from>
    <xdr:to>
      <xdr:col>85</xdr:col>
      <xdr:colOff>177800</xdr:colOff>
      <xdr:row>37</xdr:row>
      <xdr:rowOff>142918</xdr:rowOff>
    </xdr:to>
    <xdr:sp macro="" textlink="">
      <xdr:nvSpPr>
        <xdr:cNvPr id="525" name="フローチャート: 判断 524"/>
        <xdr:cNvSpPr/>
      </xdr:nvSpPr>
      <xdr:spPr>
        <a:xfrm>
          <a:off x="16268700" y="63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39769</xdr:rowOff>
    </xdr:from>
    <xdr:to>
      <xdr:col>81</xdr:col>
      <xdr:colOff>50800</xdr:colOff>
      <xdr:row>36</xdr:row>
      <xdr:rowOff>25661</xdr:rowOff>
    </xdr:to>
    <xdr:cxnSp macro="">
      <xdr:nvCxnSpPr>
        <xdr:cNvPr id="526" name="直線コネクタ 525"/>
        <xdr:cNvCxnSpPr/>
      </xdr:nvCxnSpPr>
      <xdr:spPr>
        <a:xfrm>
          <a:off x="14592300" y="6040519"/>
          <a:ext cx="889000" cy="15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29007</xdr:rowOff>
    </xdr:from>
    <xdr:to>
      <xdr:col>81</xdr:col>
      <xdr:colOff>101600</xdr:colOff>
      <xdr:row>37</xdr:row>
      <xdr:rowOff>130607</xdr:rowOff>
    </xdr:to>
    <xdr:sp macro="" textlink="">
      <xdr:nvSpPr>
        <xdr:cNvPr id="527" name="フローチャート: 判断 526"/>
        <xdr:cNvSpPr/>
      </xdr:nvSpPr>
      <xdr:spPr>
        <a:xfrm>
          <a:off x="15430500" y="63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121734</xdr:rowOff>
    </xdr:from>
    <xdr:ext cx="534377" cy="259045"/>
    <xdr:sp macro="" textlink="">
      <xdr:nvSpPr>
        <xdr:cNvPr id="528" name="テキスト ボックス 527"/>
        <xdr:cNvSpPr txBox="1"/>
      </xdr:nvSpPr>
      <xdr:spPr>
        <a:xfrm>
          <a:off x="15214111" y="64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154134</xdr:rowOff>
    </xdr:from>
    <xdr:to>
      <xdr:col>76</xdr:col>
      <xdr:colOff>114300</xdr:colOff>
      <xdr:row>35</xdr:row>
      <xdr:rowOff>39769</xdr:rowOff>
    </xdr:to>
    <xdr:cxnSp macro="">
      <xdr:nvCxnSpPr>
        <xdr:cNvPr id="529" name="直線コネクタ 528"/>
        <xdr:cNvCxnSpPr/>
      </xdr:nvCxnSpPr>
      <xdr:spPr>
        <a:xfrm>
          <a:off x="13703300" y="5811984"/>
          <a:ext cx="889000" cy="22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32697</xdr:rowOff>
    </xdr:from>
    <xdr:to>
      <xdr:col>76</xdr:col>
      <xdr:colOff>165100</xdr:colOff>
      <xdr:row>37</xdr:row>
      <xdr:rowOff>134297</xdr:rowOff>
    </xdr:to>
    <xdr:sp macro="" textlink="">
      <xdr:nvSpPr>
        <xdr:cNvPr id="530" name="フローチャート: 判断 529"/>
        <xdr:cNvSpPr/>
      </xdr:nvSpPr>
      <xdr:spPr>
        <a:xfrm>
          <a:off x="14541500" y="63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125424</xdr:rowOff>
    </xdr:from>
    <xdr:ext cx="534377" cy="259045"/>
    <xdr:sp macro="" textlink="">
      <xdr:nvSpPr>
        <xdr:cNvPr id="531" name="テキスト ボックス 530"/>
        <xdr:cNvSpPr txBox="1"/>
      </xdr:nvSpPr>
      <xdr:spPr>
        <a:xfrm>
          <a:off x="14325111" y="646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154134</xdr:rowOff>
    </xdr:from>
    <xdr:to>
      <xdr:col>71</xdr:col>
      <xdr:colOff>177800</xdr:colOff>
      <xdr:row>38</xdr:row>
      <xdr:rowOff>41042</xdr:rowOff>
    </xdr:to>
    <xdr:cxnSp macro="">
      <xdr:nvCxnSpPr>
        <xdr:cNvPr id="532" name="直線コネクタ 531"/>
        <xdr:cNvCxnSpPr/>
      </xdr:nvCxnSpPr>
      <xdr:spPr>
        <a:xfrm flipV="1">
          <a:off x="12814300" y="5811984"/>
          <a:ext cx="889000" cy="7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167538</xdr:rowOff>
    </xdr:from>
    <xdr:to>
      <xdr:col>72</xdr:col>
      <xdr:colOff>38100</xdr:colOff>
      <xdr:row>37</xdr:row>
      <xdr:rowOff>97688</xdr:rowOff>
    </xdr:to>
    <xdr:sp macro="" textlink="">
      <xdr:nvSpPr>
        <xdr:cNvPr id="533" name="フローチャート: 判断 532"/>
        <xdr:cNvSpPr/>
      </xdr:nvSpPr>
      <xdr:spPr>
        <a:xfrm>
          <a:off x="13652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88815</xdr:rowOff>
    </xdr:from>
    <xdr:ext cx="534377" cy="259045"/>
    <xdr:sp macro="" textlink="">
      <xdr:nvSpPr>
        <xdr:cNvPr id="534" name="テキスト ボックス 533"/>
        <xdr:cNvSpPr txBox="1"/>
      </xdr:nvSpPr>
      <xdr:spPr>
        <a:xfrm>
          <a:off x="13436111" y="64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116103</xdr:rowOff>
    </xdr:from>
    <xdr:to>
      <xdr:col>67</xdr:col>
      <xdr:colOff>101600</xdr:colOff>
      <xdr:row>38</xdr:row>
      <xdr:rowOff>46253</xdr:rowOff>
    </xdr:to>
    <xdr:sp macro="" textlink="">
      <xdr:nvSpPr>
        <xdr:cNvPr id="535" name="フローチャート: 判断 534"/>
        <xdr:cNvSpPr/>
      </xdr:nvSpPr>
      <xdr:spPr>
        <a:xfrm>
          <a:off x="12763500" y="645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62780</xdr:rowOff>
    </xdr:from>
    <xdr:ext cx="534377" cy="259045"/>
    <xdr:sp macro="" textlink="">
      <xdr:nvSpPr>
        <xdr:cNvPr id="536" name="テキスト ボックス 535"/>
        <xdr:cNvSpPr txBox="1"/>
      </xdr:nvSpPr>
      <xdr:spPr>
        <a:xfrm>
          <a:off x="12547111" y="62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155129</xdr:rowOff>
    </xdr:from>
    <xdr:to>
      <xdr:col>85</xdr:col>
      <xdr:colOff>177800</xdr:colOff>
      <xdr:row>35</xdr:row>
      <xdr:rowOff>85279</xdr:rowOff>
    </xdr:to>
    <xdr:sp macro="" textlink="">
      <xdr:nvSpPr>
        <xdr:cNvPr id="542" name="楕円 541"/>
        <xdr:cNvSpPr/>
      </xdr:nvSpPr>
      <xdr:spPr>
        <a:xfrm>
          <a:off x="16268700" y="598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6556</xdr:rowOff>
    </xdr:from>
    <xdr:ext cx="534377" cy="259045"/>
    <xdr:sp macro="" textlink="">
      <xdr:nvSpPr>
        <xdr:cNvPr id="543" name="消防費該当値テキスト"/>
        <xdr:cNvSpPr txBox="1"/>
      </xdr:nvSpPr>
      <xdr:spPr>
        <a:xfrm>
          <a:off x="16370300" y="583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146311</xdr:rowOff>
    </xdr:from>
    <xdr:to>
      <xdr:col>81</xdr:col>
      <xdr:colOff>101600</xdr:colOff>
      <xdr:row>36</xdr:row>
      <xdr:rowOff>76461</xdr:rowOff>
    </xdr:to>
    <xdr:sp macro="" textlink="">
      <xdr:nvSpPr>
        <xdr:cNvPr id="544" name="楕円 543"/>
        <xdr:cNvSpPr/>
      </xdr:nvSpPr>
      <xdr:spPr>
        <a:xfrm>
          <a:off x="15430500" y="61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92988</xdr:rowOff>
    </xdr:from>
    <xdr:ext cx="534377" cy="259045"/>
    <xdr:sp macro="" textlink="">
      <xdr:nvSpPr>
        <xdr:cNvPr id="545" name="テキスト ボックス 544"/>
        <xdr:cNvSpPr txBox="1"/>
      </xdr:nvSpPr>
      <xdr:spPr>
        <a:xfrm>
          <a:off x="15214111" y="592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160419</xdr:rowOff>
    </xdr:from>
    <xdr:to>
      <xdr:col>76</xdr:col>
      <xdr:colOff>165100</xdr:colOff>
      <xdr:row>35</xdr:row>
      <xdr:rowOff>90569</xdr:rowOff>
    </xdr:to>
    <xdr:sp macro="" textlink="">
      <xdr:nvSpPr>
        <xdr:cNvPr id="546" name="楕円 545"/>
        <xdr:cNvSpPr/>
      </xdr:nvSpPr>
      <xdr:spPr>
        <a:xfrm>
          <a:off x="14541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107096</xdr:rowOff>
    </xdr:from>
    <xdr:ext cx="534377" cy="259045"/>
    <xdr:sp macro="" textlink="">
      <xdr:nvSpPr>
        <xdr:cNvPr id="547" name="テキスト ボックス 546"/>
        <xdr:cNvSpPr txBox="1"/>
      </xdr:nvSpPr>
      <xdr:spPr>
        <a:xfrm>
          <a:off x="14325111" y="57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103334</xdr:rowOff>
    </xdr:from>
    <xdr:to>
      <xdr:col>72</xdr:col>
      <xdr:colOff>38100</xdr:colOff>
      <xdr:row>34</xdr:row>
      <xdr:rowOff>33484</xdr:rowOff>
    </xdr:to>
    <xdr:sp macro="" textlink="">
      <xdr:nvSpPr>
        <xdr:cNvPr id="548" name="楕円 547"/>
        <xdr:cNvSpPr/>
      </xdr:nvSpPr>
      <xdr:spPr>
        <a:xfrm>
          <a:off x="13652500" y="576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50011</xdr:rowOff>
    </xdr:from>
    <xdr:ext cx="534377" cy="259045"/>
    <xdr:sp macro="" textlink="">
      <xdr:nvSpPr>
        <xdr:cNvPr id="549" name="テキスト ボックス 548"/>
        <xdr:cNvSpPr txBox="1"/>
      </xdr:nvSpPr>
      <xdr:spPr>
        <a:xfrm>
          <a:off x="13436111" y="553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161692</xdr:rowOff>
    </xdr:from>
    <xdr:to>
      <xdr:col>67</xdr:col>
      <xdr:colOff>101600</xdr:colOff>
      <xdr:row>38</xdr:row>
      <xdr:rowOff>91842</xdr:rowOff>
    </xdr:to>
    <xdr:sp macro="" textlink="">
      <xdr:nvSpPr>
        <xdr:cNvPr id="550" name="楕円 549"/>
        <xdr:cNvSpPr/>
      </xdr:nvSpPr>
      <xdr:spPr>
        <a:xfrm>
          <a:off x="12763500" y="650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82969</xdr:rowOff>
    </xdr:from>
    <xdr:ext cx="534377" cy="259045"/>
    <xdr:sp macro="" textlink="">
      <xdr:nvSpPr>
        <xdr:cNvPr id="551" name="テキスト ボックス 550"/>
        <xdr:cNvSpPr txBox="1"/>
      </xdr:nvSpPr>
      <xdr:spPr>
        <a:xfrm>
          <a:off x="12547111" y="65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35083</xdr:rowOff>
    </xdr:from>
    <xdr:to>
      <xdr:col>85</xdr:col>
      <xdr:colOff>126364</xdr:colOff>
      <xdr:row>59</xdr:row>
      <xdr:rowOff>27311</xdr:rowOff>
    </xdr:to>
    <xdr:cxnSp macro="">
      <xdr:nvCxnSpPr>
        <xdr:cNvPr id="574" name="直線コネクタ 573"/>
        <xdr:cNvCxnSpPr/>
      </xdr:nvCxnSpPr>
      <xdr:spPr>
        <a:xfrm flipV="1">
          <a:off x="16317595" y="8607583"/>
          <a:ext cx="1269" cy="1535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31138</xdr:rowOff>
    </xdr:from>
    <xdr:ext cx="534377" cy="259045"/>
    <xdr:sp macro="" textlink="">
      <xdr:nvSpPr>
        <xdr:cNvPr id="575" name="教育費最小値テキスト"/>
        <xdr:cNvSpPr txBox="1"/>
      </xdr:nvSpPr>
      <xdr:spPr>
        <a:xfrm>
          <a:off x="16370300" y="101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27311</xdr:rowOff>
    </xdr:from>
    <xdr:to>
      <xdr:col>86</xdr:col>
      <xdr:colOff>25400</xdr:colOff>
      <xdr:row>59</xdr:row>
      <xdr:rowOff>27311</xdr:rowOff>
    </xdr:to>
    <xdr:cxnSp macro="">
      <xdr:nvCxnSpPr>
        <xdr:cNvPr id="576" name="直線コネクタ 575"/>
        <xdr:cNvCxnSpPr/>
      </xdr:nvCxnSpPr>
      <xdr:spPr>
        <a:xfrm>
          <a:off x="16230600" y="101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153210</xdr:rowOff>
    </xdr:from>
    <xdr:ext cx="599010" cy="259045"/>
    <xdr:sp macro="" textlink="">
      <xdr:nvSpPr>
        <xdr:cNvPr id="577" name="教育費最大値テキスト"/>
        <xdr:cNvSpPr txBox="1"/>
      </xdr:nvSpPr>
      <xdr:spPr>
        <a:xfrm>
          <a:off x="16370300" y="83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35083</xdr:rowOff>
    </xdr:from>
    <xdr:to>
      <xdr:col>86</xdr:col>
      <xdr:colOff>25400</xdr:colOff>
      <xdr:row>50</xdr:row>
      <xdr:rowOff>35083</xdr:rowOff>
    </xdr:to>
    <xdr:cxnSp macro="">
      <xdr:nvCxnSpPr>
        <xdr:cNvPr id="578" name="直線コネクタ 577"/>
        <xdr:cNvCxnSpPr/>
      </xdr:nvCxnSpPr>
      <xdr:spPr>
        <a:xfrm>
          <a:off x="16230600" y="8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147180</xdr:rowOff>
    </xdr:from>
    <xdr:to>
      <xdr:col>85</xdr:col>
      <xdr:colOff>127000</xdr:colOff>
      <xdr:row>58</xdr:row>
      <xdr:rowOff>67737</xdr:rowOff>
    </xdr:to>
    <xdr:cxnSp macro="">
      <xdr:nvCxnSpPr>
        <xdr:cNvPr id="579" name="直線コネクタ 578"/>
        <xdr:cNvCxnSpPr/>
      </xdr:nvCxnSpPr>
      <xdr:spPr>
        <a:xfrm flipV="1">
          <a:off x="15481300" y="9405480"/>
          <a:ext cx="838200" cy="60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20455</xdr:rowOff>
    </xdr:from>
    <xdr:ext cx="534377" cy="259045"/>
    <xdr:sp macro="" textlink="">
      <xdr:nvSpPr>
        <xdr:cNvPr id="580" name="教育費平均値テキスト"/>
        <xdr:cNvSpPr txBox="1"/>
      </xdr:nvSpPr>
      <xdr:spPr>
        <a:xfrm>
          <a:off x="16370300" y="9793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42028</xdr:rowOff>
    </xdr:from>
    <xdr:to>
      <xdr:col>85</xdr:col>
      <xdr:colOff>177800</xdr:colOff>
      <xdr:row>57</xdr:row>
      <xdr:rowOff>143628</xdr:rowOff>
    </xdr:to>
    <xdr:sp macro="" textlink="">
      <xdr:nvSpPr>
        <xdr:cNvPr id="581" name="フローチャート: 判断 580"/>
        <xdr:cNvSpPr/>
      </xdr:nvSpPr>
      <xdr:spPr>
        <a:xfrm>
          <a:off x="16268700" y="981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38979</xdr:rowOff>
    </xdr:from>
    <xdr:to>
      <xdr:col>81</xdr:col>
      <xdr:colOff>50800</xdr:colOff>
      <xdr:row>58</xdr:row>
      <xdr:rowOff>67737</xdr:rowOff>
    </xdr:to>
    <xdr:cxnSp macro="">
      <xdr:nvCxnSpPr>
        <xdr:cNvPr id="582" name="直線コネクタ 581"/>
        <xdr:cNvCxnSpPr/>
      </xdr:nvCxnSpPr>
      <xdr:spPr>
        <a:xfrm>
          <a:off x="14592300" y="9983079"/>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92749</xdr:rowOff>
    </xdr:from>
    <xdr:to>
      <xdr:col>81</xdr:col>
      <xdr:colOff>101600</xdr:colOff>
      <xdr:row>58</xdr:row>
      <xdr:rowOff>22899</xdr:rowOff>
    </xdr:to>
    <xdr:sp macro="" textlink="">
      <xdr:nvSpPr>
        <xdr:cNvPr id="583" name="フローチャート: 判断 582"/>
        <xdr:cNvSpPr/>
      </xdr:nvSpPr>
      <xdr:spPr>
        <a:xfrm>
          <a:off x="15430500" y="98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39426</xdr:rowOff>
    </xdr:from>
    <xdr:ext cx="534377" cy="259045"/>
    <xdr:sp macro="" textlink="">
      <xdr:nvSpPr>
        <xdr:cNvPr id="584" name="テキスト ボックス 583"/>
        <xdr:cNvSpPr txBox="1"/>
      </xdr:nvSpPr>
      <xdr:spPr>
        <a:xfrm>
          <a:off x="15214111" y="96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38979</xdr:rowOff>
    </xdr:from>
    <xdr:to>
      <xdr:col>76</xdr:col>
      <xdr:colOff>114300</xdr:colOff>
      <xdr:row>58</xdr:row>
      <xdr:rowOff>69813</xdr:rowOff>
    </xdr:to>
    <xdr:cxnSp macro="">
      <xdr:nvCxnSpPr>
        <xdr:cNvPr id="585" name="直線コネクタ 584"/>
        <xdr:cNvCxnSpPr/>
      </xdr:nvCxnSpPr>
      <xdr:spPr>
        <a:xfrm flipV="1">
          <a:off x="13703300" y="9983079"/>
          <a:ext cx="8890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134089</xdr:rowOff>
    </xdr:from>
    <xdr:to>
      <xdr:col>76</xdr:col>
      <xdr:colOff>165100</xdr:colOff>
      <xdr:row>58</xdr:row>
      <xdr:rowOff>64239</xdr:rowOff>
    </xdr:to>
    <xdr:sp macro="" textlink="">
      <xdr:nvSpPr>
        <xdr:cNvPr id="586" name="フローチャート: 判断 585"/>
        <xdr:cNvSpPr/>
      </xdr:nvSpPr>
      <xdr:spPr>
        <a:xfrm>
          <a:off x="14541500" y="99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80766</xdr:rowOff>
    </xdr:from>
    <xdr:ext cx="534377" cy="259045"/>
    <xdr:sp macro="" textlink="">
      <xdr:nvSpPr>
        <xdr:cNvPr id="587" name="テキスト ボックス 586"/>
        <xdr:cNvSpPr txBox="1"/>
      </xdr:nvSpPr>
      <xdr:spPr>
        <a:xfrm>
          <a:off x="14325111" y="96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69813</xdr:rowOff>
    </xdr:from>
    <xdr:to>
      <xdr:col>71</xdr:col>
      <xdr:colOff>177800</xdr:colOff>
      <xdr:row>58</xdr:row>
      <xdr:rowOff>101322</xdr:rowOff>
    </xdr:to>
    <xdr:cxnSp macro="">
      <xdr:nvCxnSpPr>
        <xdr:cNvPr id="588" name="直線コネクタ 587"/>
        <xdr:cNvCxnSpPr/>
      </xdr:nvCxnSpPr>
      <xdr:spPr>
        <a:xfrm flipV="1">
          <a:off x="12814300" y="10013913"/>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126134</xdr:rowOff>
    </xdr:from>
    <xdr:to>
      <xdr:col>72</xdr:col>
      <xdr:colOff>38100</xdr:colOff>
      <xdr:row>58</xdr:row>
      <xdr:rowOff>56284</xdr:rowOff>
    </xdr:to>
    <xdr:sp macro="" textlink="">
      <xdr:nvSpPr>
        <xdr:cNvPr id="589" name="フローチャート: 判断 588"/>
        <xdr:cNvSpPr/>
      </xdr:nvSpPr>
      <xdr:spPr>
        <a:xfrm>
          <a:off x="13652500" y="98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72811</xdr:rowOff>
    </xdr:from>
    <xdr:ext cx="534377" cy="259045"/>
    <xdr:sp macro="" textlink="">
      <xdr:nvSpPr>
        <xdr:cNvPr id="590" name="テキスト ボックス 589"/>
        <xdr:cNvSpPr txBox="1"/>
      </xdr:nvSpPr>
      <xdr:spPr>
        <a:xfrm>
          <a:off x="13436111" y="96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157416</xdr:rowOff>
    </xdr:from>
    <xdr:to>
      <xdr:col>67</xdr:col>
      <xdr:colOff>101600</xdr:colOff>
      <xdr:row>58</xdr:row>
      <xdr:rowOff>87566</xdr:rowOff>
    </xdr:to>
    <xdr:sp macro="" textlink="">
      <xdr:nvSpPr>
        <xdr:cNvPr id="591" name="フローチャート: 判断 590"/>
        <xdr:cNvSpPr/>
      </xdr:nvSpPr>
      <xdr:spPr>
        <a:xfrm>
          <a:off x="12763500" y="993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104093</xdr:rowOff>
    </xdr:from>
    <xdr:ext cx="534377" cy="259045"/>
    <xdr:sp macro="" textlink="">
      <xdr:nvSpPr>
        <xdr:cNvPr id="592" name="テキスト ボックス 591"/>
        <xdr:cNvSpPr txBox="1"/>
      </xdr:nvSpPr>
      <xdr:spPr>
        <a:xfrm>
          <a:off x="12547111" y="97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96380</xdr:rowOff>
    </xdr:from>
    <xdr:to>
      <xdr:col>85</xdr:col>
      <xdr:colOff>177800</xdr:colOff>
      <xdr:row>55</xdr:row>
      <xdr:rowOff>26530</xdr:rowOff>
    </xdr:to>
    <xdr:sp macro="" textlink="">
      <xdr:nvSpPr>
        <xdr:cNvPr id="598" name="楕円 597"/>
        <xdr:cNvSpPr/>
      </xdr:nvSpPr>
      <xdr:spPr>
        <a:xfrm>
          <a:off x="16268700" y="93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119257</xdr:rowOff>
    </xdr:from>
    <xdr:ext cx="599010" cy="259045"/>
    <xdr:sp macro="" textlink="">
      <xdr:nvSpPr>
        <xdr:cNvPr id="599" name="教育費該当値テキスト"/>
        <xdr:cNvSpPr txBox="1"/>
      </xdr:nvSpPr>
      <xdr:spPr>
        <a:xfrm>
          <a:off x="16370300" y="920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16937</xdr:rowOff>
    </xdr:from>
    <xdr:to>
      <xdr:col>81</xdr:col>
      <xdr:colOff>101600</xdr:colOff>
      <xdr:row>58</xdr:row>
      <xdr:rowOff>118537</xdr:rowOff>
    </xdr:to>
    <xdr:sp macro="" textlink="">
      <xdr:nvSpPr>
        <xdr:cNvPr id="600" name="楕円 599"/>
        <xdr:cNvSpPr/>
      </xdr:nvSpPr>
      <xdr:spPr>
        <a:xfrm>
          <a:off x="15430500" y="99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109664</xdr:rowOff>
    </xdr:from>
    <xdr:ext cx="534377" cy="259045"/>
    <xdr:sp macro="" textlink="">
      <xdr:nvSpPr>
        <xdr:cNvPr id="601" name="テキスト ボックス 600"/>
        <xdr:cNvSpPr txBox="1"/>
      </xdr:nvSpPr>
      <xdr:spPr>
        <a:xfrm>
          <a:off x="15214111"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159629</xdr:rowOff>
    </xdr:from>
    <xdr:to>
      <xdr:col>76</xdr:col>
      <xdr:colOff>165100</xdr:colOff>
      <xdr:row>58</xdr:row>
      <xdr:rowOff>89779</xdr:rowOff>
    </xdr:to>
    <xdr:sp macro="" textlink="">
      <xdr:nvSpPr>
        <xdr:cNvPr id="602" name="楕円 601"/>
        <xdr:cNvSpPr/>
      </xdr:nvSpPr>
      <xdr:spPr>
        <a:xfrm>
          <a:off x="14541500" y="99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80906</xdr:rowOff>
    </xdr:from>
    <xdr:ext cx="534377" cy="259045"/>
    <xdr:sp macro="" textlink="">
      <xdr:nvSpPr>
        <xdr:cNvPr id="603" name="テキスト ボックス 602"/>
        <xdr:cNvSpPr txBox="1"/>
      </xdr:nvSpPr>
      <xdr:spPr>
        <a:xfrm>
          <a:off x="14325111" y="100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19013</xdr:rowOff>
    </xdr:from>
    <xdr:to>
      <xdr:col>72</xdr:col>
      <xdr:colOff>38100</xdr:colOff>
      <xdr:row>58</xdr:row>
      <xdr:rowOff>120613</xdr:rowOff>
    </xdr:to>
    <xdr:sp macro="" textlink="">
      <xdr:nvSpPr>
        <xdr:cNvPr id="604" name="楕円 603"/>
        <xdr:cNvSpPr/>
      </xdr:nvSpPr>
      <xdr:spPr>
        <a:xfrm>
          <a:off x="13652500" y="99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111740</xdr:rowOff>
    </xdr:from>
    <xdr:ext cx="534377" cy="259045"/>
    <xdr:sp macro="" textlink="">
      <xdr:nvSpPr>
        <xdr:cNvPr id="605" name="テキスト ボックス 604"/>
        <xdr:cNvSpPr txBox="1"/>
      </xdr:nvSpPr>
      <xdr:spPr>
        <a:xfrm>
          <a:off x="13436111" y="100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50522</xdr:rowOff>
    </xdr:from>
    <xdr:to>
      <xdr:col>67</xdr:col>
      <xdr:colOff>101600</xdr:colOff>
      <xdr:row>58</xdr:row>
      <xdr:rowOff>152122</xdr:rowOff>
    </xdr:to>
    <xdr:sp macro="" textlink="">
      <xdr:nvSpPr>
        <xdr:cNvPr id="606" name="楕円 605"/>
        <xdr:cNvSpPr/>
      </xdr:nvSpPr>
      <xdr:spPr>
        <a:xfrm>
          <a:off x="12763500" y="99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143249</xdr:rowOff>
    </xdr:from>
    <xdr:ext cx="534377" cy="259045"/>
    <xdr:sp macro="" textlink="">
      <xdr:nvSpPr>
        <xdr:cNvPr id="607" name="テキスト ボックス 606"/>
        <xdr:cNvSpPr txBox="1"/>
      </xdr:nvSpPr>
      <xdr:spPr>
        <a:xfrm>
          <a:off x="12547111" y="1008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31" name="直線コネクタ 630"/>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4" name="災害復旧費最大値テキスト"/>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5" name="直線コネクタ 634"/>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88445</xdr:rowOff>
    </xdr:from>
    <xdr:ext cx="534377" cy="259045"/>
    <xdr:sp macro="" textlink="">
      <xdr:nvSpPr>
        <xdr:cNvPr id="637" name="災害復旧費平均値テキスト"/>
        <xdr:cNvSpPr txBox="1"/>
      </xdr:nvSpPr>
      <xdr:spPr>
        <a:xfrm>
          <a:off x="16370300" y="13290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38" name="フローチャート: 判断 637"/>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40" name="フローチャート: 判断 639"/>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8594</xdr:rowOff>
    </xdr:from>
    <xdr:ext cx="534377" cy="259045"/>
    <xdr:sp macro="" textlink="">
      <xdr:nvSpPr>
        <xdr:cNvPr id="641" name="テキスト ボックス 640"/>
        <xdr:cNvSpPr txBox="1"/>
      </xdr:nvSpPr>
      <xdr:spPr>
        <a:xfrm>
          <a:off x="15214111" y="132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3" name="フローチャート: 判断 642"/>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53835</xdr:rowOff>
    </xdr:from>
    <xdr:ext cx="469744" cy="259045"/>
    <xdr:sp macro="" textlink="">
      <xdr:nvSpPr>
        <xdr:cNvPr id="644" name="テキスト ボックス 643"/>
        <xdr:cNvSpPr txBox="1"/>
      </xdr:nvSpPr>
      <xdr:spPr>
        <a:xfrm>
          <a:off x="14357428" y="132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6" name="フローチャート: 判断 645"/>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77388</xdr:rowOff>
    </xdr:from>
    <xdr:ext cx="469744" cy="259045"/>
    <xdr:sp macro="" textlink="">
      <xdr:nvSpPr>
        <xdr:cNvPr id="647" name="テキスト ボックス 646"/>
        <xdr:cNvSpPr txBox="1"/>
      </xdr:nvSpPr>
      <xdr:spPr>
        <a:xfrm>
          <a:off x="13468428" y="132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132426</xdr:rowOff>
    </xdr:from>
    <xdr:to>
      <xdr:col>67</xdr:col>
      <xdr:colOff>101600</xdr:colOff>
      <xdr:row>79</xdr:row>
      <xdr:rowOff>62576</xdr:rowOff>
    </xdr:to>
    <xdr:sp macro="" textlink="">
      <xdr:nvSpPr>
        <xdr:cNvPr id="648" name="フローチャート: 判断 647"/>
        <xdr:cNvSpPr/>
      </xdr:nvSpPr>
      <xdr:spPr>
        <a:xfrm>
          <a:off x="12763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79103</xdr:rowOff>
    </xdr:from>
    <xdr:ext cx="469744" cy="259045"/>
    <xdr:sp macro="" textlink="">
      <xdr:nvSpPr>
        <xdr:cNvPr id="649" name="テキスト ボックス 648"/>
        <xdr:cNvSpPr txBox="1"/>
      </xdr:nvSpPr>
      <xdr:spPr>
        <a:xfrm>
          <a:off x="12579428" y="1328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89" name="直線コネクタ 688"/>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90" name="公債費最小値テキスト"/>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91" name="直線コネクタ 690"/>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92" name="公債費最大値テキスト"/>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3" name="直線コネクタ 692"/>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168263</xdr:rowOff>
    </xdr:from>
    <xdr:to>
      <xdr:col>85</xdr:col>
      <xdr:colOff>127000</xdr:colOff>
      <xdr:row>94</xdr:row>
      <xdr:rowOff>84683</xdr:rowOff>
    </xdr:to>
    <xdr:cxnSp macro="">
      <xdr:nvCxnSpPr>
        <xdr:cNvPr id="694" name="直線コネクタ 693"/>
        <xdr:cNvCxnSpPr/>
      </xdr:nvCxnSpPr>
      <xdr:spPr>
        <a:xfrm>
          <a:off x="15481300" y="16113113"/>
          <a:ext cx="838200" cy="8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89070</xdr:rowOff>
    </xdr:from>
    <xdr:ext cx="534377" cy="259045"/>
    <xdr:sp macro="" textlink="">
      <xdr:nvSpPr>
        <xdr:cNvPr id="695" name="公債費平均値テキスト"/>
        <xdr:cNvSpPr txBox="1"/>
      </xdr:nvSpPr>
      <xdr:spPr>
        <a:xfrm>
          <a:off x="16370300" y="16376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6" name="フローチャート: 判断 695"/>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166497</xdr:rowOff>
    </xdr:from>
    <xdr:to>
      <xdr:col>81</xdr:col>
      <xdr:colOff>50800</xdr:colOff>
      <xdr:row>93</xdr:row>
      <xdr:rowOff>168263</xdr:rowOff>
    </xdr:to>
    <xdr:cxnSp macro="">
      <xdr:nvCxnSpPr>
        <xdr:cNvPr id="697" name="直線コネクタ 696"/>
        <xdr:cNvCxnSpPr/>
      </xdr:nvCxnSpPr>
      <xdr:spPr>
        <a:xfrm>
          <a:off x="14592300" y="16111347"/>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698" name="フローチャート: 判断 697"/>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56570</xdr:rowOff>
    </xdr:from>
    <xdr:ext cx="534377" cy="259045"/>
    <xdr:sp macro="" textlink="">
      <xdr:nvSpPr>
        <xdr:cNvPr id="699" name="テキスト ボックス 698"/>
        <xdr:cNvSpPr txBox="1"/>
      </xdr:nvSpPr>
      <xdr:spPr>
        <a:xfrm>
          <a:off x="15214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166497</xdr:rowOff>
    </xdr:from>
    <xdr:to>
      <xdr:col>76</xdr:col>
      <xdr:colOff>114300</xdr:colOff>
      <xdr:row>94</xdr:row>
      <xdr:rowOff>9055</xdr:rowOff>
    </xdr:to>
    <xdr:cxnSp macro="">
      <xdr:nvCxnSpPr>
        <xdr:cNvPr id="700" name="直線コネクタ 699"/>
        <xdr:cNvCxnSpPr/>
      </xdr:nvCxnSpPr>
      <xdr:spPr>
        <a:xfrm flipV="1">
          <a:off x="13703300" y="16111347"/>
          <a:ext cx="889000" cy="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701" name="フローチャート: 判断 700"/>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20375</xdr:rowOff>
    </xdr:from>
    <xdr:ext cx="534377" cy="259045"/>
    <xdr:sp macro="" textlink="">
      <xdr:nvSpPr>
        <xdr:cNvPr id="702" name="テキスト ボックス 701"/>
        <xdr:cNvSpPr txBox="1"/>
      </xdr:nvSpPr>
      <xdr:spPr>
        <a:xfrm>
          <a:off x="14325111" y="164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9055</xdr:rowOff>
    </xdr:from>
    <xdr:to>
      <xdr:col>71</xdr:col>
      <xdr:colOff>177800</xdr:colOff>
      <xdr:row>94</xdr:row>
      <xdr:rowOff>12357</xdr:rowOff>
    </xdr:to>
    <xdr:cxnSp macro="">
      <xdr:nvCxnSpPr>
        <xdr:cNvPr id="703" name="直線コネクタ 702"/>
        <xdr:cNvCxnSpPr/>
      </xdr:nvCxnSpPr>
      <xdr:spPr>
        <a:xfrm flipV="1">
          <a:off x="12814300" y="16125355"/>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4" name="フローチャート: 判断 703"/>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10025</xdr:rowOff>
    </xdr:from>
    <xdr:ext cx="534377" cy="259045"/>
    <xdr:sp macro="" textlink="">
      <xdr:nvSpPr>
        <xdr:cNvPr id="705" name="テキスト ボックス 704"/>
        <xdr:cNvSpPr txBox="1"/>
      </xdr:nvSpPr>
      <xdr:spPr>
        <a:xfrm>
          <a:off x="13436111"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6" name="フローチャート: 判断 705"/>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137672</xdr:rowOff>
    </xdr:from>
    <xdr:ext cx="534377" cy="259045"/>
    <xdr:sp macro="" textlink="">
      <xdr:nvSpPr>
        <xdr:cNvPr id="707" name="テキスト ボックス 706"/>
        <xdr:cNvSpPr txBox="1"/>
      </xdr:nvSpPr>
      <xdr:spPr>
        <a:xfrm>
          <a:off x="12547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33883</xdr:rowOff>
    </xdr:from>
    <xdr:to>
      <xdr:col>85</xdr:col>
      <xdr:colOff>177800</xdr:colOff>
      <xdr:row>94</xdr:row>
      <xdr:rowOff>135483</xdr:rowOff>
    </xdr:to>
    <xdr:sp macro="" textlink="">
      <xdr:nvSpPr>
        <xdr:cNvPr id="713" name="楕円 712"/>
        <xdr:cNvSpPr/>
      </xdr:nvSpPr>
      <xdr:spPr>
        <a:xfrm>
          <a:off x="16268700" y="161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56760</xdr:rowOff>
    </xdr:from>
    <xdr:ext cx="534377" cy="259045"/>
    <xdr:sp macro="" textlink="">
      <xdr:nvSpPr>
        <xdr:cNvPr id="714" name="公債費該当値テキスト"/>
        <xdr:cNvSpPr txBox="1"/>
      </xdr:nvSpPr>
      <xdr:spPr>
        <a:xfrm>
          <a:off x="16370300" y="1600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117463</xdr:rowOff>
    </xdr:from>
    <xdr:to>
      <xdr:col>81</xdr:col>
      <xdr:colOff>101600</xdr:colOff>
      <xdr:row>94</xdr:row>
      <xdr:rowOff>47613</xdr:rowOff>
    </xdr:to>
    <xdr:sp macro="" textlink="">
      <xdr:nvSpPr>
        <xdr:cNvPr id="715" name="楕円 714"/>
        <xdr:cNvSpPr/>
      </xdr:nvSpPr>
      <xdr:spPr>
        <a:xfrm>
          <a:off x="15430500" y="160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64140</xdr:rowOff>
    </xdr:from>
    <xdr:ext cx="599010" cy="259045"/>
    <xdr:sp macro="" textlink="">
      <xdr:nvSpPr>
        <xdr:cNvPr id="716" name="テキスト ボックス 715"/>
        <xdr:cNvSpPr txBox="1"/>
      </xdr:nvSpPr>
      <xdr:spPr>
        <a:xfrm>
          <a:off x="15181795" y="1583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115697</xdr:rowOff>
    </xdr:from>
    <xdr:to>
      <xdr:col>76</xdr:col>
      <xdr:colOff>165100</xdr:colOff>
      <xdr:row>94</xdr:row>
      <xdr:rowOff>45847</xdr:rowOff>
    </xdr:to>
    <xdr:sp macro="" textlink="">
      <xdr:nvSpPr>
        <xdr:cNvPr id="717" name="楕円 716"/>
        <xdr:cNvSpPr/>
      </xdr:nvSpPr>
      <xdr:spPr>
        <a:xfrm>
          <a:off x="14541500" y="160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62374</xdr:rowOff>
    </xdr:from>
    <xdr:ext cx="599010" cy="259045"/>
    <xdr:sp macro="" textlink="">
      <xdr:nvSpPr>
        <xdr:cNvPr id="718" name="テキスト ボックス 717"/>
        <xdr:cNvSpPr txBox="1"/>
      </xdr:nvSpPr>
      <xdr:spPr>
        <a:xfrm>
          <a:off x="14292795" y="1583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129705</xdr:rowOff>
    </xdr:from>
    <xdr:to>
      <xdr:col>72</xdr:col>
      <xdr:colOff>38100</xdr:colOff>
      <xdr:row>94</xdr:row>
      <xdr:rowOff>59855</xdr:rowOff>
    </xdr:to>
    <xdr:sp macro="" textlink="">
      <xdr:nvSpPr>
        <xdr:cNvPr id="719" name="楕円 718"/>
        <xdr:cNvSpPr/>
      </xdr:nvSpPr>
      <xdr:spPr>
        <a:xfrm>
          <a:off x="13652500" y="160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76382</xdr:rowOff>
    </xdr:from>
    <xdr:ext cx="599010" cy="259045"/>
    <xdr:sp macro="" textlink="">
      <xdr:nvSpPr>
        <xdr:cNvPr id="720" name="テキスト ボックス 719"/>
        <xdr:cNvSpPr txBox="1"/>
      </xdr:nvSpPr>
      <xdr:spPr>
        <a:xfrm>
          <a:off x="13403795" y="1584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133007</xdr:rowOff>
    </xdr:from>
    <xdr:to>
      <xdr:col>67</xdr:col>
      <xdr:colOff>101600</xdr:colOff>
      <xdr:row>94</xdr:row>
      <xdr:rowOff>63157</xdr:rowOff>
    </xdr:to>
    <xdr:sp macro="" textlink="">
      <xdr:nvSpPr>
        <xdr:cNvPr id="721" name="楕円 720"/>
        <xdr:cNvSpPr/>
      </xdr:nvSpPr>
      <xdr:spPr>
        <a:xfrm>
          <a:off x="12763500" y="160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79684</xdr:rowOff>
    </xdr:from>
    <xdr:ext cx="599010" cy="259045"/>
    <xdr:sp macro="" textlink="">
      <xdr:nvSpPr>
        <xdr:cNvPr id="722" name="テキスト ボックス 721"/>
        <xdr:cNvSpPr txBox="1"/>
      </xdr:nvSpPr>
      <xdr:spPr>
        <a:xfrm>
          <a:off x="12514795" y="1585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36" name="テキスト ボックス 735"/>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38" name="テキスト ボックス 737"/>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40" name="テキスト ボックス 739"/>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2" name="テキスト ボックス 741"/>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107043</xdr:rowOff>
    </xdr:from>
    <xdr:to>
      <xdr:col>116</xdr:col>
      <xdr:colOff>62864</xdr:colOff>
      <xdr:row>39</xdr:row>
      <xdr:rowOff>98878</xdr:rowOff>
    </xdr:to>
    <xdr:cxnSp macro="">
      <xdr:nvCxnSpPr>
        <xdr:cNvPr id="748" name="直線コネクタ 747"/>
        <xdr:cNvCxnSpPr/>
      </xdr:nvCxnSpPr>
      <xdr:spPr>
        <a:xfrm flipV="1">
          <a:off x="22159595" y="5250543"/>
          <a:ext cx="1269"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53720</xdr:rowOff>
    </xdr:from>
    <xdr:ext cx="313932" cy="259045"/>
    <xdr:sp macro="" textlink="">
      <xdr:nvSpPr>
        <xdr:cNvPr id="751" name="諸支出金最大値テキスト"/>
        <xdr:cNvSpPr txBox="1"/>
      </xdr:nvSpPr>
      <xdr:spPr>
        <a:xfrm>
          <a:off x="22212300" y="5025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107043</xdr:rowOff>
    </xdr:from>
    <xdr:to>
      <xdr:col>116</xdr:col>
      <xdr:colOff>152400</xdr:colOff>
      <xdr:row>30</xdr:row>
      <xdr:rowOff>107043</xdr:rowOff>
    </xdr:to>
    <xdr:cxnSp macro="">
      <xdr:nvCxnSpPr>
        <xdr:cNvPr id="752" name="直線コネクタ 751"/>
        <xdr:cNvCxnSpPr/>
      </xdr:nvCxnSpPr>
      <xdr:spPr>
        <a:xfrm>
          <a:off x="22072600" y="525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5642</xdr:rowOff>
    </xdr:from>
    <xdr:ext cx="249299" cy="259045"/>
    <xdr:sp macro="" textlink="">
      <xdr:nvSpPr>
        <xdr:cNvPr id="754" name="諸支出金平均値テキスト"/>
        <xdr:cNvSpPr txBox="1"/>
      </xdr:nvSpPr>
      <xdr:spPr>
        <a:xfrm>
          <a:off x="22212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55" name="フローチャート: 判断 754"/>
        <xdr:cNvSpPr/>
      </xdr:nvSpPr>
      <xdr:spPr>
        <a:xfrm>
          <a:off x="22110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39915</xdr:rowOff>
    </xdr:from>
    <xdr:to>
      <xdr:col>112</xdr:col>
      <xdr:colOff>38100</xdr:colOff>
      <xdr:row>38</xdr:row>
      <xdr:rowOff>141515</xdr:rowOff>
    </xdr:to>
    <xdr:sp macro="" textlink="">
      <xdr:nvSpPr>
        <xdr:cNvPr id="757" name="フローチャート: 判断 756"/>
        <xdr:cNvSpPr/>
      </xdr:nvSpPr>
      <xdr:spPr>
        <a:xfrm>
          <a:off x="21272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158041</xdr:rowOff>
    </xdr:from>
    <xdr:ext cx="313932" cy="259045"/>
    <xdr:sp macro="" textlink="">
      <xdr:nvSpPr>
        <xdr:cNvPr id="758" name="テキスト ボックス 757"/>
        <xdr:cNvSpPr txBox="1"/>
      </xdr:nvSpPr>
      <xdr:spPr>
        <a:xfrm>
          <a:off x="21166333" y="6330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60" name="フローチャート: 判断 759"/>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158041</xdr:rowOff>
    </xdr:from>
    <xdr:ext cx="313932" cy="259045"/>
    <xdr:sp macro="" textlink="">
      <xdr:nvSpPr>
        <xdr:cNvPr id="761" name="テキスト ボックス 760"/>
        <xdr:cNvSpPr txBox="1"/>
      </xdr:nvSpPr>
      <xdr:spPr>
        <a:xfrm>
          <a:off x="20277333" y="598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7257</xdr:rowOff>
    </xdr:from>
    <xdr:to>
      <xdr:col>102</xdr:col>
      <xdr:colOff>165100</xdr:colOff>
      <xdr:row>38</xdr:row>
      <xdr:rowOff>108857</xdr:rowOff>
    </xdr:to>
    <xdr:sp macro="" textlink="">
      <xdr:nvSpPr>
        <xdr:cNvPr id="763" name="フローチャート: 判断 762"/>
        <xdr:cNvSpPr/>
      </xdr:nvSpPr>
      <xdr:spPr>
        <a:xfrm>
          <a:off x="19494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125384</xdr:rowOff>
    </xdr:from>
    <xdr:ext cx="313932" cy="259045"/>
    <xdr:sp macro="" textlink="">
      <xdr:nvSpPr>
        <xdr:cNvPr id="764" name="テキスト ボックス 763"/>
        <xdr:cNvSpPr txBox="1"/>
      </xdr:nvSpPr>
      <xdr:spPr>
        <a:xfrm>
          <a:off x="19388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121557</xdr:rowOff>
    </xdr:from>
    <xdr:to>
      <xdr:col>98</xdr:col>
      <xdr:colOff>38100</xdr:colOff>
      <xdr:row>37</xdr:row>
      <xdr:rowOff>51707</xdr:rowOff>
    </xdr:to>
    <xdr:sp macro="" textlink="">
      <xdr:nvSpPr>
        <xdr:cNvPr id="765" name="フローチャート: 判断 764"/>
        <xdr:cNvSpPr/>
      </xdr:nvSpPr>
      <xdr:spPr>
        <a:xfrm>
          <a:off x="18605500" y="62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68234</xdr:rowOff>
    </xdr:from>
    <xdr:ext cx="313932" cy="259045"/>
    <xdr:sp macro="" textlink="">
      <xdr:nvSpPr>
        <xdr:cNvPr id="766" name="テキスト ボックス 765"/>
        <xdr:cNvSpPr txBox="1"/>
      </xdr:nvSpPr>
      <xdr:spPr>
        <a:xfrm>
          <a:off x="18499333" y="606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類似団体平均と比較して、衛生費については、住民一人当たり</a:t>
          </a:r>
          <a:r>
            <a:rPr kumimoji="1" lang="en-US" altLang="ja-JP" sz="1050">
              <a:latin typeface="ＭＳ Ｐゴシック" panose="020B0600070205080204" pitchFamily="50" charset="-128"/>
              <a:ea typeface="ＭＳ Ｐゴシック" panose="020B0600070205080204" pitchFamily="50" charset="-128"/>
            </a:rPr>
            <a:t>94,250</a:t>
          </a:r>
          <a:r>
            <a:rPr kumimoji="1" lang="ja-JP" altLang="en-US" sz="1050">
              <a:latin typeface="ＭＳ Ｐゴシック" panose="020B0600070205080204" pitchFamily="50" charset="-128"/>
              <a:ea typeface="ＭＳ Ｐゴシック" panose="020B0600070205080204" pitchFamily="50" charset="-128"/>
            </a:rPr>
            <a:t>円となっており、</a:t>
          </a:r>
          <a:r>
            <a:rPr kumimoji="1" lang="en-US" altLang="ja-JP" sz="1050">
              <a:latin typeface="ＭＳ Ｐゴシック" panose="020B0600070205080204" pitchFamily="50" charset="-128"/>
              <a:ea typeface="ＭＳ Ｐゴシック" panose="020B0600070205080204" pitchFamily="50" charset="-128"/>
            </a:rPr>
            <a:t>32,020</a:t>
          </a:r>
          <a:r>
            <a:rPr kumimoji="1" lang="ja-JP" altLang="en-US" sz="1050">
              <a:latin typeface="ＭＳ Ｐゴシック" panose="020B0600070205080204" pitchFamily="50" charset="-128"/>
              <a:ea typeface="ＭＳ Ｐゴシック" panose="020B0600070205080204" pitchFamily="50" charset="-128"/>
            </a:rPr>
            <a:t>円上回っている。平成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a:t>
          </a:r>
          <a:r>
            <a:rPr kumimoji="1" lang="en-US" altLang="ja-JP" sz="1050">
              <a:latin typeface="ＭＳ Ｐゴシック" panose="020B0600070205080204" pitchFamily="50" charset="-128"/>
              <a:ea typeface="ＭＳ Ｐゴシック" panose="020B0600070205080204" pitchFamily="50" charset="-128"/>
            </a:rPr>
            <a:t>26,266</a:t>
          </a:r>
          <a:r>
            <a:rPr kumimoji="1" lang="ja-JP" altLang="en-US" sz="1050">
              <a:latin typeface="ＭＳ Ｐゴシック" panose="020B0600070205080204" pitchFamily="50" charset="-128"/>
              <a:ea typeface="ＭＳ Ｐゴシック" panose="020B0600070205080204" pitchFamily="50" charset="-128"/>
            </a:rPr>
            <a:t>円増額となっているのは、汚泥再生処理センター施設整備事業費の増、病院事業会計への補助金の増によるものである。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商工費については、住民一人当たり</a:t>
          </a:r>
          <a:r>
            <a:rPr kumimoji="1" lang="en-US" altLang="ja-JP" sz="1050">
              <a:latin typeface="ＭＳ Ｐゴシック" panose="020B0600070205080204" pitchFamily="50" charset="-128"/>
              <a:ea typeface="ＭＳ Ｐゴシック" panose="020B0600070205080204" pitchFamily="50" charset="-128"/>
            </a:rPr>
            <a:t>125,379</a:t>
          </a:r>
          <a:r>
            <a:rPr kumimoji="1" lang="ja-JP" altLang="en-US" sz="1050">
              <a:latin typeface="ＭＳ Ｐゴシック" panose="020B0600070205080204" pitchFamily="50" charset="-128"/>
              <a:ea typeface="ＭＳ Ｐゴシック" panose="020B0600070205080204" pitchFamily="50" charset="-128"/>
            </a:rPr>
            <a:t>円となっており、</a:t>
          </a:r>
          <a:r>
            <a:rPr kumimoji="1" lang="en-US" altLang="ja-JP" sz="1050">
              <a:latin typeface="ＭＳ Ｐゴシック" panose="020B0600070205080204" pitchFamily="50" charset="-128"/>
              <a:ea typeface="ＭＳ Ｐゴシック" panose="020B0600070205080204" pitchFamily="50" charset="-128"/>
            </a:rPr>
            <a:t>101,746</a:t>
          </a:r>
          <a:r>
            <a:rPr kumimoji="1" lang="ja-JP" altLang="en-US" sz="1050">
              <a:latin typeface="ＭＳ Ｐゴシック" panose="020B0600070205080204" pitchFamily="50" charset="-128"/>
              <a:ea typeface="ＭＳ Ｐゴシック" panose="020B0600070205080204" pitchFamily="50" charset="-128"/>
            </a:rPr>
            <a:t>円上回っている。主な要因は、ふるさと応援寄附金増加による関係経費及びふるさと応援基金積立金の増によるものである。平成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a:t>
          </a:r>
          <a:r>
            <a:rPr kumimoji="1" lang="en-US" altLang="ja-JP" sz="1050">
              <a:latin typeface="ＭＳ Ｐゴシック" panose="020B0600070205080204" pitchFamily="50" charset="-128"/>
              <a:ea typeface="ＭＳ Ｐゴシック" panose="020B0600070205080204" pitchFamily="50" charset="-128"/>
            </a:rPr>
            <a:t>568,115</a:t>
          </a:r>
          <a:r>
            <a:rPr kumimoji="1" lang="ja-JP" altLang="en-US" sz="1050">
              <a:latin typeface="ＭＳ Ｐゴシック" panose="020B0600070205080204" pitchFamily="50" charset="-128"/>
              <a:ea typeface="ＭＳ Ｐゴシック" panose="020B0600070205080204" pitchFamily="50" charset="-128"/>
            </a:rPr>
            <a:t>円減少となっているのは、応援寄附金を全額基金に積み立て、経費分を基金から繰り入れする取り扱いから、寄附金から経費を差引いた金額を基金へ積み立てる取り扱いへの変更による基金積立金の減少、及び寄附金額の減少が主な要因となっている。</a:t>
          </a:r>
        </a:p>
        <a:p>
          <a:r>
            <a:rPr kumimoji="1" lang="ja-JP" altLang="en-US" sz="1050">
              <a:latin typeface="ＭＳ Ｐゴシック" panose="020B0600070205080204" pitchFamily="50" charset="-128"/>
              <a:ea typeface="ＭＳ Ｐゴシック" panose="020B0600070205080204" pitchFamily="50" charset="-128"/>
            </a:rPr>
            <a:t>なお、ふるさと応援寄附金に係る経費については、平成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年度までは総務費に計上していたが、平成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年度からは商工費に計上している。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教育費については、住民一人当たり</a:t>
          </a:r>
          <a:r>
            <a:rPr kumimoji="1" lang="en-US" altLang="ja-JP" sz="1050">
              <a:latin typeface="ＭＳ Ｐゴシック" panose="020B0600070205080204" pitchFamily="50" charset="-128"/>
              <a:ea typeface="ＭＳ Ｐゴシック" panose="020B0600070205080204" pitchFamily="50" charset="-128"/>
            </a:rPr>
            <a:t>124,182</a:t>
          </a:r>
          <a:r>
            <a:rPr kumimoji="1" lang="ja-JP" altLang="en-US" sz="1050">
              <a:latin typeface="ＭＳ Ｐゴシック" panose="020B0600070205080204" pitchFamily="50" charset="-128"/>
              <a:ea typeface="ＭＳ Ｐゴシック" panose="020B0600070205080204" pitchFamily="50" charset="-128"/>
            </a:rPr>
            <a:t>円となっており、</a:t>
          </a:r>
          <a:r>
            <a:rPr kumimoji="1" lang="en-US" altLang="ja-JP" sz="1050">
              <a:latin typeface="ＭＳ Ｐゴシック" panose="020B0600070205080204" pitchFamily="50" charset="-128"/>
              <a:ea typeface="ＭＳ Ｐゴシック" panose="020B0600070205080204" pitchFamily="50" charset="-128"/>
            </a:rPr>
            <a:t>50,306</a:t>
          </a:r>
          <a:r>
            <a:rPr kumimoji="1" lang="ja-JP" altLang="en-US" sz="1050">
              <a:latin typeface="ＭＳ Ｐゴシック" panose="020B0600070205080204" pitchFamily="50" charset="-128"/>
              <a:ea typeface="ＭＳ Ｐゴシック" panose="020B0600070205080204" pitchFamily="50" charset="-128"/>
            </a:rPr>
            <a:t>円上回っている。主な要因は、さわら幼稚園整備事業によるものである。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消防費については、住民一人当たり</a:t>
          </a:r>
          <a:r>
            <a:rPr kumimoji="1" lang="en-US" altLang="ja-JP" sz="1050">
              <a:latin typeface="ＭＳ Ｐゴシック" panose="020B0600070205080204" pitchFamily="50" charset="-128"/>
              <a:ea typeface="ＭＳ Ｐゴシック" panose="020B0600070205080204" pitchFamily="50" charset="-128"/>
            </a:rPr>
            <a:t>42,972</a:t>
          </a:r>
          <a:r>
            <a:rPr kumimoji="1" lang="ja-JP" altLang="en-US" sz="1050">
              <a:latin typeface="ＭＳ Ｐゴシック" panose="020B0600070205080204" pitchFamily="50" charset="-128"/>
              <a:ea typeface="ＭＳ Ｐゴシック" panose="020B0600070205080204" pitchFamily="50" charset="-128"/>
            </a:rPr>
            <a:t>円となっており、</a:t>
          </a:r>
          <a:r>
            <a:rPr kumimoji="1" lang="en-US" altLang="ja-JP" sz="1050">
              <a:latin typeface="ＭＳ Ｐゴシック" panose="020B0600070205080204" pitchFamily="50" charset="-128"/>
              <a:ea typeface="ＭＳ Ｐゴシック" panose="020B0600070205080204" pitchFamily="50" charset="-128"/>
            </a:rPr>
            <a:t>12,265</a:t>
          </a:r>
          <a:r>
            <a:rPr kumimoji="1" lang="ja-JP" altLang="en-US" sz="1050">
              <a:latin typeface="ＭＳ Ｐゴシック" panose="020B0600070205080204" pitchFamily="50" charset="-128"/>
              <a:ea typeface="ＭＳ Ｐゴシック" panose="020B0600070205080204" pitchFamily="50" charset="-128"/>
            </a:rPr>
            <a:t>円上回っている。主な要因は、デジタル防災行政無線整備事業の実施によるものである。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公債費については、住民一人当たり</a:t>
          </a:r>
          <a:r>
            <a:rPr kumimoji="1" lang="en-US" altLang="ja-JP" sz="1050">
              <a:latin typeface="ＭＳ Ｐゴシック" panose="020B0600070205080204" pitchFamily="50" charset="-128"/>
              <a:ea typeface="ＭＳ Ｐゴシック" panose="020B0600070205080204" pitchFamily="50" charset="-128"/>
            </a:rPr>
            <a:t>94,332</a:t>
          </a:r>
          <a:r>
            <a:rPr kumimoji="1" lang="ja-JP" altLang="en-US" sz="1050">
              <a:latin typeface="ＭＳ Ｐゴシック" panose="020B0600070205080204" pitchFamily="50" charset="-128"/>
              <a:ea typeface="ＭＳ Ｐゴシック" panose="020B0600070205080204" pitchFamily="50" charset="-128"/>
            </a:rPr>
            <a:t>円となっており、</a:t>
          </a:r>
          <a:r>
            <a:rPr kumimoji="1" lang="en-US" altLang="ja-JP" sz="1050">
              <a:latin typeface="ＭＳ Ｐゴシック" panose="020B0600070205080204" pitchFamily="50" charset="-128"/>
              <a:ea typeface="ＭＳ Ｐゴシック" panose="020B0600070205080204" pitchFamily="50" charset="-128"/>
            </a:rPr>
            <a:t>19,544</a:t>
          </a:r>
          <a:r>
            <a:rPr kumimoji="1" lang="ja-JP" altLang="en-US" sz="1050">
              <a:latin typeface="ＭＳ Ｐゴシック" panose="020B0600070205080204" pitchFamily="50" charset="-128"/>
              <a:ea typeface="ＭＳ Ｐゴシック" panose="020B0600070205080204" pitchFamily="50" charset="-128"/>
            </a:rPr>
            <a:t>円上回っている。要因としては合併町の地方債の引継ぎと、合併時の公共施設整備等により地方債の元利償還金が増加したためであるが、その後は地方債の新規発行を抑制しているため、平成</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年度をピークに減少傾向にある。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実質単年度収支は、平成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年間の職員給与独自抑制措置（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削減）が終了したことにより平成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年度をピークに減少し、令和元年度は＋</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百万円となった。</a:t>
          </a:r>
        </a:p>
        <a:p>
          <a:r>
            <a:rPr kumimoji="1" lang="ja-JP" altLang="en-US" sz="1200">
              <a:latin typeface="ＭＳ ゴシック" pitchFamily="49" charset="-128"/>
              <a:ea typeface="ＭＳ ゴシック" pitchFamily="49" charset="-128"/>
            </a:rPr>
            <a:t>また、平成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年度における地方交付税の大幅な増額や職員給与独自抑制措置により、財政調整基金現在高は平成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年度末に</a:t>
          </a:r>
          <a:r>
            <a:rPr kumimoji="1" lang="en-US" altLang="ja-JP" sz="1200">
              <a:latin typeface="ＭＳ ゴシック" pitchFamily="49" charset="-128"/>
              <a:ea typeface="ＭＳ ゴシック" pitchFamily="49" charset="-128"/>
            </a:rPr>
            <a:t>2,043</a:t>
          </a:r>
          <a:r>
            <a:rPr kumimoji="1" lang="ja-JP" altLang="en-US" sz="1200">
              <a:latin typeface="ＭＳ ゴシック" pitchFamily="49" charset="-128"/>
              <a:ea typeface="ＭＳ ゴシック" pitchFamily="49" charset="-128"/>
            </a:rPr>
            <a:t>百万円となったが、以降は減少に転じ、令和元年度末で</a:t>
          </a:r>
          <a:r>
            <a:rPr kumimoji="1" lang="en-US" altLang="ja-JP" sz="1200">
              <a:latin typeface="ＭＳ ゴシック" pitchFamily="49" charset="-128"/>
              <a:ea typeface="ＭＳ ゴシック" pitchFamily="49" charset="-128"/>
            </a:rPr>
            <a:t>1,480</a:t>
          </a:r>
          <a:r>
            <a:rPr kumimoji="1" lang="ja-JP" altLang="en-US" sz="1200">
              <a:latin typeface="ＭＳ ゴシック" pitchFamily="49" charset="-128"/>
              <a:ea typeface="ＭＳ ゴシック" pitchFamily="49" charset="-128"/>
            </a:rPr>
            <a:t>百万円となった。</a:t>
          </a:r>
        </a:p>
        <a:p>
          <a:r>
            <a:rPr kumimoji="1" lang="ja-JP" altLang="en-US" sz="1200">
              <a:latin typeface="ＭＳ ゴシック" pitchFamily="49" charset="-128"/>
              <a:ea typeface="ＭＳ ゴシック" pitchFamily="49" charset="-128"/>
            </a:rPr>
            <a:t>地方交付税は減少傾向にあり、平成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年度以降合併算定替が段階的に終了することから、安定的な財政収支の均衡を視野に入れた行財政運営を図る必要がある。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森町国民健康保険病院事業会計は平成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年度に赤字（▲</a:t>
          </a:r>
          <a:r>
            <a:rPr kumimoji="1" lang="en-US" altLang="ja-JP" sz="1400">
              <a:latin typeface="ＭＳ ゴシック" pitchFamily="49" charset="-128"/>
              <a:ea typeface="ＭＳ ゴシック" pitchFamily="49" charset="-128"/>
            </a:rPr>
            <a:t>422</a:t>
          </a:r>
          <a:r>
            <a:rPr kumimoji="1" lang="ja-JP" altLang="en-US" sz="1400">
              <a:latin typeface="ＭＳ ゴシック" pitchFamily="49" charset="-128"/>
              <a:ea typeface="ＭＳ ゴシック" pitchFamily="49" charset="-128"/>
            </a:rPr>
            <a:t>百万円）となったが、平成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年度に公立病院特例債を発行したことにより赤字が解消されている。</a:t>
          </a:r>
        </a:p>
        <a:p>
          <a:r>
            <a:rPr kumimoji="1" lang="ja-JP" altLang="en-US" sz="1400">
              <a:latin typeface="ＭＳ ゴシック" pitchFamily="49" charset="-128"/>
              <a:ea typeface="ＭＳ ゴシック" pitchFamily="49" charset="-128"/>
            </a:rPr>
            <a:t>ただし、以降、資金不足額が発生しないよう一般会計から繰出基準外の運営補助金が支出されているところである。</a:t>
          </a:r>
        </a:p>
        <a:p>
          <a:r>
            <a:rPr kumimoji="1" lang="ja-JP" altLang="en-US" sz="1400">
              <a:latin typeface="ＭＳ ゴシック" pitchFamily="49" charset="-128"/>
              <a:ea typeface="ＭＳ ゴシック" pitchFamily="49" charset="-128"/>
            </a:rPr>
            <a:t>また、平成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年度は森町国民健康保険特別会計で繰上充用したことにより赤字（▲</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年度には赤字解消計画を策定し、保険税収納率の向上及び医療費の適正化を図りながら、税収不足分を一般会計からの繰り入れたことにより赤字が解消された。</a:t>
          </a:r>
        </a:p>
        <a:p>
          <a:r>
            <a:rPr kumimoji="1" lang="ja-JP" altLang="en-US" sz="1400">
              <a:latin typeface="ＭＳ ゴシック" pitchFamily="49" charset="-128"/>
              <a:ea typeface="ＭＳ ゴシック" pitchFamily="49" charset="-128"/>
            </a:rPr>
            <a:t>赤字解消のための一般会計への負担は大きいため、病院及び国保財政の安定的な運営に努める。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21508;&#35506;/101&#32207;&#21209;&#35506;/&#36001;&#25919;&#20418;/&#12304;&#36001;&#25919;&#29366;&#27841;&#36039;&#26009;&#38598;&#12305;/R&#20803;&#24180;&#24230;/02%20&#25552;&#20986;/02%202&#22238;&#30446;/&#12304;&#36001;&#25919;&#29366;&#27841;&#36039;&#26009;&#38598;&#12305;_013455_&#26862;&#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93</v>
          </cell>
          <cell r="BX51">
            <v>79.8</v>
          </cell>
          <cell r="CF51">
            <v>73.099999999999994</v>
          </cell>
          <cell r="CN51">
            <v>45.4</v>
          </cell>
          <cell r="CV51">
            <v>50</v>
          </cell>
        </row>
        <row r="53">
          <cell r="BP53">
            <v>55.1</v>
          </cell>
          <cell r="BX53">
            <v>65.900000000000006</v>
          </cell>
          <cell r="CF53">
            <v>67.400000000000006</v>
          </cell>
          <cell r="CN53">
            <v>68.8</v>
          </cell>
          <cell r="CV53">
            <v>69.5</v>
          </cell>
        </row>
        <row r="55">
          <cell r="AN55" t="str">
            <v>類似団体内平均値</v>
          </cell>
          <cell r="BP55">
            <v>37.200000000000003</v>
          </cell>
          <cell r="BX55">
            <v>24</v>
          </cell>
          <cell r="CF55">
            <v>19.8</v>
          </cell>
          <cell r="CN55">
            <v>19.8</v>
          </cell>
          <cell r="CV55">
            <v>20</v>
          </cell>
        </row>
        <row r="57">
          <cell r="BP57">
            <v>55.8</v>
          </cell>
          <cell r="BX57">
            <v>56.1</v>
          </cell>
          <cell r="CF57">
            <v>58.6</v>
          </cell>
          <cell r="CN57">
            <v>59.5</v>
          </cell>
          <cell r="CV57">
            <v>60.5</v>
          </cell>
        </row>
        <row r="72">
          <cell r="BP72" t="str">
            <v>H27</v>
          </cell>
          <cell r="BX72" t="str">
            <v>H28</v>
          </cell>
          <cell r="CF72" t="str">
            <v>H29</v>
          </cell>
          <cell r="CN72" t="str">
            <v>H30</v>
          </cell>
          <cell r="CV72" t="str">
            <v>R01</v>
          </cell>
        </row>
        <row r="73">
          <cell r="AN73" t="str">
            <v>当該団体値</v>
          </cell>
          <cell r="BP73">
            <v>93</v>
          </cell>
          <cell r="BX73">
            <v>79.8</v>
          </cell>
          <cell r="CF73">
            <v>73.099999999999994</v>
          </cell>
          <cell r="CN73">
            <v>45.4</v>
          </cell>
          <cell r="CV73">
            <v>50</v>
          </cell>
        </row>
        <row r="75">
          <cell r="BP75">
            <v>15.7</v>
          </cell>
          <cell r="BX75">
            <v>14.8</v>
          </cell>
          <cell r="CF75">
            <v>14.2</v>
          </cell>
          <cell r="CN75">
            <v>14.2</v>
          </cell>
          <cell r="CV75">
            <v>14.3</v>
          </cell>
        </row>
        <row r="77">
          <cell r="AN77" t="str">
            <v>類似団体内平均値</v>
          </cell>
          <cell r="BP77">
            <v>37.200000000000003</v>
          </cell>
          <cell r="BX77">
            <v>24</v>
          </cell>
          <cell r="CF77">
            <v>19.8</v>
          </cell>
          <cell r="CN77">
            <v>19.8</v>
          </cell>
          <cell r="CV77">
            <v>20</v>
          </cell>
        </row>
        <row r="79">
          <cell r="BP79">
            <v>10.1</v>
          </cell>
          <cell r="BX79">
            <v>9.1</v>
          </cell>
          <cell r="CF79">
            <v>8.9</v>
          </cell>
          <cell r="CN79">
            <v>8.8000000000000007</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12587348</v>
      </c>
      <c r="BO4" s="393"/>
      <c r="BP4" s="393"/>
      <c r="BQ4" s="393"/>
      <c r="BR4" s="393"/>
      <c r="BS4" s="393"/>
      <c r="BT4" s="393"/>
      <c r="BU4" s="394"/>
      <c r="BV4" s="392">
        <v>20180989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1.3</v>
      </c>
      <c r="CU4" s="399"/>
      <c r="CV4" s="399"/>
      <c r="CW4" s="399"/>
      <c r="CX4" s="399"/>
      <c r="CY4" s="399"/>
      <c r="CZ4" s="399"/>
      <c r="DA4" s="400"/>
      <c r="DB4" s="398">
        <v>1.3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12488110</v>
      </c>
      <c r="BO5" s="430"/>
      <c r="BP5" s="430"/>
      <c r="BQ5" s="430"/>
      <c r="BR5" s="430"/>
      <c r="BS5" s="430"/>
      <c r="BT5" s="430"/>
      <c r="BU5" s="431"/>
      <c r="BV5" s="429">
        <v>20098399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91.8</v>
      </c>
      <c r="CU5" s="427"/>
      <c r="CV5" s="427"/>
      <c r="CW5" s="427"/>
      <c r="CX5" s="427"/>
      <c r="CY5" s="427"/>
      <c r="CZ5" s="427"/>
      <c r="DA5" s="428"/>
      <c r="DB5" s="426">
        <v>93.6</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99238</v>
      </c>
      <c r="BO6" s="430"/>
      <c r="BP6" s="430"/>
      <c r="BQ6" s="430"/>
      <c r="BR6" s="430"/>
      <c r="BS6" s="430"/>
      <c r="BT6" s="430"/>
      <c r="BU6" s="431"/>
      <c r="BV6" s="429">
        <v>82590</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94.8</v>
      </c>
      <c r="CU6" s="467"/>
      <c r="CV6" s="467"/>
      <c r="CW6" s="467"/>
      <c r="CX6" s="467"/>
      <c r="CY6" s="467"/>
      <c r="CZ6" s="467"/>
      <c r="DA6" s="468"/>
      <c r="DB6" s="466">
        <v>97.7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94</v>
      </c>
      <c r="AV7" s="462"/>
      <c r="AW7" s="462"/>
      <c r="AX7" s="462"/>
      <c r="AY7" s="463" t="s">
        <v>106</v>
      </c>
      <c r="AZ7" s="464"/>
      <c r="BA7" s="464"/>
      <c r="BB7" s="464"/>
      <c r="BC7" s="464"/>
      <c r="BD7" s="464"/>
      <c r="BE7" s="464"/>
      <c r="BF7" s="464"/>
      <c r="BG7" s="464"/>
      <c r="BH7" s="464"/>
      <c r="BI7" s="464"/>
      <c r="BJ7" s="464"/>
      <c r="BK7" s="464"/>
      <c r="BL7" s="464"/>
      <c r="BM7" s="465"/>
      <c r="BN7" s="429">
        <v>16895</v>
      </c>
      <c r="BO7" s="430"/>
      <c r="BP7" s="430"/>
      <c r="BQ7" s="430"/>
      <c r="BR7" s="430"/>
      <c r="BS7" s="430"/>
      <c r="BT7" s="430"/>
      <c r="BU7" s="431"/>
      <c r="BV7" s="429">
        <v>0</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6161110</v>
      </c>
      <c r="CU7" s="430"/>
      <c r="CV7" s="430"/>
      <c r="CW7" s="430"/>
      <c r="CX7" s="430"/>
      <c r="CY7" s="430"/>
      <c r="CZ7" s="430"/>
      <c r="DA7" s="431"/>
      <c r="DB7" s="429">
        <v>6291058</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82343</v>
      </c>
      <c r="BO8" s="430"/>
      <c r="BP8" s="430"/>
      <c r="BQ8" s="430"/>
      <c r="BR8" s="430"/>
      <c r="BS8" s="430"/>
      <c r="BT8" s="430"/>
      <c r="BU8" s="431"/>
      <c r="BV8" s="429">
        <v>82590</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0.31</v>
      </c>
      <c r="CU8" s="470"/>
      <c r="CV8" s="470"/>
      <c r="CW8" s="470"/>
      <c r="CX8" s="470"/>
      <c r="CY8" s="470"/>
      <c r="CZ8" s="470"/>
      <c r="DA8" s="471"/>
      <c r="DB8" s="469">
        <v>0.3</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15946</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-247</v>
      </c>
      <c r="BO9" s="430"/>
      <c r="BP9" s="430"/>
      <c r="BQ9" s="430"/>
      <c r="BR9" s="430"/>
      <c r="BS9" s="430"/>
      <c r="BT9" s="430"/>
      <c r="BU9" s="431"/>
      <c r="BV9" s="429">
        <v>-2144</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20.5</v>
      </c>
      <c r="CU9" s="427"/>
      <c r="CV9" s="427"/>
      <c r="CW9" s="427"/>
      <c r="CX9" s="427"/>
      <c r="CY9" s="427"/>
      <c r="CZ9" s="427"/>
      <c r="DA9" s="428"/>
      <c r="DB9" s="426">
        <v>21.7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17859</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1028</v>
      </c>
      <c r="BO10" s="430"/>
      <c r="BP10" s="430"/>
      <c r="BQ10" s="430"/>
      <c r="BR10" s="430"/>
      <c r="BS10" s="430"/>
      <c r="BT10" s="430"/>
      <c r="BU10" s="431"/>
      <c r="BV10" s="429">
        <v>788</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15230</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137</v>
      </c>
      <c r="AV12" s="462"/>
      <c r="AW12" s="462"/>
      <c r="AX12" s="462"/>
      <c r="AY12" s="463" t="s">
        <v>138</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139</v>
      </c>
      <c r="CE12" s="433"/>
      <c r="CF12" s="433"/>
      <c r="CG12" s="433"/>
      <c r="CH12" s="433"/>
      <c r="CI12" s="433"/>
      <c r="CJ12" s="433"/>
      <c r="CK12" s="433"/>
      <c r="CL12" s="433"/>
      <c r="CM12" s="433"/>
      <c r="CN12" s="433"/>
      <c r="CO12" s="433"/>
      <c r="CP12" s="433"/>
      <c r="CQ12" s="433"/>
      <c r="CR12" s="433"/>
      <c r="CS12" s="434"/>
      <c r="CT12" s="469" t="s">
        <v>140</v>
      </c>
      <c r="CU12" s="470"/>
      <c r="CV12" s="470"/>
      <c r="CW12" s="470"/>
      <c r="CX12" s="470"/>
      <c r="CY12" s="470"/>
      <c r="CZ12" s="470"/>
      <c r="DA12" s="471"/>
      <c r="DB12" s="469" t="s">
        <v>130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141</v>
      </c>
      <c r="N13" s="521"/>
      <c r="O13" s="521"/>
      <c r="P13" s="521"/>
      <c r="Q13" s="522"/>
      <c r="R13" s="513">
        <v>14924</v>
      </c>
      <c r="S13" s="514"/>
      <c r="T13" s="514"/>
      <c r="U13" s="514"/>
      <c r="V13" s="515"/>
      <c r="W13" s="445" t="s">
        <v>142</v>
      </c>
      <c r="X13" s="446"/>
      <c r="Y13" s="446"/>
      <c r="Z13" s="446"/>
      <c r="AA13" s="446"/>
      <c r="AB13" s="436"/>
      <c r="AC13" s="480">
        <v>1825</v>
      </c>
      <c r="AD13" s="481"/>
      <c r="AE13" s="481"/>
      <c r="AF13" s="481"/>
      <c r="AG13" s="523"/>
      <c r="AH13" s="480">
        <v>1961</v>
      </c>
      <c r="AI13" s="481"/>
      <c r="AJ13" s="481"/>
      <c r="AK13" s="481"/>
      <c r="AL13" s="482"/>
      <c r="AM13" s="458" t="s">
        <v>143</v>
      </c>
      <c r="AN13" s="459"/>
      <c r="AO13" s="459"/>
      <c r="AP13" s="459"/>
      <c r="AQ13" s="459"/>
      <c r="AR13" s="459"/>
      <c r="AS13" s="459"/>
      <c r="AT13" s="460"/>
      <c r="AU13" s="461" t="s">
        <v>137</v>
      </c>
      <c r="AV13" s="462"/>
      <c r="AW13" s="462"/>
      <c r="AX13" s="462"/>
      <c r="AY13" s="463" t="s">
        <v>144</v>
      </c>
      <c r="AZ13" s="464"/>
      <c r="BA13" s="464"/>
      <c r="BB13" s="464"/>
      <c r="BC13" s="464"/>
      <c r="BD13" s="464"/>
      <c r="BE13" s="464"/>
      <c r="BF13" s="464"/>
      <c r="BG13" s="464"/>
      <c r="BH13" s="464"/>
      <c r="BI13" s="464"/>
      <c r="BJ13" s="464"/>
      <c r="BK13" s="464"/>
      <c r="BL13" s="464"/>
      <c r="BM13" s="465"/>
      <c r="BN13" s="429">
        <v>781</v>
      </c>
      <c r="BO13" s="430"/>
      <c r="BP13" s="430"/>
      <c r="BQ13" s="430"/>
      <c r="BR13" s="430"/>
      <c r="BS13" s="430"/>
      <c r="BT13" s="430"/>
      <c r="BU13" s="431"/>
      <c r="BV13" s="429">
        <v>-1356</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14.3</v>
      </c>
      <c r="CU13" s="427"/>
      <c r="CV13" s="427"/>
      <c r="CW13" s="427"/>
      <c r="CX13" s="427"/>
      <c r="CY13" s="427"/>
      <c r="CZ13" s="427"/>
      <c r="DA13" s="428"/>
      <c r="DB13" s="426">
        <v>14.2</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15575</v>
      </c>
      <c r="S14" s="514"/>
      <c r="T14" s="514"/>
      <c r="U14" s="514"/>
      <c r="V14" s="515"/>
      <c r="W14" s="419"/>
      <c r="X14" s="420"/>
      <c r="Y14" s="420"/>
      <c r="Z14" s="420"/>
      <c r="AA14" s="420"/>
      <c r="AB14" s="409"/>
      <c r="AC14" s="516">
        <v>23.4</v>
      </c>
      <c r="AD14" s="517"/>
      <c r="AE14" s="517"/>
      <c r="AF14" s="517"/>
      <c r="AG14" s="518"/>
      <c r="AH14" s="516">
        <v>23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50</v>
      </c>
      <c r="CU14" s="528"/>
      <c r="CV14" s="528"/>
      <c r="CW14" s="528"/>
      <c r="CX14" s="528"/>
      <c r="CY14" s="528"/>
      <c r="CZ14" s="528"/>
      <c r="DA14" s="529"/>
      <c r="DB14" s="527">
        <v>45.4</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15328</v>
      </c>
      <c r="S15" s="514"/>
      <c r="T15" s="514"/>
      <c r="U15" s="514"/>
      <c r="V15" s="515"/>
      <c r="W15" s="445" t="s">
        <v>149</v>
      </c>
      <c r="X15" s="446"/>
      <c r="Y15" s="446"/>
      <c r="Z15" s="446"/>
      <c r="AA15" s="446"/>
      <c r="AB15" s="436"/>
      <c r="AC15" s="480">
        <v>2266</v>
      </c>
      <c r="AD15" s="481"/>
      <c r="AE15" s="481"/>
      <c r="AF15" s="481"/>
      <c r="AG15" s="523"/>
      <c r="AH15" s="480">
        <v>2567</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1671684</v>
      </c>
      <c r="BO15" s="393"/>
      <c r="BP15" s="393"/>
      <c r="BQ15" s="393"/>
      <c r="BR15" s="393"/>
      <c r="BS15" s="393"/>
      <c r="BT15" s="393"/>
      <c r="BU15" s="394"/>
      <c r="BV15" s="392">
        <v>1714812</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29</v>
      </c>
      <c r="AD16" s="517"/>
      <c r="AE16" s="517"/>
      <c r="AF16" s="517"/>
      <c r="AG16" s="518"/>
      <c r="AH16" s="516">
        <v>30.1</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5468619</v>
      </c>
      <c r="BO16" s="430"/>
      <c r="BP16" s="430"/>
      <c r="BQ16" s="430"/>
      <c r="BR16" s="430"/>
      <c r="BS16" s="430"/>
      <c r="BT16" s="430"/>
      <c r="BU16" s="431"/>
      <c r="BV16" s="429">
        <v>5467117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3711</v>
      </c>
      <c r="AD17" s="481"/>
      <c r="AE17" s="481"/>
      <c r="AF17" s="481"/>
      <c r="AG17" s="523"/>
      <c r="AH17" s="480">
        <v>4012</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2096961</v>
      </c>
      <c r="BO17" s="430"/>
      <c r="BP17" s="430"/>
      <c r="BQ17" s="430"/>
      <c r="BR17" s="430"/>
      <c r="BS17" s="430"/>
      <c r="BT17" s="430"/>
      <c r="BU17" s="431"/>
      <c r="BV17" s="429">
        <v>2156532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368.79</v>
      </c>
      <c r="M18" s="545"/>
      <c r="N18" s="545"/>
      <c r="O18" s="545"/>
      <c r="P18" s="545"/>
      <c r="Q18" s="545"/>
      <c r="R18" s="546"/>
      <c r="S18" s="546"/>
      <c r="T18" s="546"/>
      <c r="U18" s="546"/>
      <c r="V18" s="547"/>
      <c r="W18" s="447"/>
      <c r="X18" s="448"/>
      <c r="Y18" s="448"/>
      <c r="Z18" s="448"/>
      <c r="AA18" s="448"/>
      <c r="AB18" s="439"/>
      <c r="AC18" s="548">
        <v>47.6</v>
      </c>
      <c r="AD18" s="549"/>
      <c r="AE18" s="549"/>
      <c r="AF18" s="549"/>
      <c r="AG18" s="550"/>
      <c r="AH18" s="548">
        <v>47</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5735525</v>
      </c>
      <c r="BO18" s="430"/>
      <c r="BP18" s="430"/>
      <c r="BQ18" s="430"/>
      <c r="BR18" s="430"/>
      <c r="BS18" s="430"/>
      <c r="BT18" s="430"/>
      <c r="BU18" s="431"/>
      <c r="BV18" s="429">
        <v>5882158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43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6684903</v>
      </c>
      <c r="BO19" s="430"/>
      <c r="BP19" s="430"/>
      <c r="BQ19" s="430"/>
      <c r="BR19" s="430"/>
      <c r="BS19" s="430"/>
      <c r="BT19" s="430"/>
      <c r="BU19" s="431"/>
      <c r="BV19" s="429">
        <v>6900840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6628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2" t="s">
        <v>169</v>
      </c>
      <c r="AI22" s="446"/>
      <c r="AJ22" s="446"/>
      <c r="AK22" s="446"/>
      <c r="AL22" s="436"/>
      <c r="AM22" s="592" t="s">
        <v>170</v>
      </c>
      <c r="AN22" s="593"/>
      <c r="AO22" s="593"/>
      <c r="AP22" s="593"/>
      <c r="AQ22" s="593"/>
      <c r="AR22" s="594"/>
      <c r="AS22" s="575" t="s">
        <v>167</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171</v>
      </c>
      <c r="AZ23" s="390"/>
      <c r="BA23" s="390"/>
      <c r="BB23" s="390"/>
      <c r="BC23" s="390"/>
      <c r="BD23" s="390"/>
      <c r="BE23" s="390"/>
      <c r="BF23" s="390"/>
      <c r="BG23" s="390"/>
      <c r="BH23" s="390"/>
      <c r="BI23" s="390"/>
      <c r="BJ23" s="390"/>
      <c r="BK23" s="390"/>
      <c r="BL23" s="390"/>
      <c r="BM23" s="391"/>
      <c r="BN23" s="429">
        <v>10355245</v>
      </c>
      <c r="BO23" s="430"/>
      <c r="BP23" s="430"/>
      <c r="BQ23" s="430"/>
      <c r="BR23" s="430"/>
      <c r="BS23" s="430"/>
      <c r="BT23" s="430"/>
      <c r="BU23" s="431"/>
      <c r="BV23" s="429">
        <v>10256409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8120</v>
      </c>
      <c r="R24" s="481"/>
      <c r="S24" s="481"/>
      <c r="T24" s="481"/>
      <c r="U24" s="481"/>
      <c r="V24" s="523"/>
      <c r="W24" s="582"/>
      <c r="X24" s="570"/>
      <c r="Y24" s="571"/>
      <c r="Z24" s="479" t="s">
        <v>173</v>
      </c>
      <c r="AA24" s="459"/>
      <c r="AB24" s="459"/>
      <c r="AC24" s="459"/>
      <c r="AD24" s="459"/>
      <c r="AE24" s="459"/>
      <c r="AF24" s="459"/>
      <c r="AG24" s="460"/>
      <c r="AH24" s="480">
        <v>240</v>
      </c>
      <c r="AI24" s="481"/>
      <c r="AJ24" s="481"/>
      <c r="AK24" s="481"/>
      <c r="AL24" s="523"/>
      <c r="AM24" s="480">
        <v>717840</v>
      </c>
      <c r="AN24" s="481"/>
      <c r="AO24" s="481"/>
      <c r="AP24" s="481"/>
      <c r="AQ24" s="481"/>
      <c r="AR24" s="523"/>
      <c r="AS24" s="480">
        <v>2991</v>
      </c>
      <c r="AT24" s="481"/>
      <c r="AU24" s="481"/>
      <c r="AV24" s="481"/>
      <c r="AW24" s="481"/>
      <c r="AX24" s="482"/>
      <c r="AY24" s="600" t="s">
        <v>174</v>
      </c>
      <c r="AZ24" s="601"/>
      <c r="BA24" s="601"/>
      <c r="BB24" s="601"/>
      <c r="BC24" s="601"/>
      <c r="BD24" s="601"/>
      <c r="BE24" s="601"/>
      <c r="BF24" s="601"/>
      <c r="BG24" s="601"/>
      <c r="BH24" s="601"/>
      <c r="BI24" s="601"/>
      <c r="BJ24" s="601"/>
      <c r="BK24" s="601"/>
      <c r="BL24" s="601"/>
      <c r="BM24" s="602"/>
      <c r="BN24" s="429">
        <v>8431384</v>
      </c>
      <c r="BO24" s="430"/>
      <c r="BP24" s="430"/>
      <c r="BQ24" s="430"/>
      <c r="BR24" s="430"/>
      <c r="BS24" s="430"/>
      <c r="BT24" s="430"/>
      <c r="BU24" s="431"/>
      <c r="BV24" s="429">
        <v>8176725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1</v>
      </c>
      <c r="M25" s="481"/>
      <c r="N25" s="481"/>
      <c r="O25" s="481"/>
      <c r="P25" s="523"/>
      <c r="Q25" s="480">
        <v>6530</v>
      </c>
      <c r="R25" s="481"/>
      <c r="S25" s="481"/>
      <c r="T25" s="481"/>
      <c r="U25" s="481"/>
      <c r="V25" s="523"/>
      <c r="W25" s="582"/>
      <c r="X25" s="570"/>
      <c r="Y25" s="571"/>
      <c r="Z25" s="479" t="s">
        <v>176</v>
      </c>
      <c r="AA25" s="459"/>
      <c r="AB25" s="459"/>
      <c r="AC25" s="459"/>
      <c r="AD25" s="459"/>
      <c r="AE25" s="459"/>
      <c r="AF25" s="459"/>
      <c r="AG25" s="460"/>
      <c r="AH25" s="480">
        <v>42</v>
      </c>
      <c r="AI25" s="481"/>
      <c r="AJ25" s="481"/>
      <c r="AK25" s="481"/>
      <c r="AL25" s="523"/>
      <c r="AM25" s="480">
        <v>128058</v>
      </c>
      <c r="AN25" s="481"/>
      <c r="AO25" s="481"/>
      <c r="AP25" s="481"/>
      <c r="AQ25" s="481"/>
      <c r="AR25" s="523"/>
      <c r="AS25" s="480">
        <v>3049</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882151</v>
      </c>
      <c r="BO25" s="393"/>
      <c r="BP25" s="393"/>
      <c r="BQ25" s="393"/>
      <c r="BR25" s="393"/>
      <c r="BS25" s="393"/>
      <c r="BT25" s="393"/>
      <c r="BU25" s="394"/>
      <c r="BV25" s="392">
        <v>1324812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5840</v>
      </c>
      <c r="R26" s="481"/>
      <c r="S26" s="481"/>
      <c r="T26" s="481"/>
      <c r="U26" s="481"/>
      <c r="V26" s="523"/>
      <c r="W26" s="582"/>
      <c r="X26" s="570"/>
      <c r="Y26" s="571"/>
      <c r="Z26" s="479" t="s">
        <v>179</v>
      </c>
      <c r="AA26" s="606"/>
      <c r="AB26" s="606"/>
      <c r="AC26" s="606"/>
      <c r="AD26" s="606"/>
      <c r="AE26" s="606"/>
      <c r="AF26" s="606"/>
      <c r="AG26" s="607"/>
      <c r="AH26" s="480">
        <v>17</v>
      </c>
      <c r="AI26" s="481"/>
      <c r="AJ26" s="481"/>
      <c r="AK26" s="481"/>
      <c r="AL26" s="523"/>
      <c r="AM26" s="480">
        <v>54944</v>
      </c>
      <c r="AN26" s="481"/>
      <c r="AO26" s="481"/>
      <c r="AP26" s="481"/>
      <c r="AQ26" s="481"/>
      <c r="AR26" s="523"/>
      <c r="AS26" s="480">
        <v>3232</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140</v>
      </c>
      <c r="BO26" s="430"/>
      <c r="BP26" s="430"/>
      <c r="BQ26" s="430"/>
      <c r="BR26" s="430"/>
      <c r="BS26" s="430"/>
      <c r="BT26" s="430"/>
      <c r="BU26" s="431"/>
      <c r="BV26" s="429" t="s">
        <v>181</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2950</v>
      </c>
      <c r="R27" s="481"/>
      <c r="S27" s="481"/>
      <c r="T27" s="481"/>
      <c r="U27" s="481"/>
      <c r="V27" s="523"/>
      <c r="W27" s="582"/>
      <c r="X27" s="570"/>
      <c r="Y27" s="571"/>
      <c r="Z27" s="479" t="s">
        <v>183</v>
      </c>
      <c r="AA27" s="459"/>
      <c r="AB27" s="459"/>
      <c r="AC27" s="459"/>
      <c r="AD27" s="459"/>
      <c r="AE27" s="459"/>
      <c r="AF27" s="459"/>
      <c r="AG27" s="460"/>
      <c r="AH27" s="480">
        <v>12</v>
      </c>
      <c r="AI27" s="481"/>
      <c r="AJ27" s="481"/>
      <c r="AK27" s="481"/>
      <c r="AL27" s="523"/>
      <c r="AM27" s="480">
        <v>29988</v>
      </c>
      <c r="AN27" s="481"/>
      <c r="AO27" s="481"/>
      <c r="AP27" s="481"/>
      <c r="AQ27" s="481"/>
      <c r="AR27" s="523"/>
      <c r="AS27" s="480">
        <v>2499</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3" t="s">
        <v>181</v>
      </c>
      <c r="BO27" s="604"/>
      <c r="BP27" s="604"/>
      <c r="BQ27" s="604"/>
      <c r="BR27" s="604"/>
      <c r="BS27" s="604"/>
      <c r="BT27" s="604"/>
      <c r="BU27" s="605"/>
      <c r="BV27" s="603" t="s">
        <v>181</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2250</v>
      </c>
      <c r="R28" s="481"/>
      <c r="S28" s="481"/>
      <c r="T28" s="481"/>
      <c r="U28" s="481"/>
      <c r="V28" s="523"/>
      <c r="W28" s="582"/>
      <c r="X28" s="570"/>
      <c r="Y28" s="571"/>
      <c r="Z28" s="479" t="s">
        <v>186</v>
      </c>
      <c r="AA28" s="459"/>
      <c r="AB28" s="459"/>
      <c r="AC28" s="459"/>
      <c r="AD28" s="459"/>
      <c r="AE28" s="459"/>
      <c r="AF28" s="459"/>
      <c r="AG28" s="460"/>
      <c r="AH28" s="480" t="s">
        <v>140</v>
      </c>
      <c r="AI28" s="481"/>
      <c r="AJ28" s="481"/>
      <c r="AK28" s="481"/>
      <c r="AL28" s="523"/>
      <c r="AM28" s="480" t="s">
        <v>140</v>
      </c>
      <c r="AN28" s="481"/>
      <c r="AO28" s="481"/>
      <c r="AP28" s="481"/>
      <c r="AQ28" s="481"/>
      <c r="AR28" s="523"/>
      <c r="AS28" s="480" t="s">
        <v>181</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1479689</v>
      </c>
      <c r="BO28" s="393"/>
      <c r="BP28" s="393"/>
      <c r="BQ28" s="393"/>
      <c r="BR28" s="393"/>
      <c r="BS28" s="393"/>
      <c r="BT28" s="393"/>
      <c r="BU28" s="394"/>
      <c r="BV28" s="392">
        <v>1478661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14</v>
      </c>
      <c r="M29" s="481"/>
      <c r="N29" s="481"/>
      <c r="O29" s="481"/>
      <c r="P29" s="523"/>
      <c r="Q29" s="480">
        <v>1950</v>
      </c>
      <c r="R29" s="481"/>
      <c r="S29" s="481"/>
      <c r="T29" s="481"/>
      <c r="U29" s="481"/>
      <c r="V29" s="523"/>
      <c r="W29" s="583"/>
      <c r="X29" s="584"/>
      <c r="Y29" s="585"/>
      <c r="Z29" s="479" t="s">
        <v>189</v>
      </c>
      <c r="AA29" s="459"/>
      <c r="AB29" s="459"/>
      <c r="AC29" s="459"/>
      <c r="AD29" s="459"/>
      <c r="AE29" s="459"/>
      <c r="AF29" s="459"/>
      <c r="AG29" s="460"/>
      <c r="AH29" s="480">
        <v>252</v>
      </c>
      <c r="AI29" s="481"/>
      <c r="AJ29" s="481"/>
      <c r="AK29" s="481"/>
      <c r="AL29" s="523"/>
      <c r="AM29" s="480">
        <v>747828</v>
      </c>
      <c r="AN29" s="481"/>
      <c r="AO29" s="481"/>
      <c r="AP29" s="481"/>
      <c r="AQ29" s="481"/>
      <c r="AR29" s="523"/>
      <c r="AS29" s="480">
        <v>2968</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75</v>
      </c>
      <c r="BO29" s="430"/>
      <c r="BP29" s="430"/>
      <c r="BQ29" s="430"/>
      <c r="BR29" s="430"/>
      <c r="BS29" s="430"/>
      <c r="BT29" s="430"/>
      <c r="BU29" s="431"/>
      <c r="BV29" s="429">
        <v>75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99.5</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50</v>
      </c>
      <c r="BD30" s="601"/>
      <c r="BE30" s="601"/>
      <c r="BF30" s="601"/>
      <c r="BG30" s="601"/>
      <c r="BH30" s="601"/>
      <c r="BI30" s="601"/>
      <c r="BJ30" s="601"/>
      <c r="BK30" s="601"/>
      <c r="BL30" s="601"/>
      <c r="BM30" s="602"/>
      <c r="BN30" s="603">
        <v>1633650</v>
      </c>
      <c r="BO30" s="604"/>
      <c r="BP30" s="604"/>
      <c r="BQ30" s="604"/>
      <c r="BR30" s="604"/>
      <c r="BS30" s="604"/>
      <c r="BT30" s="604"/>
      <c r="BU30" s="605"/>
      <c r="BV30" s="603">
        <v>2030392</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199</v>
      </c>
      <c r="X33" s="418"/>
      <c r="Y33" s="418"/>
      <c r="Z33" s="418"/>
      <c r="AA33" s="418"/>
      <c r="AB33" s="418"/>
      <c r="AC33" s="418"/>
      <c r="AD33" s="418"/>
      <c r="AE33" s="418"/>
      <c r="AF33" s="418"/>
      <c r="AG33" s="418"/>
      <c r="AH33" s="418"/>
      <c r="AI33" s="418"/>
      <c r="AJ33" s="418"/>
      <c r="AK33" s="418"/>
      <c r="AL33" s="216"/>
      <c r="AM33" s="453" t="s">
        <v>198</v>
      </c>
      <c r="AN33" s="453"/>
      <c r="AO33" s="418" t="s">
        <v>201</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198</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森町国民健康保険特別会計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IF('各会計、関係団体の財政状況及び健全化判断比率'!B32="","",'各会計、関係団体の財政状況及び健全化判断比率'!B32)</f>
        <v>森町水道事業会計</v>
      </c>
      <c r="AP34" s="619"/>
      <c r="AQ34" s="619"/>
      <c r="AR34" s="619"/>
      <c r="AS34" s="619"/>
      <c r="AT34" s="619"/>
      <c r="AU34" s="619"/>
      <c r="AV34" s="619"/>
      <c r="AW34" s="619"/>
      <c r="AX34" s="619"/>
      <c r="AY34" s="619"/>
      <c r="AZ34" s="619"/>
      <c r="BA34" s="619"/>
      <c r="BB34" s="619"/>
      <c r="BC34" s="619"/>
      <c r="BD34" s="214"/>
      <c r="BE34" s="618">
        <f>IF(BG34="","",MAX(C34:D43,U34:V43,AM34:AN43)+1)</f>
        <v>10</v>
      </c>
      <c r="BF34" s="618"/>
      <c r="BG34" s="619" t="str">
        <f>IF('各会計、関係団体の財政状況及び健全化判断比率'!B35="","",'各会計、関係団体の財政状況及び健全化判断比率'!B35)</f>
        <v>森町港湾整備事業特別会計</v>
      </c>
      <c r="BH34" s="619"/>
      <c r="BI34" s="619"/>
      <c r="BJ34" s="619"/>
      <c r="BK34" s="619"/>
      <c r="BL34" s="619"/>
      <c r="BM34" s="619"/>
      <c r="BN34" s="619"/>
      <c r="BO34" s="619"/>
      <c r="BP34" s="619"/>
      <c r="BQ34" s="619"/>
      <c r="BR34" s="619"/>
      <c r="BS34" s="619"/>
      <c r="BT34" s="619"/>
      <c r="BU34" s="619"/>
      <c r="BV34" s="214"/>
      <c r="BW34" s="618">
        <f>IF(BY34="","",MAX(C34:D43,U34:V43,AM34:AN43,BE34:BF43)+1)</f>
        <v>11</v>
      </c>
      <c r="BX34" s="618"/>
      <c r="BY34" s="619" t="str">
        <f>IF('各会計、関係団体の財政状況及び健全化判断比率'!B68="","",'各会計、関係団体の財政状況及び健全化判断比率'!B68)</f>
        <v>渡島廃棄物処理広域連合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森町ホタテ未利用資源リサイクル事業特別会計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森町介護保険事業特別会計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IF('各会計、関係団体の財政状況及び健全化判断比率'!B33="","",'各会計、関係団体の財政状況及び健全化判断比率'!B33)</f>
        <v>森町国民健康保険病院事業会計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12</v>
      </c>
      <c r="BX35" s="618"/>
      <c r="BY35" s="619" t="str">
        <f>IF('各会計、関係団体の財政状況及び健全化判断比率'!B69="","",'各会計、関係団体の財政状況及び健全化判断比率'!B69)</f>
        <v>渡島・檜山地方税滞納整理機構</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森町後期高齢者医療特別会計</v>
      </c>
      <c r="X36" s="619"/>
      <c r="Y36" s="619"/>
      <c r="Z36" s="619"/>
      <c r="AA36" s="619"/>
      <c r="AB36" s="619"/>
      <c r="AC36" s="619"/>
      <c r="AD36" s="619"/>
      <c r="AE36" s="619"/>
      <c r="AF36" s="619"/>
      <c r="AG36" s="619"/>
      <c r="AH36" s="619"/>
      <c r="AI36" s="619"/>
      <c r="AJ36" s="619"/>
      <c r="AK36" s="619"/>
      <c r="AL36" s="214"/>
      <c r="AM36" s="618">
        <f t="shared" si="0"/>
        <v>9</v>
      </c>
      <c r="AN36" s="618"/>
      <c r="AO36" s="619" t="str">
        <f>IF('各会計、関係団体の財政状況及び健全化判断比率'!B34="","",'各会計、関係団体の財政状況及び健全化判断比率'!B34)</f>
        <v>森町公共下水道事業会計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t="str">
        <f t="shared" si="2"/>
        <v/>
      </c>
      <c r="BX36" s="618"/>
      <c r="BY36" s="619" t="str">
        <f>IF('各会計、関係団体の財政状況及び健全化判断比率'!B70="","",'各会計、関係団体の財政状況及び健全化判断比率'!B70)</f>
        <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森町介護サービス事業特別会計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nU5n7AnxE0VgH7DjFsnxB3OkAK91uWr2XozWRMxE8+l83dZ4ffheteeDG8y4SSM9GuYPvZEMAEf/P2phVCWzJg==" saltValue="LcXPnSoY3+DvXsupbhxU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1" t="s">
        <v>565</v>
      </c>
      <c r="D34" s="1211"/>
      <c r="E34" s="1212"/>
      <c r="F34" s="32">
        <v>3.65</v>
      </c>
      <c r="G34" s="33">
        <v>4.2300000000000004</v>
      </c>
      <c r="H34" s="33">
        <v>5.18</v>
      </c>
      <c r="I34" s="33">
        <v>5.92</v>
      </c>
      <c r="J34" s="34">
        <v>5.78</v>
      </c>
      <c r="K34" s="22"/>
      <c r="L34" s="22"/>
      <c r="M34" s="22"/>
      <c r="N34" s="22"/>
      <c r="O34" s="22"/>
      <c r="P34" s="22"/>
    </row>
    <row r="35" spans="1:16" ht="39" customHeight="1" x14ac:dyDescent="0.15">
      <c r="A35" s="22"/>
      <c r="B35" s="35"/>
      <c r="C35" s="1205" t="s">
        <v>566</v>
      </c>
      <c r="D35" s="1206"/>
      <c r="E35" s="1207"/>
      <c r="F35" s="36">
        <v>3.46</v>
      </c>
      <c r="G35" s="37">
        <v>3.82</v>
      </c>
      <c r="H35" s="37">
        <v>3.51</v>
      </c>
      <c r="I35" s="37">
        <v>4.1500000000000004</v>
      </c>
      <c r="J35" s="38">
        <v>4.5199999999999996</v>
      </c>
      <c r="K35" s="22"/>
      <c r="L35" s="22"/>
      <c r="M35" s="22"/>
      <c r="N35" s="22"/>
      <c r="O35" s="22"/>
      <c r="P35" s="22"/>
    </row>
    <row r="36" spans="1:16" ht="39" customHeight="1" x14ac:dyDescent="0.15">
      <c r="A36" s="22"/>
      <c r="B36" s="35"/>
      <c r="C36" s="1205" t="s">
        <v>567</v>
      </c>
      <c r="D36" s="1206"/>
      <c r="E36" s="1207"/>
      <c r="F36" s="36">
        <v>2.68</v>
      </c>
      <c r="G36" s="37">
        <v>2.86</v>
      </c>
      <c r="H36" s="37">
        <v>3</v>
      </c>
      <c r="I36" s="37">
        <v>3.2</v>
      </c>
      <c r="J36" s="38">
        <v>3.4</v>
      </c>
      <c r="K36" s="22"/>
      <c r="L36" s="22"/>
      <c r="M36" s="22"/>
      <c r="N36" s="22"/>
      <c r="O36" s="22"/>
      <c r="P36" s="22"/>
    </row>
    <row r="37" spans="1:16" ht="39" customHeight="1" x14ac:dyDescent="0.15">
      <c r="A37" s="22"/>
      <c r="B37" s="35"/>
      <c r="C37" s="1205" t="s">
        <v>568</v>
      </c>
      <c r="D37" s="1206"/>
      <c r="E37" s="1207"/>
      <c r="F37" s="36">
        <v>1.41</v>
      </c>
      <c r="G37" s="37">
        <v>1.21</v>
      </c>
      <c r="H37" s="37">
        <v>1.3</v>
      </c>
      <c r="I37" s="37">
        <v>1.31</v>
      </c>
      <c r="J37" s="38">
        <v>1.33</v>
      </c>
      <c r="K37" s="22"/>
      <c r="L37" s="22"/>
      <c r="M37" s="22"/>
      <c r="N37" s="22"/>
      <c r="O37" s="22"/>
      <c r="P37" s="22"/>
    </row>
    <row r="38" spans="1:16" ht="39" customHeight="1" x14ac:dyDescent="0.15">
      <c r="A38" s="22"/>
      <c r="B38" s="35"/>
      <c r="C38" s="1205" t="s">
        <v>569</v>
      </c>
      <c r="D38" s="1206"/>
      <c r="E38" s="1207"/>
      <c r="F38" s="36">
        <v>0.09</v>
      </c>
      <c r="G38" s="37">
        <v>7.0000000000000007E-2</v>
      </c>
      <c r="H38" s="37">
        <v>0.09</v>
      </c>
      <c r="I38" s="37">
        <v>0.04</v>
      </c>
      <c r="J38" s="38">
        <v>0.18</v>
      </c>
      <c r="K38" s="22"/>
      <c r="L38" s="22"/>
      <c r="M38" s="22"/>
      <c r="N38" s="22"/>
      <c r="O38" s="22"/>
      <c r="P38" s="22"/>
    </row>
    <row r="39" spans="1:16" ht="39" customHeight="1" x14ac:dyDescent="0.15">
      <c r="A39" s="22"/>
      <c r="B39" s="35"/>
      <c r="C39" s="1205" t="s">
        <v>570</v>
      </c>
      <c r="D39" s="1206"/>
      <c r="E39" s="1207"/>
      <c r="F39" s="36">
        <v>0.01</v>
      </c>
      <c r="G39" s="37">
        <v>0.02</v>
      </c>
      <c r="H39" s="37">
        <v>0.01</v>
      </c>
      <c r="I39" s="37">
        <v>0</v>
      </c>
      <c r="J39" s="38">
        <v>0.02</v>
      </c>
      <c r="K39" s="22"/>
      <c r="L39" s="22"/>
      <c r="M39" s="22"/>
      <c r="N39" s="22"/>
      <c r="O39" s="22"/>
      <c r="P39" s="22"/>
    </row>
    <row r="40" spans="1:16" ht="39" customHeight="1" x14ac:dyDescent="0.15">
      <c r="A40" s="22"/>
      <c r="B40" s="35"/>
      <c r="C40" s="1205" t="s">
        <v>571</v>
      </c>
      <c r="D40" s="1206"/>
      <c r="E40" s="1207"/>
      <c r="F40" s="36">
        <v>0.01</v>
      </c>
      <c r="G40" s="37">
        <v>0</v>
      </c>
      <c r="H40" s="37">
        <v>0</v>
      </c>
      <c r="I40" s="37">
        <v>0.01</v>
      </c>
      <c r="J40" s="38">
        <v>0.01</v>
      </c>
      <c r="K40" s="22"/>
      <c r="L40" s="22"/>
      <c r="M40" s="22"/>
      <c r="N40" s="22"/>
      <c r="O40" s="22"/>
      <c r="P40" s="22"/>
    </row>
    <row r="41" spans="1:16" ht="39" customHeight="1" x14ac:dyDescent="0.15">
      <c r="A41" s="22"/>
      <c r="B41" s="35"/>
      <c r="C41" s="1205" t="s">
        <v>572</v>
      </c>
      <c r="D41" s="1206"/>
      <c r="E41" s="1207"/>
      <c r="F41" s="36">
        <v>0.01</v>
      </c>
      <c r="G41" s="37">
        <v>0.01</v>
      </c>
      <c r="H41" s="37">
        <v>0.01</v>
      </c>
      <c r="I41" s="37">
        <v>0.01</v>
      </c>
      <c r="J41" s="38">
        <v>0</v>
      </c>
      <c r="K41" s="22"/>
      <c r="L41" s="22"/>
      <c r="M41" s="22"/>
      <c r="N41" s="22"/>
      <c r="O41" s="22"/>
      <c r="P41" s="22"/>
    </row>
    <row r="42" spans="1:16" ht="39" customHeight="1" x14ac:dyDescent="0.15">
      <c r="A42" s="22"/>
      <c r="B42" s="39"/>
      <c r="C42" s="1205" t="s">
        <v>573</v>
      </c>
      <c r="D42" s="1206"/>
      <c r="E42" s="1207"/>
      <c r="F42" s="36" t="s">
        <v>516</v>
      </c>
      <c r="G42" s="37" t="s">
        <v>516</v>
      </c>
      <c r="H42" s="37" t="s">
        <v>516</v>
      </c>
      <c r="I42" s="37" t="s">
        <v>516</v>
      </c>
      <c r="J42" s="38" t="s">
        <v>516</v>
      </c>
      <c r="K42" s="22"/>
      <c r="L42" s="22"/>
      <c r="M42" s="22"/>
      <c r="N42" s="22"/>
      <c r="O42" s="22"/>
      <c r="P42" s="22"/>
    </row>
    <row r="43" spans="1:16" ht="39" customHeight="1" thickBot="1" x14ac:dyDescent="0.2">
      <c r="A43" s="22"/>
      <c r="B43" s="40"/>
      <c r="C43" s="1208" t="s">
        <v>574</v>
      </c>
      <c r="D43" s="1209"/>
      <c r="E43" s="121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HfjasTMDb8TJAGUOIZyQASGoe0rgS8TYtKS9Mu84x9uUAD8PB3ok/uu93e9x1UXHSsaLjHDfdu98mqK/0F4Hw==" saltValue="NMu0pOjkwOEcryV01Am3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1660</v>
      </c>
      <c r="L45" s="60">
        <v>1630</v>
      </c>
      <c r="M45" s="60">
        <v>1611</v>
      </c>
      <c r="N45" s="60">
        <v>1577</v>
      </c>
      <c r="O45" s="61">
        <v>1437</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516</v>
      </c>
      <c r="L46" s="64" t="s">
        <v>516</v>
      </c>
      <c r="M46" s="64" t="s">
        <v>516</v>
      </c>
      <c r="N46" s="64" t="s">
        <v>516</v>
      </c>
      <c r="O46" s="65" t="s">
        <v>516</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516</v>
      </c>
      <c r="L47" s="64" t="s">
        <v>516</v>
      </c>
      <c r="M47" s="64" t="s">
        <v>516</v>
      </c>
      <c r="N47" s="64" t="s">
        <v>516</v>
      </c>
      <c r="O47" s="65" t="s">
        <v>516</v>
      </c>
      <c r="P47" s="48"/>
      <c r="Q47" s="48"/>
      <c r="R47" s="48"/>
      <c r="S47" s="48"/>
      <c r="T47" s="48"/>
      <c r="U47" s="48"/>
    </row>
    <row r="48" spans="1:21" ht="30.75" customHeight="1" x14ac:dyDescent="0.15">
      <c r="A48" s="48"/>
      <c r="B48" s="1215"/>
      <c r="C48" s="1216"/>
      <c r="D48" s="62"/>
      <c r="E48" s="1221" t="s">
        <v>15</v>
      </c>
      <c r="F48" s="1221"/>
      <c r="G48" s="1221"/>
      <c r="H48" s="1221"/>
      <c r="I48" s="1221"/>
      <c r="J48" s="1222"/>
      <c r="K48" s="63">
        <v>375</v>
      </c>
      <c r="L48" s="64">
        <v>310</v>
      </c>
      <c r="M48" s="64">
        <v>324</v>
      </c>
      <c r="N48" s="64">
        <v>328</v>
      </c>
      <c r="O48" s="65">
        <v>337</v>
      </c>
      <c r="P48" s="48"/>
      <c r="Q48" s="48"/>
      <c r="R48" s="48"/>
      <c r="S48" s="48"/>
      <c r="T48" s="48"/>
      <c r="U48" s="48"/>
    </row>
    <row r="49" spans="1:21" ht="30.75" customHeight="1" x14ac:dyDescent="0.15">
      <c r="A49" s="48"/>
      <c r="B49" s="1215"/>
      <c r="C49" s="1216"/>
      <c r="D49" s="62"/>
      <c r="E49" s="1221" t="s">
        <v>16</v>
      </c>
      <c r="F49" s="1221"/>
      <c r="G49" s="1221"/>
      <c r="H49" s="1221"/>
      <c r="I49" s="1221"/>
      <c r="J49" s="1222"/>
      <c r="K49" s="63">
        <v>58</v>
      </c>
      <c r="L49" s="64">
        <v>59</v>
      </c>
      <c r="M49" s="64">
        <v>43</v>
      </c>
      <c r="N49" s="64" t="s">
        <v>516</v>
      </c>
      <c r="O49" s="65">
        <v>0</v>
      </c>
      <c r="P49" s="48"/>
      <c r="Q49" s="48"/>
      <c r="R49" s="48"/>
      <c r="S49" s="48"/>
      <c r="T49" s="48"/>
      <c r="U49" s="48"/>
    </row>
    <row r="50" spans="1:21" ht="30.75" customHeight="1" x14ac:dyDescent="0.15">
      <c r="A50" s="48"/>
      <c r="B50" s="1215"/>
      <c r="C50" s="1216"/>
      <c r="D50" s="62"/>
      <c r="E50" s="1221" t="s">
        <v>17</v>
      </c>
      <c r="F50" s="1221"/>
      <c r="G50" s="1221"/>
      <c r="H50" s="1221"/>
      <c r="I50" s="1221"/>
      <c r="J50" s="1222"/>
      <c r="K50" s="63">
        <v>126</v>
      </c>
      <c r="L50" s="64">
        <v>125</v>
      </c>
      <c r="M50" s="64">
        <v>110</v>
      </c>
      <c r="N50" s="64">
        <v>114</v>
      </c>
      <c r="O50" s="65">
        <v>115</v>
      </c>
      <c r="P50" s="48"/>
      <c r="Q50" s="48"/>
      <c r="R50" s="48"/>
      <c r="S50" s="48"/>
      <c r="T50" s="48"/>
      <c r="U50" s="48"/>
    </row>
    <row r="51" spans="1:21" ht="30.75" customHeight="1" x14ac:dyDescent="0.15">
      <c r="A51" s="48"/>
      <c r="B51" s="1217"/>
      <c r="C51" s="1218"/>
      <c r="D51" s="66"/>
      <c r="E51" s="1221" t="s">
        <v>18</v>
      </c>
      <c r="F51" s="1221"/>
      <c r="G51" s="1221"/>
      <c r="H51" s="1221"/>
      <c r="I51" s="1221"/>
      <c r="J51" s="1222"/>
      <c r="K51" s="63" t="s">
        <v>516</v>
      </c>
      <c r="L51" s="64" t="s">
        <v>516</v>
      </c>
      <c r="M51" s="64" t="s">
        <v>516</v>
      </c>
      <c r="N51" s="64" t="s">
        <v>516</v>
      </c>
      <c r="O51" s="65" t="s">
        <v>516</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1408</v>
      </c>
      <c r="L52" s="64">
        <v>1393</v>
      </c>
      <c r="M52" s="64">
        <v>1342</v>
      </c>
      <c r="N52" s="64">
        <v>1258</v>
      </c>
      <c r="O52" s="65">
        <v>1188</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811</v>
      </c>
      <c r="L53" s="69">
        <v>731</v>
      </c>
      <c r="M53" s="69">
        <v>746</v>
      </c>
      <c r="N53" s="69">
        <v>761</v>
      </c>
      <c r="O53" s="70">
        <v>701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9" t="s">
        <v>25</v>
      </c>
      <c r="C57" s="1230"/>
      <c r="D57" s="1233" t="s">
        <v>26</v>
      </c>
      <c r="E57" s="1234"/>
      <c r="F57" s="1234"/>
      <c r="G57" s="1234"/>
      <c r="H57" s="1234"/>
      <c r="I57" s="1234"/>
      <c r="J57" s="1235"/>
      <c r="K57" s="83" t="s">
        <v>583</v>
      </c>
      <c r="L57" s="84" t="s">
        <v>583</v>
      </c>
      <c r="M57" s="84" t="s">
        <v>583</v>
      </c>
      <c r="N57" s="84" t="s">
        <v>583</v>
      </c>
      <c r="O57" s="85" t="s">
        <v>583</v>
      </c>
    </row>
    <row r="58" spans="1:21" ht="31.5" customHeight="1" thickBot="1" x14ac:dyDescent="0.2">
      <c r="B58" s="1231"/>
      <c r="C58" s="1232"/>
      <c r="D58" s="1236" t="s">
        <v>27</v>
      </c>
      <c r="E58" s="1237"/>
      <c r="F58" s="1237"/>
      <c r="G58" s="1237"/>
      <c r="H58" s="1237"/>
      <c r="I58" s="1237"/>
      <c r="J58" s="1238"/>
      <c r="K58" s="86" t="s">
        <v>583</v>
      </c>
      <c r="L58" s="87" t="s">
        <v>583</v>
      </c>
      <c r="M58" s="87" t="s">
        <v>583</v>
      </c>
      <c r="N58" s="87" t="s">
        <v>583</v>
      </c>
      <c r="O58" s="88" t="s">
        <v>583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e8pol+svKpdSKBsIFx5PGAge8UuUoe8IcI0Z8bXXkKXKL8f+4g+hEpKTeAR+6nt1v5ux6rV4FoldLJifJeTHg==" saltValue="pAmsWJ4E3FjqofsG8cqo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39" t="s">
        <v>30</v>
      </c>
      <c r="C41" s="1240"/>
      <c r="D41" s="102"/>
      <c r="E41" s="1245" t="s">
        <v>31</v>
      </c>
      <c r="F41" s="1245"/>
      <c r="G41" s="1245"/>
      <c r="H41" s="1246"/>
      <c r="I41" s="103">
        <v>11945</v>
      </c>
      <c r="J41" s="104">
        <v>11212</v>
      </c>
      <c r="K41" s="104">
        <v>11144</v>
      </c>
      <c r="L41" s="104">
        <v>10256</v>
      </c>
      <c r="M41" s="105">
        <v>10355</v>
      </c>
    </row>
    <row r="42" spans="2:13" ht="27.75" customHeight="1" x14ac:dyDescent="0.15">
      <c r="B42" s="1241"/>
      <c r="C42" s="1242"/>
      <c r="D42" s="106"/>
      <c r="E42" s="1247" t="s">
        <v>32</v>
      </c>
      <c r="F42" s="1247"/>
      <c r="G42" s="1247"/>
      <c r="H42" s="1248"/>
      <c r="I42" s="107">
        <v>669</v>
      </c>
      <c r="J42" s="108">
        <v>520</v>
      </c>
      <c r="K42" s="108">
        <v>665</v>
      </c>
      <c r="L42" s="108">
        <v>511</v>
      </c>
      <c r="M42" s="109">
        <v>352</v>
      </c>
    </row>
    <row r="43" spans="2:13" ht="27.75" customHeight="1" x14ac:dyDescent="0.15">
      <c r="B43" s="1241"/>
      <c r="C43" s="1242"/>
      <c r="D43" s="106"/>
      <c r="E43" s="1247" t="s">
        <v>33</v>
      </c>
      <c r="F43" s="1247"/>
      <c r="G43" s="1247"/>
      <c r="H43" s="1248"/>
      <c r="I43" s="107">
        <v>4055</v>
      </c>
      <c r="J43" s="108">
        <v>3612</v>
      </c>
      <c r="K43" s="108">
        <v>3190</v>
      </c>
      <c r="L43" s="108">
        <v>2860</v>
      </c>
      <c r="M43" s="109">
        <v>2667</v>
      </c>
    </row>
    <row r="44" spans="2:13" ht="27.75" customHeight="1" x14ac:dyDescent="0.15">
      <c r="B44" s="1241"/>
      <c r="C44" s="1242"/>
      <c r="D44" s="106"/>
      <c r="E44" s="1247" t="s">
        <v>34</v>
      </c>
      <c r="F44" s="1247"/>
      <c r="G44" s="1247"/>
      <c r="H44" s="1248"/>
      <c r="I44" s="107">
        <v>101</v>
      </c>
      <c r="J44" s="108">
        <v>42</v>
      </c>
      <c r="K44" s="108" t="s">
        <v>516</v>
      </c>
      <c r="L44" s="108">
        <v>25</v>
      </c>
      <c r="M44" s="109">
        <v>141</v>
      </c>
    </row>
    <row r="45" spans="2:13" ht="27.75" customHeight="1" x14ac:dyDescent="0.15">
      <c r="B45" s="1241"/>
      <c r="C45" s="1242"/>
      <c r="D45" s="106"/>
      <c r="E45" s="1247" t="s">
        <v>35</v>
      </c>
      <c r="F45" s="1247"/>
      <c r="G45" s="1247"/>
      <c r="H45" s="1248"/>
      <c r="I45" s="107">
        <v>2001</v>
      </c>
      <c r="J45" s="108">
        <v>2002</v>
      </c>
      <c r="K45" s="108">
        <v>1891</v>
      </c>
      <c r="L45" s="108">
        <v>1735</v>
      </c>
      <c r="M45" s="109">
        <v>1774</v>
      </c>
    </row>
    <row r="46" spans="2:13" ht="27.75" customHeight="1" x14ac:dyDescent="0.15">
      <c r="B46" s="1241"/>
      <c r="C46" s="1242"/>
      <c r="D46" s="110"/>
      <c r="E46" s="1247" t="s">
        <v>36</v>
      </c>
      <c r="F46" s="1247"/>
      <c r="G46" s="1247"/>
      <c r="H46" s="1248"/>
      <c r="I46" s="107" t="s">
        <v>516</v>
      </c>
      <c r="J46" s="108" t="s">
        <v>516</v>
      </c>
      <c r="K46" s="108" t="s">
        <v>516</v>
      </c>
      <c r="L46" s="108" t="s">
        <v>516</v>
      </c>
      <c r="M46" s="109" t="s">
        <v>516</v>
      </c>
    </row>
    <row r="47" spans="2:13" ht="27.75" customHeight="1" x14ac:dyDescent="0.15">
      <c r="B47" s="1241"/>
      <c r="C47" s="1242"/>
      <c r="D47" s="111"/>
      <c r="E47" s="1249" t="s">
        <v>37</v>
      </c>
      <c r="F47" s="1250"/>
      <c r="G47" s="1250"/>
      <c r="H47" s="1251"/>
      <c r="I47" s="107" t="s">
        <v>516</v>
      </c>
      <c r="J47" s="108" t="s">
        <v>516</v>
      </c>
      <c r="K47" s="108" t="s">
        <v>516</v>
      </c>
      <c r="L47" s="108" t="s">
        <v>516</v>
      </c>
      <c r="M47" s="109" t="s">
        <v>516</v>
      </c>
    </row>
    <row r="48" spans="2:13" ht="27.75" customHeight="1" x14ac:dyDescent="0.15">
      <c r="B48" s="1241"/>
      <c r="C48" s="1242"/>
      <c r="D48" s="106"/>
      <c r="E48" s="1247" t="s">
        <v>38</v>
      </c>
      <c r="F48" s="1247"/>
      <c r="G48" s="1247"/>
      <c r="H48" s="1248"/>
      <c r="I48" s="107" t="s">
        <v>516</v>
      </c>
      <c r="J48" s="108" t="s">
        <v>516</v>
      </c>
      <c r="K48" s="108" t="s">
        <v>516</v>
      </c>
      <c r="L48" s="108" t="s">
        <v>516</v>
      </c>
      <c r="M48" s="109" t="s">
        <v>516</v>
      </c>
    </row>
    <row r="49" spans="2:13" ht="27.75" customHeight="1" x14ac:dyDescent="0.15">
      <c r="B49" s="1243"/>
      <c r="C49" s="1244"/>
      <c r="D49" s="106"/>
      <c r="E49" s="1247" t="s">
        <v>39</v>
      </c>
      <c r="F49" s="1247"/>
      <c r="G49" s="1247"/>
      <c r="H49" s="1248"/>
      <c r="I49" s="107" t="s">
        <v>516</v>
      </c>
      <c r="J49" s="108" t="s">
        <v>516</v>
      </c>
      <c r="K49" s="108" t="s">
        <v>516</v>
      </c>
      <c r="L49" s="108" t="s">
        <v>516</v>
      </c>
      <c r="M49" s="109" t="s">
        <v>516</v>
      </c>
    </row>
    <row r="50" spans="2:13" ht="27.75" customHeight="1" x14ac:dyDescent="0.15">
      <c r="B50" s="1252" t="s">
        <v>40</v>
      </c>
      <c r="C50" s="1253"/>
      <c r="D50" s="112"/>
      <c r="E50" s="1247" t="s">
        <v>41</v>
      </c>
      <c r="F50" s="1247"/>
      <c r="G50" s="1247"/>
      <c r="H50" s="1248"/>
      <c r="I50" s="107">
        <v>2354</v>
      </c>
      <c r="J50" s="108">
        <v>2430</v>
      </c>
      <c r="K50" s="108">
        <v>2511</v>
      </c>
      <c r="L50" s="108">
        <v>3205</v>
      </c>
      <c r="M50" s="109">
        <v>2873</v>
      </c>
    </row>
    <row r="51" spans="2:13" ht="27.75" customHeight="1" x14ac:dyDescent="0.15">
      <c r="B51" s="1241"/>
      <c r="C51" s="1242"/>
      <c r="D51" s="106"/>
      <c r="E51" s="1247" t="s">
        <v>42</v>
      </c>
      <c r="F51" s="1247"/>
      <c r="G51" s="1247"/>
      <c r="H51" s="1248"/>
      <c r="I51" s="107">
        <v>828</v>
      </c>
      <c r="J51" s="108">
        <v>734</v>
      </c>
      <c r="K51" s="108">
        <v>634</v>
      </c>
      <c r="L51" s="108">
        <v>521</v>
      </c>
      <c r="M51" s="109">
        <v>394</v>
      </c>
    </row>
    <row r="52" spans="2:13" ht="27.75" customHeight="1" x14ac:dyDescent="0.15">
      <c r="B52" s="1243"/>
      <c r="C52" s="1244"/>
      <c r="D52" s="106"/>
      <c r="E52" s="1247" t="s">
        <v>43</v>
      </c>
      <c r="F52" s="1247"/>
      <c r="G52" s="1247"/>
      <c r="H52" s="1248"/>
      <c r="I52" s="107">
        <v>10497</v>
      </c>
      <c r="J52" s="108">
        <v>9957</v>
      </c>
      <c r="K52" s="108">
        <v>9892</v>
      </c>
      <c r="L52" s="108">
        <v>9340</v>
      </c>
      <c r="M52" s="109">
        <v>9499</v>
      </c>
    </row>
    <row r="53" spans="2:13" ht="27.75" customHeight="1" thickBot="1" x14ac:dyDescent="0.2">
      <c r="B53" s="1254" t="s">
        <v>44</v>
      </c>
      <c r="C53" s="1255"/>
      <c r="D53" s="113"/>
      <c r="E53" s="1256" t="s">
        <v>45</v>
      </c>
      <c r="F53" s="1256"/>
      <c r="G53" s="1256"/>
      <c r="H53" s="1257"/>
      <c r="I53" s="114">
        <v>5091</v>
      </c>
      <c r="J53" s="115">
        <v>4267</v>
      </c>
      <c r="K53" s="115">
        <v>3851</v>
      </c>
      <c r="L53" s="115">
        <v>2321</v>
      </c>
      <c r="M53" s="116">
        <v>2523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p/EcHPkLHx+Y0EmZAOj/ICmvTBEunpLVumHTQuNiGKs972L5IZo5xxO4YmWDx+GHOUwqkJMrQW4B1Jbf6Ck7g==" saltValue="kMK1BLSgOOxtVv5AMbWl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6" t="s">
        <v>48</v>
      </c>
      <c r="D55" s="1266"/>
      <c r="E55" s="1267"/>
      <c r="F55" s="128">
        <v>1478</v>
      </c>
      <c r="G55" s="128">
        <v>1479</v>
      </c>
      <c r="H55" s="129">
        <v>1480</v>
      </c>
    </row>
    <row r="56" spans="2:8" ht="52.5" customHeight="1" x14ac:dyDescent="0.15">
      <c r="B56" s="130"/>
      <c r="C56" s="1268" t="s">
        <v>49</v>
      </c>
      <c r="D56" s="1268"/>
      <c r="E56" s="1269"/>
      <c r="F56" s="131">
        <v>0</v>
      </c>
      <c r="G56" s="131">
        <v>0</v>
      </c>
      <c r="H56" s="132">
        <v>0</v>
      </c>
    </row>
    <row r="57" spans="2:8" ht="53.25" customHeight="1" x14ac:dyDescent="0.15">
      <c r="B57" s="130"/>
      <c r="C57" s="1270" t="s">
        <v>50</v>
      </c>
      <c r="D57" s="1270"/>
      <c r="E57" s="1271"/>
      <c r="F57" s="133">
        <v>1447</v>
      </c>
      <c r="G57" s="133">
        <v>2030</v>
      </c>
      <c r="H57" s="134">
        <v>1634</v>
      </c>
    </row>
    <row r="58" spans="2:8" ht="45.75" customHeight="1" x14ac:dyDescent="0.15">
      <c r="B58" s="135"/>
      <c r="C58" s="1258" t="s">
        <v>584</v>
      </c>
      <c r="D58" s="1259"/>
      <c r="E58" s="1260"/>
      <c r="F58" s="136">
        <v>833</v>
      </c>
      <c r="G58" s="136">
        <v>1499</v>
      </c>
      <c r="H58" s="137">
        <v>1190</v>
      </c>
    </row>
    <row r="59" spans="2:8" ht="45.75" customHeight="1" x14ac:dyDescent="0.15">
      <c r="B59" s="135"/>
      <c r="C59" s="1258" t="s">
        <v>585</v>
      </c>
      <c r="D59" s="1259"/>
      <c r="E59" s="1260"/>
      <c r="F59" s="136">
        <v>456</v>
      </c>
      <c r="G59" s="136">
        <v>369</v>
      </c>
      <c r="H59" s="137">
        <v>282</v>
      </c>
    </row>
    <row r="60" spans="2:8" ht="45.75" customHeight="1" x14ac:dyDescent="0.15">
      <c r="B60" s="135"/>
      <c r="C60" s="1258" t="s">
        <v>586</v>
      </c>
      <c r="D60" s="1259"/>
      <c r="E60" s="1260"/>
      <c r="F60" s="136">
        <v>68</v>
      </c>
      <c r="G60" s="136">
        <v>67</v>
      </c>
      <c r="H60" s="137">
        <v>67</v>
      </c>
    </row>
    <row r="61" spans="2:8" ht="45.75" customHeight="1" x14ac:dyDescent="0.15">
      <c r="B61" s="135"/>
      <c r="C61" s="1258" t="s">
        <v>587</v>
      </c>
      <c r="D61" s="1259"/>
      <c r="E61" s="1260"/>
      <c r="F61" s="136">
        <v>17</v>
      </c>
      <c r="G61" s="136">
        <v>27</v>
      </c>
      <c r="H61" s="137">
        <v>37</v>
      </c>
    </row>
    <row r="62" spans="2:8" ht="45.75" customHeight="1" thickBot="1" x14ac:dyDescent="0.2">
      <c r="B62" s="138"/>
      <c r="C62" s="1261" t="s">
        <v>588</v>
      </c>
      <c r="D62" s="1262"/>
      <c r="E62" s="1263"/>
      <c r="F62" s="139">
        <v>21</v>
      </c>
      <c r="G62" s="139">
        <v>23</v>
      </c>
      <c r="H62" s="140">
        <v>19</v>
      </c>
    </row>
    <row r="63" spans="2:8" ht="52.5" customHeight="1" thickBot="1" x14ac:dyDescent="0.2">
      <c r="B63" s="141"/>
      <c r="C63" s="1264" t="s">
        <v>51</v>
      </c>
      <c r="D63" s="1264"/>
      <c r="E63" s="1265"/>
      <c r="F63" s="142">
        <v>2925</v>
      </c>
      <c r="G63" s="142">
        <v>3509</v>
      </c>
      <c r="H63" s="143">
        <v>3113</v>
      </c>
    </row>
    <row r="64" spans="2:8" ht="15" customHeight="1" x14ac:dyDescent="0.15"/>
  </sheetData>
  <sheetProtection algorithmName="SHA-512" hashValue="N8ETvFBikH7xMK9KXboinGJEw32FegbH46KHxXpUvuGE7qC0pzwZVniklEqbS8Vqm2C8XotK+CuoWFc1HHhWyA==" saltValue="o6HF8g8gyNp7ig+QgZGH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1"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591</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592</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593</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594</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557</v>
      </c>
      <c r="BQ50" s="1306"/>
      <c r="BR50" s="1306"/>
      <c r="BS50" s="1306"/>
      <c r="BT50" s="1306"/>
      <c r="BU50" s="1306"/>
      <c r="BV50" s="1306"/>
      <c r="BW50" s="1306"/>
      <c r="BX50" s="1306" t="s">
        <v>558</v>
      </c>
      <c r="BY50" s="1306"/>
      <c r="BZ50" s="1306"/>
      <c r="CA50" s="1306"/>
      <c r="CB50" s="1306"/>
      <c r="CC50" s="1306"/>
      <c r="CD50" s="1306"/>
      <c r="CE50" s="1306"/>
      <c r="CF50" s="1306" t="s">
        <v>559</v>
      </c>
      <c r="CG50" s="1306"/>
      <c r="CH50" s="1306"/>
      <c r="CI50" s="1306"/>
      <c r="CJ50" s="1306"/>
      <c r="CK50" s="1306"/>
      <c r="CL50" s="1306"/>
      <c r="CM50" s="1306"/>
      <c r="CN50" s="1306" t="s">
        <v>560</v>
      </c>
      <c r="CO50" s="1306"/>
      <c r="CP50" s="1306"/>
      <c r="CQ50" s="1306"/>
      <c r="CR50" s="1306"/>
      <c r="CS50" s="1306"/>
      <c r="CT50" s="1306"/>
      <c r="CU50" s="1306"/>
      <c r="CV50" s="1306" t="s">
        <v>561</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595</v>
      </c>
      <c r="AO51" s="1310"/>
      <c r="AP51" s="1310"/>
      <c r="AQ51" s="1310"/>
      <c r="AR51" s="1310"/>
      <c r="AS51" s="1310"/>
      <c r="AT51" s="1310"/>
      <c r="AU51" s="1310"/>
      <c r="AV51" s="1310"/>
      <c r="AW51" s="1310"/>
      <c r="AX51" s="1310"/>
      <c r="AY51" s="1310"/>
      <c r="AZ51" s="1310"/>
      <c r="BA51" s="1310"/>
      <c r="BB51" s="1310" t="s">
        <v>596</v>
      </c>
      <c r="BC51" s="1310"/>
      <c r="BD51" s="1310"/>
      <c r="BE51" s="1310"/>
      <c r="BF51" s="1310"/>
      <c r="BG51" s="1310"/>
      <c r="BH51" s="1310"/>
      <c r="BI51" s="1310"/>
      <c r="BJ51" s="1310"/>
      <c r="BK51" s="1310"/>
      <c r="BL51" s="1310"/>
      <c r="BM51" s="1310"/>
      <c r="BN51" s="1310"/>
      <c r="BO51" s="1310"/>
      <c r="BP51" s="1311">
        <v>93</v>
      </c>
      <c r="BQ51" s="1311"/>
      <c r="BR51" s="1311"/>
      <c r="BS51" s="1311"/>
      <c r="BT51" s="1311"/>
      <c r="BU51" s="1311"/>
      <c r="BV51" s="1311"/>
      <c r="BW51" s="1311"/>
      <c r="BX51" s="1311">
        <v>79.8</v>
      </c>
      <c r="BY51" s="1311"/>
      <c r="BZ51" s="1311"/>
      <c r="CA51" s="1311"/>
      <c r="CB51" s="1311"/>
      <c r="CC51" s="1311"/>
      <c r="CD51" s="1311"/>
      <c r="CE51" s="1311"/>
      <c r="CF51" s="1311">
        <v>73.099999999999994</v>
      </c>
      <c r="CG51" s="1311"/>
      <c r="CH51" s="1311"/>
      <c r="CI51" s="1311"/>
      <c r="CJ51" s="1311"/>
      <c r="CK51" s="1311"/>
      <c r="CL51" s="1311"/>
      <c r="CM51" s="1311"/>
      <c r="CN51" s="1311">
        <v>45.4</v>
      </c>
      <c r="CO51" s="1311"/>
      <c r="CP51" s="1311"/>
      <c r="CQ51" s="1311"/>
      <c r="CR51" s="1311"/>
      <c r="CS51" s="1311"/>
      <c r="CT51" s="1311"/>
      <c r="CU51" s="1311"/>
      <c r="CV51" s="1311">
        <v>50</v>
      </c>
      <c r="CW51" s="1311"/>
      <c r="CX51" s="1311"/>
      <c r="CY51" s="1311"/>
      <c r="CZ51" s="1311"/>
      <c r="DA51" s="1311"/>
      <c r="DB51" s="1311"/>
      <c r="DC51" s="1311"/>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597</v>
      </c>
      <c r="BC53" s="1310"/>
      <c r="BD53" s="1310"/>
      <c r="BE53" s="1310"/>
      <c r="BF53" s="1310"/>
      <c r="BG53" s="1310"/>
      <c r="BH53" s="1310"/>
      <c r="BI53" s="1310"/>
      <c r="BJ53" s="1310"/>
      <c r="BK53" s="1310"/>
      <c r="BL53" s="1310"/>
      <c r="BM53" s="1310"/>
      <c r="BN53" s="1310"/>
      <c r="BO53" s="1310"/>
      <c r="BP53" s="1311">
        <v>55.1</v>
      </c>
      <c r="BQ53" s="1311"/>
      <c r="BR53" s="1311"/>
      <c r="BS53" s="1311"/>
      <c r="BT53" s="1311"/>
      <c r="BU53" s="1311"/>
      <c r="BV53" s="1311"/>
      <c r="BW53" s="1311"/>
      <c r="BX53" s="1311">
        <v>65.900000000000006</v>
      </c>
      <c r="BY53" s="1311"/>
      <c r="BZ53" s="1311"/>
      <c r="CA53" s="1311"/>
      <c r="CB53" s="1311"/>
      <c r="CC53" s="1311"/>
      <c r="CD53" s="1311"/>
      <c r="CE53" s="1311"/>
      <c r="CF53" s="1311">
        <v>67.400000000000006</v>
      </c>
      <c r="CG53" s="1311"/>
      <c r="CH53" s="1311"/>
      <c r="CI53" s="1311"/>
      <c r="CJ53" s="1311"/>
      <c r="CK53" s="1311"/>
      <c r="CL53" s="1311"/>
      <c r="CM53" s="1311"/>
      <c r="CN53" s="1311">
        <v>68.8</v>
      </c>
      <c r="CO53" s="1311"/>
      <c r="CP53" s="1311"/>
      <c r="CQ53" s="1311"/>
      <c r="CR53" s="1311"/>
      <c r="CS53" s="1311"/>
      <c r="CT53" s="1311"/>
      <c r="CU53" s="1311"/>
      <c r="CV53" s="1311">
        <v>69.5</v>
      </c>
      <c r="CW53" s="1311"/>
      <c r="CX53" s="1311"/>
      <c r="CY53" s="1311"/>
      <c r="CZ53" s="1311"/>
      <c r="DA53" s="1311"/>
      <c r="DB53" s="1311"/>
      <c r="DC53" s="1311"/>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9"/>
      <c r="B55" s="1281"/>
      <c r="G55" s="1300"/>
      <c r="H55" s="1300"/>
      <c r="I55" s="1300"/>
      <c r="J55" s="1300"/>
      <c r="K55" s="1309"/>
      <c r="L55" s="1309"/>
      <c r="M55" s="1309"/>
      <c r="N55" s="1309"/>
      <c r="AN55" s="1306" t="s">
        <v>598</v>
      </c>
      <c r="AO55" s="1306"/>
      <c r="AP55" s="1306"/>
      <c r="AQ55" s="1306"/>
      <c r="AR55" s="1306"/>
      <c r="AS55" s="1306"/>
      <c r="AT55" s="1306"/>
      <c r="AU55" s="1306"/>
      <c r="AV55" s="1306"/>
      <c r="AW55" s="1306"/>
      <c r="AX55" s="1306"/>
      <c r="AY55" s="1306"/>
      <c r="AZ55" s="1306"/>
      <c r="BA55" s="1306"/>
      <c r="BB55" s="1310" t="s">
        <v>596</v>
      </c>
      <c r="BC55" s="1310"/>
      <c r="BD55" s="1310"/>
      <c r="BE55" s="1310"/>
      <c r="BF55" s="1310"/>
      <c r="BG55" s="1310"/>
      <c r="BH55" s="1310"/>
      <c r="BI55" s="1310"/>
      <c r="BJ55" s="1310"/>
      <c r="BK55" s="1310"/>
      <c r="BL55" s="1310"/>
      <c r="BM55" s="1310"/>
      <c r="BN55" s="1310"/>
      <c r="BO55" s="1310"/>
      <c r="BP55" s="1311">
        <v>37.200000000000003</v>
      </c>
      <c r="BQ55" s="1311"/>
      <c r="BR55" s="1311"/>
      <c r="BS55" s="1311"/>
      <c r="BT55" s="1311"/>
      <c r="BU55" s="1311"/>
      <c r="BV55" s="1311"/>
      <c r="BW55" s="1311"/>
      <c r="BX55" s="1311">
        <v>24</v>
      </c>
      <c r="BY55" s="1311"/>
      <c r="BZ55" s="1311"/>
      <c r="CA55" s="1311"/>
      <c r="CB55" s="1311"/>
      <c r="CC55" s="1311"/>
      <c r="CD55" s="1311"/>
      <c r="CE55" s="1311"/>
      <c r="CF55" s="1311">
        <v>19.8</v>
      </c>
      <c r="CG55" s="1311"/>
      <c r="CH55" s="1311"/>
      <c r="CI55" s="1311"/>
      <c r="CJ55" s="1311"/>
      <c r="CK55" s="1311"/>
      <c r="CL55" s="1311"/>
      <c r="CM55" s="1311"/>
      <c r="CN55" s="1311">
        <v>19.8</v>
      </c>
      <c r="CO55" s="1311"/>
      <c r="CP55" s="1311"/>
      <c r="CQ55" s="1311"/>
      <c r="CR55" s="1311"/>
      <c r="CS55" s="1311"/>
      <c r="CT55" s="1311"/>
      <c r="CU55" s="1311"/>
      <c r="CV55" s="1311">
        <v>20</v>
      </c>
      <c r="CW55" s="1311"/>
      <c r="CX55" s="1311"/>
      <c r="CY55" s="1311"/>
      <c r="CZ55" s="1311"/>
      <c r="DA55" s="1311"/>
      <c r="DB55" s="1311"/>
      <c r="DC55" s="1311"/>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x14ac:dyDescent="0.15">
      <c r="B57" s="1312"/>
      <c r="G57" s="1300"/>
      <c r="H57" s="1300"/>
      <c r="I57" s="1313"/>
      <c r="J57" s="1313"/>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597</v>
      </c>
      <c r="BC57" s="1310"/>
      <c r="BD57" s="1310"/>
      <c r="BE57" s="1310"/>
      <c r="BF57" s="1310"/>
      <c r="BG57" s="1310"/>
      <c r="BH57" s="1310"/>
      <c r="BI57" s="1310"/>
      <c r="BJ57" s="1310"/>
      <c r="BK57" s="1310"/>
      <c r="BL57" s="1310"/>
      <c r="BM57" s="1310"/>
      <c r="BN57" s="1310"/>
      <c r="BO57" s="1310"/>
      <c r="BP57" s="1311">
        <v>55.8</v>
      </c>
      <c r="BQ57" s="1311"/>
      <c r="BR57" s="1311"/>
      <c r="BS57" s="1311"/>
      <c r="BT57" s="1311"/>
      <c r="BU57" s="1311"/>
      <c r="BV57" s="1311"/>
      <c r="BW57" s="1311"/>
      <c r="BX57" s="1311">
        <v>56.1</v>
      </c>
      <c r="BY57" s="1311"/>
      <c r="BZ57" s="1311"/>
      <c r="CA57" s="1311"/>
      <c r="CB57" s="1311"/>
      <c r="CC57" s="1311"/>
      <c r="CD57" s="1311"/>
      <c r="CE57" s="1311"/>
      <c r="CF57" s="1311">
        <v>58.6</v>
      </c>
      <c r="CG57" s="1311"/>
      <c r="CH57" s="1311"/>
      <c r="CI57" s="1311"/>
      <c r="CJ57" s="1311"/>
      <c r="CK57" s="1311"/>
      <c r="CL57" s="1311"/>
      <c r="CM57" s="1311"/>
      <c r="CN57" s="1311">
        <v>59.5</v>
      </c>
      <c r="CO57" s="1311"/>
      <c r="CP57" s="1311"/>
      <c r="CQ57" s="1311"/>
      <c r="CR57" s="1311"/>
      <c r="CS57" s="1311"/>
      <c r="CT57" s="1311"/>
      <c r="CU57" s="1311"/>
      <c r="CV57" s="1311">
        <v>60.5</v>
      </c>
      <c r="CW57" s="1311"/>
      <c r="CX57" s="1311"/>
      <c r="CY57" s="1311"/>
      <c r="CZ57" s="1311"/>
      <c r="DA57" s="1311"/>
      <c r="DB57" s="1311"/>
      <c r="DC57" s="1311"/>
      <c r="DD57" s="1314"/>
      <c r="DE57" s="1312"/>
    </row>
    <row r="58" spans="1:109" s="1289" customFormat="1" x14ac:dyDescent="0.15">
      <c r="A58" s="1274"/>
      <c r="B58" s="1312"/>
      <c r="G58" s="1300"/>
      <c r="H58" s="1300"/>
      <c r="I58" s="1313"/>
      <c r="J58" s="1313"/>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9" customFormat="1" x14ac:dyDescent="0.15">
      <c r="A59" s="1274"/>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9" customFormat="1" x14ac:dyDescent="0.15">
      <c r="A60" s="1274"/>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9" customFormat="1" x14ac:dyDescent="0.15">
      <c r="A61" s="1274"/>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0" t="s">
        <v>599</v>
      </c>
    </row>
    <row r="64" spans="1:109" x14ac:dyDescent="0.15">
      <c r="B64" s="1281"/>
      <c r="G64" s="1288"/>
      <c r="I64" s="1321"/>
      <c r="J64" s="1321"/>
      <c r="K64" s="1321"/>
      <c r="L64" s="1321"/>
      <c r="M64" s="1321"/>
      <c r="N64" s="1322"/>
      <c r="AM64" s="1288"/>
      <c r="AN64" s="1288" t="s">
        <v>592</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600</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3"/>
      <c r="I70" s="1323"/>
      <c r="J70" s="1324"/>
      <c r="K70" s="1324"/>
      <c r="L70" s="1325"/>
      <c r="M70" s="1324"/>
      <c r="N70" s="1325"/>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6"/>
      <c r="I71" s="1327"/>
      <c r="J71" s="1324"/>
      <c r="K71" s="1324"/>
      <c r="L71" s="1325"/>
      <c r="M71" s="1324"/>
      <c r="N71" s="1325"/>
      <c r="AM71" s="1326"/>
      <c r="AN71" s="1274" t="s">
        <v>594</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557</v>
      </c>
      <c r="BQ72" s="1306"/>
      <c r="BR72" s="1306"/>
      <c r="BS72" s="1306"/>
      <c r="BT72" s="1306"/>
      <c r="BU72" s="1306"/>
      <c r="BV72" s="1306"/>
      <c r="BW72" s="1306"/>
      <c r="BX72" s="1306" t="s">
        <v>558</v>
      </c>
      <c r="BY72" s="1306"/>
      <c r="BZ72" s="1306"/>
      <c r="CA72" s="1306"/>
      <c r="CB72" s="1306"/>
      <c r="CC72" s="1306"/>
      <c r="CD72" s="1306"/>
      <c r="CE72" s="1306"/>
      <c r="CF72" s="1306" t="s">
        <v>559</v>
      </c>
      <c r="CG72" s="1306"/>
      <c r="CH72" s="1306"/>
      <c r="CI72" s="1306"/>
      <c r="CJ72" s="1306"/>
      <c r="CK72" s="1306"/>
      <c r="CL72" s="1306"/>
      <c r="CM72" s="1306"/>
      <c r="CN72" s="1306" t="s">
        <v>560</v>
      </c>
      <c r="CO72" s="1306"/>
      <c r="CP72" s="1306"/>
      <c r="CQ72" s="1306"/>
      <c r="CR72" s="1306"/>
      <c r="CS72" s="1306"/>
      <c r="CT72" s="1306"/>
      <c r="CU72" s="1306"/>
      <c r="CV72" s="1306" t="s">
        <v>561</v>
      </c>
      <c r="CW72" s="1306"/>
      <c r="CX72" s="1306"/>
      <c r="CY72" s="1306"/>
      <c r="CZ72" s="1306"/>
      <c r="DA72" s="1306"/>
      <c r="DB72" s="1306"/>
      <c r="DC72" s="1306"/>
    </row>
    <row r="73" spans="2:107" x14ac:dyDescent="0.15">
      <c r="B73" s="1281"/>
      <c r="G73" s="1307"/>
      <c r="H73" s="1307"/>
      <c r="I73" s="1307"/>
      <c r="J73" s="1307"/>
      <c r="K73" s="1328"/>
      <c r="L73" s="1328"/>
      <c r="M73" s="1328"/>
      <c r="N73" s="1328"/>
      <c r="AM73" s="1299"/>
      <c r="AN73" s="1310" t="s">
        <v>595</v>
      </c>
      <c r="AO73" s="1310"/>
      <c r="AP73" s="1310"/>
      <c r="AQ73" s="1310"/>
      <c r="AR73" s="1310"/>
      <c r="AS73" s="1310"/>
      <c r="AT73" s="1310"/>
      <c r="AU73" s="1310"/>
      <c r="AV73" s="1310"/>
      <c r="AW73" s="1310"/>
      <c r="AX73" s="1310"/>
      <c r="AY73" s="1310"/>
      <c r="AZ73" s="1310"/>
      <c r="BA73" s="1310"/>
      <c r="BB73" s="1310" t="s">
        <v>596</v>
      </c>
      <c r="BC73" s="1310"/>
      <c r="BD73" s="1310"/>
      <c r="BE73" s="1310"/>
      <c r="BF73" s="1310"/>
      <c r="BG73" s="1310"/>
      <c r="BH73" s="1310"/>
      <c r="BI73" s="1310"/>
      <c r="BJ73" s="1310"/>
      <c r="BK73" s="1310"/>
      <c r="BL73" s="1310"/>
      <c r="BM73" s="1310"/>
      <c r="BN73" s="1310"/>
      <c r="BO73" s="1310"/>
      <c r="BP73" s="1311">
        <v>93</v>
      </c>
      <c r="BQ73" s="1311"/>
      <c r="BR73" s="1311"/>
      <c r="BS73" s="1311"/>
      <c r="BT73" s="1311"/>
      <c r="BU73" s="1311"/>
      <c r="BV73" s="1311"/>
      <c r="BW73" s="1311"/>
      <c r="BX73" s="1311">
        <v>79.8</v>
      </c>
      <c r="BY73" s="1311"/>
      <c r="BZ73" s="1311"/>
      <c r="CA73" s="1311"/>
      <c r="CB73" s="1311"/>
      <c r="CC73" s="1311"/>
      <c r="CD73" s="1311"/>
      <c r="CE73" s="1311"/>
      <c r="CF73" s="1311">
        <v>73.099999999999994</v>
      </c>
      <c r="CG73" s="1311"/>
      <c r="CH73" s="1311"/>
      <c r="CI73" s="1311"/>
      <c r="CJ73" s="1311"/>
      <c r="CK73" s="1311"/>
      <c r="CL73" s="1311"/>
      <c r="CM73" s="1311"/>
      <c r="CN73" s="1311">
        <v>45.4</v>
      </c>
      <c r="CO73" s="1311"/>
      <c r="CP73" s="1311"/>
      <c r="CQ73" s="1311"/>
      <c r="CR73" s="1311"/>
      <c r="CS73" s="1311"/>
      <c r="CT73" s="1311"/>
      <c r="CU73" s="1311"/>
      <c r="CV73" s="1311">
        <v>50</v>
      </c>
      <c r="CW73" s="1311"/>
      <c r="CX73" s="1311"/>
      <c r="CY73" s="1311"/>
      <c r="CZ73" s="1311"/>
      <c r="DA73" s="1311"/>
      <c r="DB73" s="1311"/>
      <c r="DC73" s="1311"/>
    </row>
    <row r="74" spans="2:107" x14ac:dyDescent="0.15">
      <c r="B74" s="1281"/>
      <c r="G74" s="1307"/>
      <c r="H74" s="1307"/>
      <c r="I74" s="1307"/>
      <c r="J74" s="1307"/>
      <c r="K74" s="1328"/>
      <c r="L74" s="1328"/>
      <c r="M74" s="1328"/>
      <c r="N74" s="1328"/>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601</v>
      </c>
      <c r="BC75" s="1310"/>
      <c r="BD75" s="1310"/>
      <c r="BE75" s="1310"/>
      <c r="BF75" s="1310"/>
      <c r="BG75" s="1310"/>
      <c r="BH75" s="1310"/>
      <c r="BI75" s="1310"/>
      <c r="BJ75" s="1310"/>
      <c r="BK75" s="1310"/>
      <c r="BL75" s="1310"/>
      <c r="BM75" s="1310"/>
      <c r="BN75" s="1310"/>
      <c r="BO75" s="1310"/>
      <c r="BP75" s="1311">
        <v>15.7</v>
      </c>
      <c r="BQ75" s="1311"/>
      <c r="BR75" s="1311"/>
      <c r="BS75" s="1311"/>
      <c r="BT75" s="1311"/>
      <c r="BU75" s="1311"/>
      <c r="BV75" s="1311"/>
      <c r="BW75" s="1311"/>
      <c r="BX75" s="1311">
        <v>14.8</v>
      </c>
      <c r="BY75" s="1311"/>
      <c r="BZ75" s="1311"/>
      <c r="CA75" s="1311"/>
      <c r="CB75" s="1311"/>
      <c r="CC75" s="1311"/>
      <c r="CD75" s="1311"/>
      <c r="CE75" s="1311"/>
      <c r="CF75" s="1311">
        <v>14.2</v>
      </c>
      <c r="CG75" s="1311"/>
      <c r="CH75" s="1311"/>
      <c r="CI75" s="1311"/>
      <c r="CJ75" s="1311"/>
      <c r="CK75" s="1311"/>
      <c r="CL75" s="1311"/>
      <c r="CM75" s="1311"/>
      <c r="CN75" s="1311">
        <v>14.2</v>
      </c>
      <c r="CO75" s="1311"/>
      <c r="CP75" s="1311"/>
      <c r="CQ75" s="1311"/>
      <c r="CR75" s="1311"/>
      <c r="CS75" s="1311"/>
      <c r="CT75" s="1311"/>
      <c r="CU75" s="1311"/>
      <c r="CV75" s="1311">
        <v>14.3</v>
      </c>
      <c r="CW75" s="1311"/>
      <c r="CX75" s="1311"/>
      <c r="CY75" s="1311"/>
      <c r="CZ75" s="1311"/>
      <c r="DA75" s="1311"/>
      <c r="DB75" s="1311"/>
      <c r="DC75" s="1311"/>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1"/>
      <c r="G77" s="1300"/>
      <c r="H77" s="1300"/>
      <c r="I77" s="1300"/>
      <c r="J77" s="1300"/>
      <c r="K77" s="1328"/>
      <c r="L77" s="1328"/>
      <c r="M77" s="1328"/>
      <c r="N77" s="1328"/>
      <c r="AN77" s="1306" t="s">
        <v>598</v>
      </c>
      <c r="AO77" s="1306"/>
      <c r="AP77" s="1306"/>
      <c r="AQ77" s="1306"/>
      <c r="AR77" s="1306"/>
      <c r="AS77" s="1306"/>
      <c r="AT77" s="1306"/>
      <c r="AU77" s="1306"/>
      <c r="AV77" s="1306"/>
      <c r="AW77" s="1306"/>
      <c r="AX77" s="1306"/>
      <c r="AY77" s="1306"/>
      <c r="AZ77" s="1306"/>
      <c r="BA77" s="1306"/>
      <c r="BB77" s="1310" t="s">
        <v>596</v>
      </c>
      <c r="BC77" s="1310"/>
      <c r="BD77" s="1310"/>
      <c r="BE77" s="1310"/>
      <c r="BF77" s="1310"/>
      <c r="BG77" s="1310"/>
      <c r="BH77" s="1310"/>
      <c r="BI77" s="1310"/>
      <c r="BJ77" s="1310"/>
      <c r="BK77" s="1310"/>
      <c r="BL77" s="1310"/>
      <c r="BM77" s="1310"/>
      <c r="BN77" s="1310"/>
      <c r="BO77" s="1310"/>
      <c r="BP77" s="1311">
        <v>37.200000000000003</v>
      </c>
      <c r="BQ77" s="1311"/>
      <c r="BR77" s="1311"/>
      <c r="BS77" s="1311"/>
      <c r="BT77" s="1311"/>
      <c r="BU77" s="1311"/>
      <c r="BV77" s="1311"/>
      <c r="BW77" s="1311"/>
      <c r="BX77" s="1311">
        <v>24</v>
      </c>
      <c r="BY77" s="1311"/>
      <c r="BZ77" s="1311"/>
      <c r="CA77" s="1311"/>
      <c r="CB77" s="1311"/>
      <c r="CC77" s="1311"/>
      <c r="CD77" s="1311"/>
      <c r="CE77" s="1311"/>
      <c r="CF77" s="1311">
        <v>19.8</v>
      </c>
      <c r="CG77" s="1311"/>
      <c r="CH77" s="1311"/>
      <c r="CI77" s="1311"/>
      <c r="CJ77" s="1311"/>
      <c r="CK77" s="1311"/>
      <c r="CL77" s="1311"/>
      <c r="CM77" s="1311"/>
      <c r="CN77" s="1311">
        <v>19.8</v>
      </c>
      <c r="CO77" s="1311"/>
      <c r="CP77" s="1311"/>
      <c r="CQ77" s="1311"/>
      <c r="CR77" s="1311"/>
      <c r="CS77" s="1311"/>
      <c r="CT77" s="1311"/>
      <c r="CU77" s="1311"/>
      <c r="CV77" s="1311">
        <v>20</v>
      </c>
      <c r="CW77" s="1311"/>
      <c r="CX77" s="1311"/>
      <c r="CY77" s="1311"/>
      <c r="CZ77" s="1311"/>
      <c r="DA77" s="1311"/>
      <c r="DB77" s="1311"/>
      <c r="DC77" s="1311"/>
    </row>
    <row r="78" spans="2:107" x14ac:dyDescent="0.15">
      <c r="B78" s="1281"/>
      <c r="G78" s="1300"/>
      <c r="H78" s="1300"/>
      <c r="I78" s="1300"/>
      <c r="J78" s="1300"/>
      <c r="K78" s="1328"/>
      <c r="L78" s="1328"/>
      <c r="M78" s="1328"/>
      <c r="N78" s="1328"/>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1"/>
      <c r="G79" s="1300"/>
      <c r="H79" s="1300"/>
      <c r="I79" s="1313"/>
      <c r="J79" s="1313"/>
      <c r="K79" s="1329"/>
      <c r="L79" s="1329"/>
      <c r="M79" s="1329"/>
      <c r="N79" s="1329"/>
      <c r="AN79" s="1306"/>
      <c r="AO79" s="1306"/>
      <c r="AP79" s="1306"/>
      <c r="AQ79" s="1306"/>
      <c r="AR79" s="1306"/>
      <c r="AS79" s="1306"/>
      <c r="AT79" s="1306"/>
      <c r="AU79" s="1306"/>
      <c r="AV79" s="1306"/>
      <c r="AW79" s="1306"/>
      <c r="AX79" s="1306"/>
      <c r="AY79" s="1306"/>
      <c r="AZ79" s="1306"/>
      <c r="BA79" s="1306"/>
      <c r="BB79" s="1310" t="s">
        <v>601</v>
      </c>
      <c r="BC79" s="1310"/>
      <c r="BD79" s="1310"/>
      <c r="BE79" s="1310"/>
      <c r="BF79" s="1310"/>
      <c r="BG79" s="1310"/>
      <c r="BH79" s="1310"/>
      <c r="BI79" s="1310"/>
      <c r="BJ79" s="1310"/>
      <c r="BK79" s="1310"/>
      <c r="BL79" s="1310"/>
      <c r="BM79" s="1310"/>
      <c r="BN79" s="1310"/>
      <c r="BO79" s="1310"/>
      <c r="BP79" s="1311">
        <v>10.1</v>
      </c>
      <c r="BQ79" s="1311"/>
      <c r="BR79" s="1311"/>
      <c r="BS79" s="1311"/>
      <c r="BT79" s="1311"/>
      <c r="BU79" s="1311"/>
      <c r="BV79" s="1311"/>
      <c r="BW79" s="1311"/>
      <c r="BX79" s="1311">
        <v>9.1</v>
      </c>
      <c r="BY79" s="1311"/>
      <c r="BZ79" s="1311"/>
      <c r="CA79" s="1311"/>
      <c r="CB79" s="1311"/>
      <c r="CC79" s="1311"/>
      <c r="CD79" s="1311"/>
      <c r="CE79" s="1311"/>
      <c r="CF79" s="1311">
        <v>8.9</v>
      </c>
      <c r="CG79" s="1311"/>
      <c r="CH79" s="1311"/>
      <c r="CI79" s="1311"/>
      <c r="CJ79" s="1311"/>
      <c r="CK79" s="1311"/>
      <c r="CL79" s="1311"/>
      <c r="CM79" s="1311"/>
      <c r="CN79" s="1311">
        <v>8.8000000000000007</v>
      </c>
      <c r="CO79" s="1311"/>
      <c r="CP79" s="1311"/>
      <c r="CQ79" s="1311"/>
      <c r="CR79" s="1311"/>
      <c r="CS79" s="1311"/>
      <c r="CT79" s="1311"/>
      <c r="CU79" s="1311"/>
      <c r="CV79" s="1311">
        <v>8.9</v>
      </c>
      <c r="CW79" s="1311"/>
      <c r="CX79" s="1311"/>
      <c r="CY79" s="1311"/>
      <c r="CZ79" s="1311"/>
      <c r="DA79" s="1311"/>
      <c r="DB79" s="1311"/>
      <c r="DC79" s="1311"/>
    </row>
    <row r="80" spans="2:107" x14ac:dyDescent="0.15">
      <c r="B80" s="1281"/>
      <c r="G80" s="1300"/>
      <c r="H80" s="1300"/>
      <c r="I80" s="1313"/>
      <c r="J80" s="1313"/>
      <c r="K80" s="1329"/>
      <c r="L80" s="1329"/>
      <c r="M80" s="1329"/>
      <c r="N80" s="1329"/>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1"/>
    </row>
    <row r="82" spans="2:109" ht="17.25" x14ac:dyDescent="0.15">
      <c r="B82" s="1281"/>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1"/>
      <c r="AQ87" s="1331"/>
      <c r="BC87" s="1331"/>
      <c r="BO87" s="1331"/>
      <c r="CA87" s="1331"/>
      <c r="CM87" s="1331"/>
      <c r="CY87" s="1331"/>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GpXc8kUDu6hs6iWSBT+FnIALWZNP52Luwh3yiX8EPLoZmtVJv344/xJHLYV2+HyejCgYLGnUD5I8nnAQ/dTG/A==" saltValue="O11lGXp29kmLaJzlbFHe4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qWNbDkxEsKLH0WzH302yvDQhuygdNQwOTEOvRZHHa2jlPX839XzKET6ngMgNB/23/ob4PGkjyNsb5g8tnffUaw==" saltValue="0OCWgXorlryFkXksj24n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K4oQqbIz7qSk8MLBvRxAgGoEIKlC/dd/m+ASJNNm6tkOiWKZH/a8DdoFo0ugUvj1BHNB73j/Veymvf08ZUut8w==" saltValue="z5lZC6kUEsh9HkL4KwKjz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29171</v>
      </c>
      <c r="E3" s="162"/>
      <c r="F3" s="163">
        <v>96635</v>
      </c>
      <c r="G3" s="164"/>
      <c r="H3" s="165"/>
    </row>
    <row r="4" spans="1:8" x14ac:dyDescent="0.15">
      <c r="A4" s="166"/>
      <c r="B4" s="167"/>
      <c r="C4" s="168"/>
      <c r="D4" s="169">
        <v>11152</v>
      </c>
      <c r="E4" s="170"/>
      <c r="F4" s="171">
        <v>44408</v>
      </c>
      <c r="G4" s="172"/>
      <c r="H4" s="173"/>
    </row>
    <row r="5" spans="1:8" x14ac:dyDescent="0.15">
      <c r="A5" s="154" t="s">
        <v>549</v>
      </c>
      <c r="B5" s="159"/>
      <c r="C5" s="160"/>
      <c r="D5" s="161">
        <v>54782</v>
      </c>
      <c r="E5" s="162"/>
      <c r="F5" s="163">
        <v>97062</v>
      </c>
      <c r="G5" s="164"/>
      <c r="H5" s="165"/>
    </row>
    <row r="6" spans="1:8" x14ac:dyDescent="0.15">
      <c r="A6" s="166"/>
      <c r="B6" s="167"/>
      <c r="C6" s="168"/>
      <c r="D6" s="169">
        <v>31217</v>
      </c>
      <c r="E6" s="170"/>
      <c r="F6" s="171">
        <v>50112</v>
      </c>
      <c r="G6" s="172"/>
      <c r="H6" s="173"/>
    </row>
    <row r="7" spans="1:8" x14ac:dyDescent="0.15">
      <c r="A7" s="154" t="s">
        <v>550</v>
      </c>
      <c r="B7" s="159"/>
      <c r="C7" s="160"/>
      <c r="D7" s="161">
        <v>110742</v>
      </c>
      <c r="E7" s="162"/>
      <c r="F7" s="163">
        <v>106005</v>
      </c>
      <c r="G7" s="164"/>
      <c r="H7" s="165"/>
    </row>
    <row r="8" spans="1:8" x14ac:dyDescent="0.15">
      <c r="A8" s="166"/>
      <c r="B8" s="167"/>
      <c r="C8" s="168"/>
      <c r="D8" s="169">
        <v>40713</v>
      </c>
      <c r="E8" s="170"/>
      <c r="F8" s="171">
        <v>58359</v>
      </c>
      <c r="G8" s="172"/>
      <c r="H8" s="173"/>
    </row>
    <row r="9" spans="1:8" x14ac:dyDescent="0.15">
      <c r="A9" s="154" t="s">
        <v>551</v>
      </c>
      <c r="B9" s="159"/>
      <c r="C9" s="160"/>
      <c r="D9" s="161">
        <v>36833</v>
      </c>
      <c r="E9" s="162"/>
      <c r="F9" s="163">
        <v>98507</v>
      </c>
      <c r="G9" s="164"/>
      <c r="H9" s="165"/>
    </row>
    <row r="10" spans="1:8" x14ac:dyDescent="0.15">
      <c r="A10" s="166"/>
      <c r="B10" s="167"/>
      <c r="C10" s="168"/>
      <c r="D10" s="169">
        <v>21809</v>
      </c>
      <c r="E10" s="170"/>
      <c r="F10" s="171">
        <v>47567</v>
      </c>
      <c r="G10" s="172"/>
      <c r="H10" s="173"/>
    </row>
    <row r="11" spans="1:8" x14ac:dyDescent="0.15">
      <c r="A11" s="154" t="s">
        <v>552</v>
      </c>
      <c r="B11" s="159"/>
      <c r="C11" s="160"/>
      <c r="D11" s="161">
        <v>111891</v>
      </c>
      <c r="E11" s="162"/>
      <c r="F11" s="163">
        <v>113347</v>
      </c>
      <c r="G11" s="164"/>
      <c r="H11" s="165"/>
    </row>
    <row r="12" spans="1:8" x14ac:dyDescent="0.15">
      <c r="A12" s="166"/>
      <c r="B12" s="167"/>
      <c r="C12" s="174"/>
      <c r="D12" s="169">
        <v>19771</v>
      </c>
      <c r="E12" s="170"/>
      <c r="F12" s="171">
        <v>58728</v>
      </c>
      <c r="G12" s="172"/>
      <c r="H12" s="173"/>
    </row>
    <row r="13" spans="1:8" x14ac:dyDescent="0.15">
      <c r="A13" s="154"/>
      <c r="B13" s="159"/>
      <c r="C13" s="175"/>
      <c r="D13" s="176">
        <v>68684</v>
      </c>
      <c r="E13" s="177"/>
      <c r="F13" s="178">
        <v>102311</v>
      </c>
      <c r="G13" s="179"/>
      <c r="H13" s="165"/>
    </row>
    <row r="14" spans="1:8" x14ac:dyDescent="0.15">
      <c r="A14" s="166"/>
      <c r="B14" s="167"/>
      <c r="C14" s="168"/>
      <c r="D14" s="169">
        <v>24932</v>
      </c>
      <c r="E14" s="170"/>
      <c r="F14" s="171">
        <v>51835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1.41</v>
      </c>
      <c r="C19" s="180">
        <f>ROUND(VALUE(SUBSTITUTE(実質収支比率等に係る経年分析!G$48,"▲","-")),2)</f>
        <v>1.21</v>
      </c>
      <c r="D19" s="180">
        <f>ROUND(VALUE(SUBSTITUTE(実質収支比率等に係る経年分析!H$48,"▲","-")),2)</f>
        <v>1.3</v>
      </c>
      <c r="E19" s="180">
        <f>ROUND(VALUE(SUBSTITUTE(実質収支比率等に係る経年分析!I$48,"▲","-")),2)</f>
        <v>1.31</v>
      </c>
      <c r="F19" s="180">
        <f>ROUND(VALUE(SUBSTITUTE(実質収支比率等に係る経年分析!J$48,"▲","-")),2)</f>
        <v>1.34</v>
      </c>
    </row>
    <row r="20" spans="1:11" x14ac:dyDescent="0.15">
      <c r="A20" s="180" t="s">
        <v>55</v>
      </c>
      <c r="B20" s="180">
        <f>ROUND(VALUE(SUBSTITUTE(実質収支比率等に係る経年分析!F$47,"▲","-")),2)</f>
        <v>28.98</v>
      </c>
      <c r="C20" s="180">
        <f>ROUND(VALUE(SUBSTITUTE(実質収支比率等に係る経年分析!G$47,"▲","-")),2)</f>
        <v>28</v>
      </c>
      <c r="D20" s="180">
        <f>ROUND(VALUE(SUBSTITUTE(実質収支比率等に係る経年分析!H$47,"▲","-")),2)</f>
        <v>22.71</v>
      </c>
      <c r="E20" s="180">
        <f>ROUND(VALUE(SUBSTITUTE(実質収支比率等に係る経年分析!I$47,"▲","-")),2)</f>
        <v>23.5</v>
      </c>
      <c r="F20" s="180">
        <f>ROUND(VALUE(SUBSTITUTE(実質収支比率等に係る経年分析!J$47,"▲","-")),2)</f>
        <v>24.02</v>
      </c>
    </row>
    <row r="21" spans="1:11" x14ac:dyDescent="0.15">
      <c r="A21" s="180" t="s">
        <v>56</v>
      </c>
      <c r="B21" s="180">
        <f>IF(ISNUMBER(VALUE(SUBSTITUTE(実質収支比率等に係る経年分析!F$49,"▲","-"))),ROUND(VALUE(SUBSTITUTE(実質収支比率等に係る経年分析!F$49,"▲","-")),2),NA())</f>
        <v>0.76</v>
      </c>
      <c r="C21" s="180">
        <f>IF(ISNUMBER(VALUE(SUBSTITUTE(実質収支比率等に係る経年分析!G$49,"▲","-"))),ROUND(VALUE(SUBSTITUTE(実質収支比率等に係る経年分析!G$49,"▲","-")),2),NA())</f>
        <v>-1.87</v>
      </c>
      <c r="D21" s="180">
        <f>IF(ISNUMBER(VALUE(SUBSTITUTE(実質収支比率等に係る経年分析!H$49,"▲","-"))),ROUND(VALUE(SUBSTITUTE(実質収支比率等に係る経年分析!H$49,"▲","-")),2),NA())</f>
        <v>-5.75</v>
      </c>
      <c r="E21" s="180">
        <f>IF(ISNUMBER(VALUE(SUBSTITUTE(実質収支比率等に係る経年分析!I$49,"▲","-"))),ROUND(VALUE(SUBSTITUTE(実質収支比率等に係る経年分析!I$49,"▲","-")),2),NA())</f>
        <v>-0.02</v>
      </c>
      <c r="F21" s="180">
        <f>IF(ISNUMBER(VALUE(SUBSTITUTE(実質収支比率等に係る経年分析!J$49,"▲","-"))),ROUND(VALUE(SUBSTITUTE(実質収支比率等に係る経年分析!J$49,"▲","-")),2),NA())</f>
        <v>0.01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森町介護保険事業特別会計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森町介護サービス事業特別会計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森町後期高齢者医療特別会計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森町国民健康保険特別会計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1.33</v>
      </c>
    </row>
    <row r="34" spans="1:16" x14ac:dyDescent="0.15">
      <c r="A34" s="181" t="str">
        <f>IF(連結実質赤字比率に係る赤字・黒字の構成分析!C$36="",NA(),連結実質赤字比率に係る赤字・黒字の構成分析!C$36)</f>
        <v>森町公共下水道事業会計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v>
      </c>
    </row>
    <row r="35" spans="1:16" x14ac:dyDescent="0.15">
      <c r="A35" s="181" t="str">
        <f>IF(連結実質赤字比率に係る赤字・黒字の構成分析!C$35="",NA(),連結実質赤字比率に係る赤字・黒字の構成分析!C$35)</f>
        <v>森町国民健康保険病院事業会計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4.1500000000000004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4.5199999999999996</v>
      </c>
    </row>
    <row r="36" spans="1:16" x14ac:dyDescent="0.15">
      <c r="A36" s="181" t="str">
        <f>IF(連結実質赤字比率に係る赤字・黒字の構成分析!C$34="",NA(),連結実質赤字比率に係る赤字・黒字の構成分析!C$34)</f>
        <v>森町水道事業会計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4.2300000000000004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1408</v>
      </c>
      <c r="E42" s="182"/>
      <c r="F42" s="182"/>
      <c r="G42" s="182">
        <f>'実質公債費比率（分子）の構造'!L$52</f>
        <v>1393</v>
      </c>
      <c r="H42" s="182"/>
      <c r="I42" s="182"/>
      <c r="J42" s="182">
        <f>'実質公債費比率（分子）の構造'!M$52</f>
        <v>1342</v>
      </c>
      <c r="K42" s="182"/>
      <c r="L42" s="182"/>
      <c r="M42" s="182">
        <f>'実質公債費比率（分子）の構造'!N$52</f>
        <v>1258</v>
      </c>
      <c r="N42" s="182"/>
      <c r="O42" s="182"/>
      <c r="P42" s="182">
        <f>'実質公債費比率（分子）の構造'!O$52</f>
        <v>1188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126</v>
      </c>
      <c r="C44" s="182"/>
      <c r="D44" s="182"/>
      <c r="E44" s="182">
        <f>'実質公債費比率（分子）の構造'!L$50</f>
        <v>125</v>
      </c>
      <c r="F44" s="182"/>
      <c r="G44" s="182"/>
      <c r="H44" s="182">
        <f>'実質公債費比率（分子）の構造'!M$50</f>
        <v>110</v>
      </c>
      <c r="I44" s="182"/>
      <c r="J44" s="182"/>
      <c r="K44" s="182">
        <f>'実質公債費比率（分子）の構造'!N$50</f>
        <v>114</v>
      </c>
      <c r="L44" s="182"/>
      <c r="M44" s="182"/>
      <c r="N44" s="182">
        <f>'実質公債費比率（分子）の構造'!O$50</f>
        <v>115</v>
      </c>
      <c r="O44" s="182"/>
      <c r="P44" s="182"/>
    </row>
    <row r="45" spans="1:16" x14ac:dyDescent="0.15">
      <c r="A45" s="182" t="s">
        <v>66</v>
      </c>
      <c r="B45" s="182">
        <f>'実質公債費比率（分子）の構造'!K$49</f>
        <v>58</v>
      </c>
      <c r="C45" s="182"/>
      <c r="D45" s="182"/>
      <c r="E45" s="182">
        <f>'実質公債費比率（分子）の構造'!L$49</f>
        <v>59</v>
      </c>
      <c r="F45" s="182"/>
      <c r="G45" s="182"/>
      <c r="H45" s="182">
        <f>'実質公債費比率（分子）の構造'!M$49</f>
        <v>43</v>
      </c>
      <c r="I45" s="182"/>
      <c r="J45" s="182"/>
      <c r="K45" s="182" t="str">
        <f>'実質公債費比率（分子）の構造'!N$49</f>
        <v>-</v>
      </c>
      <c r="L45" s="182"/>
      <c r="M45" s="182"/>
      <c r="N45" s="182">
        <f>'実質公債費比率（分子）の構造'!O$49</f>
        <v>0</v>
      </c>
      <c r="O45" s="182"/>
      <c r="P45" s="182"/>
    </row>
    <row r="46" spans="1:16" x14ac:dyDescent="0.15">
      <c r="A46" s="182" t="s">
        <v>67</v>
      </c>
      <c r="B46" s="182">
        <f>'実質公債費比率（分子）の構造'!K$48</f>
        <v>375</v>
      </c>
      <c r="C46" s="182"/>
      <c r="D46" s="182"/>
      <c r="E46" s="182">
        <f>'実質公債費比率（分子）の構造'!L$48</f>
        <v>310</v>
      </c>
      <c r="F46" s="182"/>
      <c r="G46" s="182"/>
      <c r="H46" s="182">
        <f>'実質公債費比率（分子）の構造'!M$48</f>
        <v>324</v>
      </c>
      <c r="I46" s="182"/>
      <c r="J46" s="182"/>
      <c r="K46" s="182">
        <f>'実質公債費比率（分子）の構造'!N$48</f>
        <v>328</v>
      </c>
      <c r="L46" s="182"/>
      <c r="M46" s="182"/>
      <c r="N46" s="182">
        <f>'実質公債費比率（分子）の構造'!O$48</f>
        <v>337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1660</v>
      </c>
      <c r="C49" s="182"/>
      <c r="D49" s="182"/>
      <c r="E49" s="182">
        <f>'実質公債費比率（分子）の構造'!L$45</f>
        <v>1630</v>
      </c>
      <c r="F49" s="182"/>
      <c r="G49" s="182"/>
      <c r="H49" s="182">
        <f>'実質公債費比率（分子）の構造'!M$45</f>
        <v>1611</v>
      </c>
      <c r="I49" s="182"/>
      <c r="J49" s="182"/>
      <c r="K49" s="182">
        <f>'実質公債費比率（分子）の構造'!N$45</f>
        <v>1577</v>
      </c>
      <c r="L49" s="182"/>
      <c r="M49" s="182"/>
      <c r="N49" s="182">
        <f>'実質公債費比率（分子）の構造'!O$45</f>
        <v>1437</v>
      </c>
      <c r="O49" s="182"/>
      <c r="P49" s="182"/>
    </row>
    <row r="50" spans="1:16" x14ac:dyDescent="0.15">
      <c r="A50" s="182" t="s">
        <v>71</v>
      </c>
      <c r="B50" s="182" t="e">
        <f>NA()</f>
        <v>#N/A</v>
      </c>
      <c r="C50" s="182">
        <f>IF(ISNUMBER('実質公債費比率（分子）の構造'!K$53),'実質公債費比率（分子）の構造'!K$53,NA())</f>
        <v>811</v>
      </c>
      <c r="D50" s="182" t="e">
        <f>NA()</f>
        <v>#N/A</v>
      </c>
      <c r="E50" s="182" t="e">
        <f>NA()</f>
        <v>#N/A</v>
      </c>
      <c r="F50" s="182">
        <f>IF(ISNUMBER('実質公債費比率（分子）の構造'!L$53),'実質公債費比率（分子）の構造'!L$53,NA())</f>
        <v>731</v>
      </c>
      <c r="G50" s="182" t="e">
        <f>NA()</f>
        <v>#N/A</v>
      </c>
      <c r="H50" s="182" t="e">
        <f>NA()</f>
        <v>#N/A</v>
      </c>
      <c r="I50" s="182">
        <f>IF(ISNUMBER('実質公債費比率（分子）の構造'!M$53),'実質公債費比率（分子）の構造'!M$53,NA())</f>
        <v>746</v>
      </c>
      <c r="J50" s="182" t="e">
        <f>NA()</f>
        <v>#N/A</v>
      </c>
      <c r="K50" s="182" t="e">
        <f>NA()</f>
        <v>#N/A</v>
      </c>
      <c r="L50" s="182">
        <f>IF(ISNUMBER('実質公債費比率（分子）の構造'!N$53),'実質公債費比率（分子）の構造'!N$53,NA())</f>
        <v>761</v>
      </c>
      <c r="M50" s="182" t="e">
        <f>NA()</f>
        <v>#N/A</v>
      </c>
      <c r="N50" s="182" t="e">
        <f>NA()</f>
        <v>#N/A</v>
      </c>
      <c r="O50" s="182">
        <f>IF(ISNUMBER('実質公債費比率（分子）の構造'!O$53),'実質公債費比率（分子）の構造'!O$53,NA())</f>
        <v>701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10497</v>
      </c>
      <c r="E56" s="181"/>
      <c r="F56" s="181"/>
      <c r="G56" s="181">
        <f>'将来負担比率（分子）の構造'!J$52</f>
        <v>9957</v>
      </c>
      <c r="H56" s="181"/>
      <c r="I56" s="181"/>
      <c r="J56" s="181">
        <f>'将来負担比率（分子）の構造'!K$52</f>
        <v>9892</v>
      </c>
      <c r="K56" s="181"/>
      <c r="L56" s="181"/>
      <c r="M56" s="181">
        <f>'将来負担比率（分子）の構造'!L$52</f>
        <v>9340</v>
      </c>
      <c r="N56" s="181"/>
      <c r="O56" s="181"/>
      <c r="P56" s="181">
        <f>'将来負担比率（分子）の構造'!M$52</f>
        <v>9499</v>
      </c>
    </row>
    <row r="57" spans="1:16" x14ac:dyDescent="0.15">
      <c r="A57" s="181" t="s">
        <v>42</v>
      </c>
      <c r="B57" s="181"/>
      <c r="C57" s="181"/>
      <c r="D57" s="181">
        <f>'将来負担比率（分子）の構造'!I$51</f>
        <v>828</v>
      </c>
      <c r="E57" s="181"/>
      <c r="F57" s="181"/>
      <c r="G57" s="181">
        <f>'将来負担比率（分子）の構造'!J$51</f>
        <v>734</v>
      </c>
      <c r="H57" s="181"/>
      <c r="I57" s="181"/>
      <c r="J57" s="181">
        <f>'将来負担比率（分子）の構造'!K$51</f>
        <v>634</v>
      </c>
      <c r="K57" s="181"/>
      <c r="L57" s="181"/>
      <c r="M57" s="181">
        <f>'将来負担比率（分子）の構造'!L$51</f>
        <v>521</v>
      </c>
      <c r="N57" s="181"/>
      <c r="O57" s="181"/>
      <c r="P57" s="181">
        <f>'将来負担比率（分子）の構造'!M$51</f>
        <v>394</v>
      </c>
    </row>
    <row r="58" spans="1:16" x14ac:dyDescent="0.15">
      <c r="A58" s="181" t="s">
        <v>41</v>
      </c>
      <c r="B58" s="181"/>
      <c r="C58" s="181"/>
      <c r="D58" s="181">
        <f>'将来負担比率（分子）の構造'!I$50</f>
        <v>2354</v>
      </c>
      <c r="E58" s="181"/>
      <c r="F58" s="181"/>
      <c r="G58" s="181">
        <f>'将来負担比率（分子）の構造'!J$50</f>
        <v>2430</v>
      </c>
      <c r="H58" s="181"/>
      <c r="I58" s="181"/>
      <c r="J58" s="181">
        <f>'将来負担比率（分子）の構造'!K$50</f>
        <v>2511</v>
      </c>
      <c r="K58" s="181"/>
      <c r="L58" s="181"/>
      <c r="M58" s="181">
        <f>'将来負担比率（分子）の構造'!L$50</f>
        <v>3205</v>
      </c>
      <c r="N58" s="181"/>
      <c r="O58" s="181"/>
      <c r="P58" s="181">
        <f>'将来負担比率（分子）の構造'!M$50</f>
        <v>2873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2001</v>
      </c>
      <c r="C62" s="181"/>
      <c r="D62" s="181"/>
      <c r="E62" s="181">
        <f>'将来負担比率（分子）の構造'!J$45</f>
        <v>2002</v>
      </c>
      <c r="F62" s="181"/>
      <c r="G62" s="181"/>
      <c r="H62" s="181">
        <f>'将来負担比率（分子）の構造'!K$45</f>
        <v>1891</v>
      </c>
      <c r="I62" s="181"/>
      <c r="J62" s="181"/>
      <c r="K62" s="181">
        <f>'将来負担比率（分子）の構造'!L$45</f>
        <v>1735</v>
      </c>
      <c r="L62" s="181"/>
      <c r="M62" s="181"/>
      <c r="N62" s="181">
        <f>'将来負担比率（分子）の構造'!M$45</f>
        <v>1774</v>
      </c>
      <c r="O62" s="181"/>
      <c r="P62" s="181"/>
    </row>
    <row r="63" spans="1:16" x14ac:dyDescent="0.15">
      <c r="A63" s="181" t="s">
        <v>34</v>
      </c>
      <c r="B63" s="181">
        <f>'将来負担比率（分子）の構造'!I$44</f>
        <v>101</v>
      </c>
      <c r="C63" s="181"/>
      <c r="D63" s="181"/>
      <c r="E63" s="181">
        <f>'将来負担比率（分子）の構造'!J$44</f>
        <v>42</v>
      </c>
      <c r="F63" s="181"/>
      <c r="G63" s="181"/>
      <c r="H63" s="181" t="str">
        <f>'将来負担比率（分子）の構造'!K$44</f>
        <v>-</v>
      </c>
      <c r="I63" s="181"/>
      <c r="J63" s="181"/>
      <c r="K63" s="181">
        <f>'将来負担比率（分子）の構造'!L$44</f>
        <v>25</v>
      </c>
      <c r="L63" s="181"/>
      <c r="M63" s="181"/>
      <c r="N63" s="181">
        <f>'将来負担比率（分子）の構造'!M$44</f>
        <v>141</v>
      </c>
      <c r="O63" s="181"/>
      <c r="P63" s="181"/>
    </row>
    <row r="64" spans="1:16" x14ac:dyDescent="0.15">
      <c r="A64" s="181" t="s">
        <v>33</v>
      </c>
      <c r="B64" s="181">
        <f>'将来負担比率（分子）の構造'!I$43</f>
        <v>4055</v>
      </c>
      <c r="C64" s="181"/>
      <c r="D64" s="181"/>
      <c r="E64" s="181">
        <f>'将来負担比率（分子）の構造'!J$43</f>
        <v>3612</v>
      </c>
      <c r="F64" s="181"/>
      <c r="G64" s="181"/>
      <c r="H64" s="181">
        <f>'将来負担比率（分子）の構造'!K$43</f>
        <v>3190</v>
      </c>
      <c r="I64" s="181"/>
      <c r="J64" s="181"/>
      <c r="K64" s="181">
        <f>'将来負担比率（分子）の構造'!L$43</f>
        <v>2860</v>
      </c>
      <c r="L64" s="181"/>
      <c r="M64" s="181"/>
      <c r="N64" s="181">
        <f>'将来負担比率（分子）の構造'!M$43</f>
        <v>2667</v>
      </c>
      <c r="O64" s="181"/>
      <c r="P64" s="181"/>
    </row>
    <row r="65" spans="1:16" x14ac:dyDescent="0.15">
      <c r="A65" s="181" t="s">
        <v>32</v>
      </c>
      <c r="B65" s="181">
        <f>'将来負担比率（分子）の構造'!I$42</f>
        <v>669</v>
      </c>
      <c r="C65" s="181"/>
      <c r="D65" s="181"/>
      <c r="E65" s="181">
        <f>'将来負担比率（分子）の構造'!J$42</f>
        <v>520</v>
      </c>
      <c r="F65" s="181"/>
      <c r="G65" s="181"/>
      <c r="H65" s="181">
        <f>'将来負担比率（分子）の構造'!K$42</f>
        <v>665</v>
      </c>
      <c r="I65" s="181"/>
      <c r="J65" s="181"/>
      <c r="K65" s="181">
        <f>'将来負担比率（分子）の構造'!L$42</f>
        <v>511</v>
      </c>
      <c r="L65" s="181"/>
      <c r="M65" s="181"/>
      <c r="N65" s="181">
        <f>'将来負担比率（分子）の構造'!M$42</f>
        <v>352</v>
      </c>
      <c r="O65" s="181"/>
      <c r="P65" s="181"/>
    </row>
    <row r="66" spans="1:16" x14ac:dyDescent="0.15">
      <c r="A66" s="181" t="s">
        <v>31</v>
      </c>
      <c r="B66" s="181">
        <f>'将来負担比率（分子）の構造'!I$41</f>
        <v>11945</v>
      </c>
      <c r="C66" s="181"/>
      <c r="D66" s="181"/>
      <c r="E66" s="181">
        <f>'将来負担比率（分子）の構造'!J$41</f>
        <v>11212</v>
      </c>
      <c r="F66" s="181"/>
      <c r="G66" s="181"/>
      <c r="H66" s="181">
        <f>'将来負担比率（分子）の構造'!K$41</f>
        <v>11144</v>
      </c>
      <c r="I66" s="181"/>
      <c r="J66" s="181"/>
      <c r="K66" s="181">
        <f>'将来負担比率（分子）の構造'!L$41</f>
        <v>10256</v>
      </c>
      <c r="L66" s="181"/>
      <c r="M66" s="181"/>
      <c r="N66" s="181">
        <f>'将来負担比率（分子）の構造'!M$41</f>
        <v>10355</v>
      </c>
      <c r="O66" s="181"/>
      <c r="P66" s="181"/>
    </row>
    <row r="67" spans="1:16" x14ac:dyDescent="0.15">
      <c r="A67" s="181" t="s">
        <v>75</v>
      </c>
      <c r="B67" s="181" t="e">
        <f>NA()</f>
        <v>#N/A</v>
      </c>
      <c r="C67" s="181">
        <f>IF(ISNUMBER('将来負担比率（分子）の構造'!I$53), IF('将来負担比率（分子）の構造'!I$53 &lt; 0, 0, '将来負担比率（分子）の構造'!I$53), NA())</f>
        <v>5091</v>
      </c>
      <c r="D67" s="181" t="e">
        <f>NA()</f>
        <v>#N/A</v>
      </c>
      <c r="E67" s="181" t="e">
        <f>NA()</f>
        <v>#N/A</v>
      </c>
      <c r="F67" s="181">
        <f>IF(ISNUMBER('将来負担比率（分子）の構造'!J$53), IF('将来負担比率（分子）の構造'!J$53 &lt; 0, 0, '将来負担比率（分子）の構造'!J$53), NA())</f>
        <v>4267</v>
      </c>
      <c r="G67" s="181" t="e">
        <f>NA()</f>
        <v>#N/A</v>
      </c>
      <c r="H67" s="181" t="e">
        <f>NA()</f>
        <v>#N/A</v>
      </c>
      <c r="I67" s="181">
        <f>IF(ISNUMBER('将来負担比率（分子）の構造'!K$53), IF('将来負担比率（分子）の構造'!K$53 &lt; 0, 0, '将来負担比率（分子）の構造'!K$53), NA())</f>
        <v>3851</v>
      </c>
      <c r="J67" s="181" t="e">
        <f>NA()</f>
        <v>#N/A</v>
      </c>
      <c r="K67" s="181" t="e">
        <f>NA()</f>
        <v>#N/A</v>
      </c>
      <c r="L67" s="181">
        <f>IF(ISNUMBER('将来負担比率（分子）の構造'!L$53), IF('将来負担比率（分子）の構造'!L$53 &lt; 0, 0, '将来負担比率（分子）の構造'!L$53), NA())</f>
        <v>2321</v>
      </c>
      <c r="M67" s="181" t="e">
        <f>NA()</f>
        <v>#N/A</v>
      </c>
      <c r="N67" s="181" t="e">
        <f>NA()</f>
        <v>#N/A</v>
      </c>
      <c r="O67" s="181">
        <f>IF(ISNUMBER('将来負担比率（分子）の構造'!M$53), IF('将来負担比率（分子）の構造'!M$53 &lt; 0, 0, '将来負担比率（分子）の構造'!M$53), NA())</f>
        <v>2523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1478</v>
      </c>
      <c r="C72" s="185">
        <f>基金残高に係る経年分析!G55</f>
        <v>1479</v>
      </c>
      <c r="D72" s="185">
        <f>基金残高に係る経年分析!H55</f>
        <v>1480</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1447</v>
      </c>
      <c r="C74" s="185">
        <f>基金残高に係る経年分析!G57</f>
        <v>2030</v>
      </c>
      <c r="D74" s="185">
        <f>基金残高に係る経年分析!H57</f>
        <v>1634</v>
      </c>
    </row>
  </sheetData>
  <sheetProtection algorithmName="SHA-512" hashValue="2QmRbGwcQTRvv26akeVa5//MT/cjCxL5F6D6dclanCoxGLtEj4ncSxBZh+0/Frb3DS6bIwH34ALjMyeywW2wYw==" saltValue="nVeIPfutLPlKgJ1c6LQq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1706639</v>
      </c>
      <c r="S5" s="635"/>
      <c r="T5" s="635"/>
      <c r="U5" s="635"/>
      <c r="V5" s="635"/>
      <c r="W5" s="635"/>
      <c r="X5" s="635"/>
      <c r="Y5" s="636"/>
      <c r="Z5" s="637">
        <v>13.6</v>
      </c>
      <c r="AA5" s="637"/>
      <c r="AB5" s="637"/>
      <c r="AC5" s="637"/>
      <c r="AD5" s="638">
        <v>1706639</v>
      </c>
      <c r="AE5" s="638"/>
      <c r="AF5" s="638"/>
      <c r="AG5" s="638"/>
      <c r="AH5" s="638"/>
      <c r="AI5" s="638"/>
      <c r="AJ5" s="638"/>
      <c r="AK5" s="638"/>
      <c r="AL5" s="639">
        <v>28.2</v>
      </c>
      <c r="AM5" s="640"/>
      <c r="AN5" s="640"/>
      <c r="AO5" s="641"/>
      <c r="AP5" s="631" t="s">
        <v>229</v>
      </c>
      <c r="AQ5" s="632"/>
      <c r="AR5" s="632"/>
      <c r="AS5" s="632"/>
      <c r="AT5" s="632"/>
      <c r="AU5" s="632"/>
      <c r="AV5" s="632"/>
      <c r="AW5" s="632"/>
      <c r="AX5" s="632"/>
      <c r="AY5" s="632"/>
      <c r="AZ5" s="632"/>
      <c r="BA5" s="632"/>
      <c r="BB5" s="632"/>
      <c r="BC5" s="632"/>
      <c r="BD5" s="632"/>
      <c r="BE5" s="632"/>
      <c r="BF5" s="633"/>
      <c r="BG5" s="645">
        <v>1698633</v>
      </c>
      <c r="BH5" s="646"/>
      <c r="BI5" s="646"/>
      <c r="BJ5" s="646"/>
      <c r="BK5" s="646"/>
      <c r="BL5" s="646"/>
      <c r="BM5" s="646"/>
      <c r="BN5" s="647"/>
      <c r="BO5" s="648">
        <v>99.5</v>
      </c>
      <c r="BP5" s="648"/>
      <c r="BQ5" s="648"/>
      <c r="BR5" s="648"/>
      <c r="BS5" s="649">
        <v>25563</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98990</v>
      </c>
      <c r="S6" s="646"/>
      <c r="T6" s="646"/>
      <c r="U6" s="646"/>
      <c r="V6" s="646"/>
      <c r="W6" s="646"/>
      <c r="X6" s="646"/>
      <c r="Y6" s="647"/>
      <c r="Z6" s="648">
        <v>0.8</v>
      </c>
      <c r="AA6" s="648"/>
      <c r="AB6" s="648"/>
      <c r="AC6" s="648"/>
      <c r="AD6" s="649">
        <v>98990</v>
      </c>
      <c r="AE6" s="649"/>
      <c r="AF6" s="649"/>
      <c r="AG6" s="649"/>
      <c r="AH6" s="649"/>
      <c r="AI6" s="649"/>
      <c r="AJ6" s="649"/>
      <c r="AK6" s="649"/>
      <c r="AL6" s="650">
        <v>1.6</v>
      </c>
      <c r="AM6" s="651"/>
      <c r="AN6" s="651"/>
      <c r="AO6" s="652"/>
      <c r="AP6" s="642" t="s">
        <v>234</v>
      </c>
      <c r="AQ6" s="643"/>
      <c r="AR6" s="643"/>
      <c r="AS6" s="643"/>
      <c r="AT6" s="643"/>
      <c r="AU6" s="643"/>
      <c r="AV6" s="643"/>
      <c r="AW6" s="643"/>
      <c r="AX6" s="643"/>
      <c r="AY6" s="643"/>
      <c r="AZ6" s="643"/>
      <c r="BA6" s="643"/>
      <c r="BB6" s="643"/>
      <c r="BC6" s="643"/>
      <c r="BD6" s="643"/>
      <c r="BE6" s="643"/>
      <c r="BF6" s="644"/>
      <c r="BG6" s="645">
        <v>1698633</v>
      </c>
      <c r="BH6" s="646"/>
      <c r="BI6" s="646"/>
      <c r="BJ6" s="646"/>
      <c r="BK6" s="646"/>
      <c r="BL6" s="646"/>
      <c r="BM6" s="646"/>
      <c r="BN6" s="647"/>
      <c r="BO6" s="648">
        <v>99.5</v>
      </c>
      <c r="BP6" s="648"/>
      <c r="BQ6" s="648"/>
      <c r="BR6" s="648"/>
      <c r="BS6" s="649">
        <v>25563</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102007</v>
      </c>
      <c r="CS6" s="646"/>
      <c r="CT6" s="646"/>
      <c r="CU6" s="646"/>
      <c r="CV6" s="646"/>
      <c r="CW6" s="646"/>
      <c r="CX6" s="646"/>
      <c r="CY6" s="647"/>
      <c r="CZ6" s="639">
        <v>0.8</v>
      </c>
      <c r="DA6" s="640"/>
      <c r="DB6" s="640"/>
      <c r="DC6" s="659"/>
      <c r="DD6" s="654" t="s">
        <v>140</v>
      </c>
      <c r="DE6" s="646"/>
      <c r="DF6" s="646"/>
      <c r="DG6" s="646"/>
      <c r="DH6" s="646"/>
      <c r="DI6" s="646"/>
      <c r="DJ6" s="646"/>
      <c r="DK6" s="646"/>
      <c r="DL6" s="646"/>
      <c r="DM6" s="646"/>
      <c r="DN6" s="646"/>
      <c r="DO6" s="646"/>
      <c r="DP6" s="647"/>
      <c r="DQ6" s="654">
        <v>102007</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1169</v>
      </c>
      <c r="S7" s="646"/>
      <c r="T7" s="646"/>
      <c r="U7" s="646"/>
      <c r="V7" s="646"/>
      <c r="W7" s="646"/>
      <c r="X7" s="646"/>
      <c r="Y7" s="647"/>
      <c r="Z7" s="648">
        <v>0</v>
      </c>
      <c r="AA7" s="648"/>
      <c r="AB7" s="648"/>
      <c r="AC7" s="648"/>
      <c r="AD7" s="649">
        <v>1169</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730917</v>
      </c>
      <c r="BH7" s="646"/>
      <c r="BI7" s="646"/>
      <c r="BJ7" s="646"/>
      <c r="BK7" s="646"/>
      <c r="BL7" s="646"/>
      <c r="BM7" s="646"/>
      <c r="BN7" s="647"/>
      <c r="BO7" s="648">
        <v>42.8</v>
      </c>
      <c r="BP7" s="648"/>
      <c r="BQ7" s="648"/>
      <c r="BR7" s="648"/>
      <c r="BS7" s="649">
        <v>25563</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1011213</v>
      </c>
      <c r="CS7" s="646"/>
      <c r="CT7" s="646"/>
      <c r="CU7" s="646"/>
      <c r="CV7" s="646"/>
      <c r="CW7" s="646"/>
      <c r="CX7" s="646"/>
      <c r="CY7" s="647"/>
      <c r="CZ7" s="648">
        <v>8.1</v>
      </c>
      <c r="DA7" s="648"/>
      <c r="DB7" s="648"/>
      <c r="DC7" s="648"/>
      <c r="DD7" s="654">
        <v>12411</v>
      </c>
      <c r="DE7" s="646"/>
      <c r="DF7" s="646"/>
      <c r="DG7" s="646"/>
      <c r="DH7" s="646"/>
      <c r="DI7" s="646"/>
      <c r="DJ7" s="646"/>
      <c r="DK7" s="646"/>
      <c r="DL7" s="646"/>
      <c r="DM7" s="646"/>
      <c r="DN7" s="646"/>
      <c r="DO7" s="646"/>
      <c r="DP7" s="647"/>
      <c r="DQ7" s="654">
        <v>882478</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3753</v>
      </c>
      <c r="S8" s="646"/>
      <c r="T8" s="646"/>
      <c r="U8" s="646"/>
      <c r="V8" s="646"/>
      <c r="W8" s="646"/>
      <c r="X8" s="646"/>
      <c r="Y8" s="647"/>
      <c r="Z8" s="648">
        <v>0</v>
      </c>
      <c r="AA8" s="648"/>
      <c r="AB8" s="648"/>
      <c r="AC8" s="648"/>
      <c r="AD8" s="649">
        <v>3753</v>
      </c>
      <c r="AE8" s="649"/>
      <c r="AF8" s="649"/>
      <c r="AG8" s="649"/>
      <c r="AH8" s="649"/>
      <c r="AI8" s="649"/>
      <c r="AJ8" s="649"/>
      <c r="AK8" s="649"/>
      <c r="AL8" s="650">
        <v>0.1</v>
      </c>
      <c r="AM8" s="651"/>
      <c r="AN8" s="651"/>
      <c r="AO8" s="652"/>
      <c r="AP8" s="642" t="s">
        <v>240</v>
      </c>
      <c r="AQ8" s="643"/>
      <c r="AR8" s="643"/>
      <c r="AS8" s="643"/>
      <c r="AT8" s="643"/>
      <c r="AU8" s="643"/>
      <c r="AV8" s="643"/>
      <c r="AW8" s="643"/>
      <c r="AX8" s="643"/>
      <c r="AY8" s="643"/>
      <c r="AZ8" s="643"/>
      <c r="BA8" s="643"/>
      <c r="BB8" s="643"/>
      <c r="BC8" s="643"/>
      <c r="BD8" s="643"/>
      <c r="BE8" s="643"/>
      <c r="BF8" s="644"/>
      <c r="BG8" s="645">
        <v>24222</v>
      </c>
      <c r="BH8" s="646"/>
      <c r="BI8" s="646"/>
      <c r="BJ8" s="646"/>
      <c r="BK8" s="646"/>
      <c r="BL8" s="646"/>
      <c r="BM8" s="646"/>
      <c r="BN8" s="647"/>
      <c r="BO8" s="648">
        <v>1.4</v>
      </c>
      <c r="BP8" s="648"/>
      <c r="BQ8" s="648"/>
      <c r="BR8" s="648"/>
      <c r="BS8" s="654" t="s">
        <v>181</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2551308</v>
      </c>
      <c r="CS8" s="646"/>
      <c r="CT8" s="646"/>
      <c r="CU8" s="646"/>
      <c r="CV8" s="646"/>
      <c r="CW8" s="646"/>
      <c r="CX8" s="646"/>
      <c r="CY8" s="647"/>
      <c r="CZ8" s="648">
        <v>20.399999999999999</v>
      </c>
      <c r="DA8" s="648"/>
      <c r="DB8" s="648"/>
      <c r="DC8" s="648"/>
      <c r="DD8" s="654" t="s">
        <v>140</v>
      </c>
      <c r="DE8" s="646"/>
      <c r="DF8" s="646"/>
      <c r="DG8" s="646"/>
      <c r="DH8" s="646"/>
      <c r="DI8" s="646"/>
      <c r="DJ8" s="646"/>
      <c r="DK8" s="646"/>
      <c r="DL8" s="646"/>
      <c r="DM8" s="646"/>
      <c r="DN8" s="646"/>
      <c r="DO8" s="646"/>
      <c r="DP8" s="647"/>
      <c r="DQ8" s="654">
        <v>1348754</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2414</v>
      </c>
      <c r="S9" s="646"/>
      <c r="T9" s="646"/>
      <c r="U9" s="646"/>
      <c r="V9" s="646"/>
      <c r="W9" s="646"/>
      <c r="X9" s="646"/>
      <c r="Y9" s="647"/>
      <c r="Z9" s="648">
        <v>0</v>
      </c>
      <c r="AA9" s="648"/>
      <c r="AB9" s="648"/>
      <c r="AC9" s="648"/>
      <c r="AD9" s="649">
        <v>2414</v>
      </c>
      <c r="AE9" s="649"/>
      <c r="AF9" s="649"/>
      <c r="AG9" s="649"/>
      <c r="AH9" s="649"/>
      <c r="AI9" s="649"/>
      <c r="AJ9" s="649"/>
      <c r="AK9" s="649"/>
      <c r="AL9" s="650">
        <v>0</v>
      </c>
      <c r="AM9" s="651"/>
      <c r="AN9" s="651"/>
      <c r="AO9" s="652"/>
      <c r="AP9" s="642" t="s">
        <v>243</v>
      </c>
      <c r="AQ9" s="643"/>
      <c r="AR9" s="643"/>
      <c r="AS9" s="643"/>
      <c r="AT9" s="643"/>
      <c r="AU9" s="643"/>
      <c r="AV9" s="643"/>
      <c r="AW9" s="643"/>
      <c r="AX9" s="643"/>
      <c r="AY9" s="643"/>
      <c r="AZ9" s="643"/>
      <c r="BA9" s="643"/>
      <c r="BB9" s="643"/>
      <c r="BC9" s="643"/>
      <c r="BD9" s="643"/>
      <c r="BE9" s="643"/>
      <c r="BF9" s="644"/>
      <c r="BG9" s="645">
        <v>568037</v>
      </c>
      <c r="BH9" s="646"/>
      <c r="BI9" s="646"/>
      <c r="BJ9" s="646"/>
      <c r="BK9" s="646"/>
      <c r="BL9" s="646"/>
      <c r="BM9" s="646"/>
      <c r="BN9" s="647"/>
      <c r="BO9" s="648">
        <v>33.299999999999997</v>
      </c>
      <c r="BP9" s="648"/>
      <c r="BQ9" s="648"/>
      <c r="BR9" s="648"/>
      <c r="BS9" s="654" t="s">
        <v>140</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1435433</v>
      </c>
      <c r="CS9" s="646"/>
      <c r="CT9" s="646"/>
      <c r="CU9" s="646"/>
      <c r="CV9" s="646"/>
      <c r="CW9" s="646"/>
      <c r="CX9" s="646"/>
      <c r="CY9" s="647"/>
      <c r="CZ9" s="648">
        <v>11.5</v>
      </c>
      <c r="DA9" s="648"/>
      <c r="DB9" s="648"/>
      <c r="DC9" s="648"/>
      <c r="DD9" s="654">
        <v>310552</v>
      </c>
      <c r="DE9" s="646"/>
      <c r="DF9" s="646"/>
      <c r="DG9" s="646"/>
      <c r="DH9" s="646"/>
      <c r="DI9" s="646"/>
      <c r="DJ9" s="646"/>
      <c r="DK9" s="646"/>
      <c r="DL9" s="646"/>
      <c r="DM9" s="646"/>
      <c r="DN9" s="646"/>
      <c r="DO9" s="646"/>
      <c r="DP9" s="647"/>
      <c r="DQ9" s="654">
        <v>794389</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140</v>
      </c>
      <c r="S10" s="646"/>
      <c r="T10" s="646"/>
      <c r="U10" s="646"/>
      <c r="V10" s="646"/>
      <c r="W10" s="646"/>
      <c r="X10" s="646"/>
      <c r="Y10" s="647"/>
      <c r="Z10" s="648" t="s">
        <v>140</v>
      </c>
      <c r="AA10" s="648"/>
      <c r="AB10" s="648"/>
      <c r="AC10" s="648"/>
      <c r="AD10" s="649" t="s">
        <v>140</v>
      </c>
      <c r="AE10" s="649"/>
      <c r="AF10" s="649"/>
      <c r="AG10" s="649"/>
      <c r="AH10" s="649"/>
      <c r="AI10" s="649"/>
      <c r="AJ10" s="649"/>
      <c r="AK10" s="649"/>
      <c r="AL10" s="650" t="s">
        <v>181</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57718</v>
      </c>
      <c r="BH10" s="646"/>
      <c r="BI10" s="646"/>
      <c r="BJ10" s="646"/>
      <c r="BK10" s="646"/>
      <c r="BL10" s="646"/>
      <c r="BM10" s="646"/>
      <c r="BN10" s="647"/>
      <c r="BO10" s="648">
        <v>3.4</v>
      </c>
      <c r="BP10" s="648"/>
      <c r="BQ10" s="648"/>
      <c r="BR10" s="648"/>
      <c r="BS10" s="654">
        <v>9606</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12022</v>
      </c>
      <c r="CS10" s="646"/>
      <c r="CT10" s="646"/>
      <c r="CU10" s="646"/>
      <c r="CV10" s="646"/>
      <c r="CW10" s="646"/>
      <c r="CX10" s="646"/>
      <c r="CY10" s="647"/>
      <c r="CZ10" s="648">
        <v>0.1</v>
      </c>
      <c r="DA10" s="648"/>
      <c r="DB10" s="648"/>
      <c r="DC10" s="648"/>
      <c r="DD10" s="654" t="s">
        <v>181</v>
      </c>
      <c r="DE10" s="646"/>
      <c r="DF10" s="646"/>
      <c r="DG10" s="646"/>
      <c r="DH10" s="646"/>
      <c r="DI10" s="646"/>
      <c r="DJ10" s="646"/>
      <c r="DK10" s="646"/>
      <c r="DL10" s="646"/>
      <c r="DM10" s="646"/>
      <c r="DN10" s="646"/>
      <c r="DO10" s="646"/>
      <c r="DP10" s="647"/>
      <c r="DQ10" s="654">
        <v>12022</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299093</v>
      </c>
      <c r="S11" s="646"/>
      <c r="T11" s="646"/>
      <c r="U11" s="646"/>
      <c r="V11" s="646"/>
      <c r="W11" s="646"/>
      <c r="X11" s="646"/>
      <c r="Y11" s="647"/>
      <c r="Z11" s="650">
        <v>2.4</v>
      </c>
      <c r="AA11" s="651"/>
      <c r="AB11" s="651"/>
      <c r="AC11" s="663"/>
      <c r="AD11" s="654">
        <v>299093</v>
      </c>
      <c r="AE11" s="646"/>
      <c r="AF11" s="646"/>
      <c r="AG11" s="646"/>
      <c r="AH11" s="646"/>
      <c r="AI11" s="646"/>
      <c r="AJ11" s="646"/>
      <c r="AK11" s="647"/>
      <c r="AL11" s="650">
        <v>4.9000000000000004</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80940</v>
      </c>
      <c r="BH11" s="646"/>
      <c r="BI11" s="646"/>
      <c r="BJ11" s="646"/>
      <c r="BK11" s="646"/>
      <c r="BL11" s="646"/>
      <c r="BM11" s="646"/>
      <c r="BN11" s="647"/>
      <c r="BO11" s="648">
        <v>4.7</v>
      </c>
      <c r="BP11" s="648"/>
      <c r="BQ11" s="648"/>
      <c r="BR11" s="648"/>
      <c r="BS11" s="654">
        <v>15957</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630527</v>
      </c>
      <c r="CS11" s="646"/>
      <c r="CT11" s="646"/>
      <c r="CU11" s="646"/>
      <c r="CV11" s="646"/>
      <c r="CW11" s="646"/>
      <c r="CX11" s="646"/>
      <c r="CY11" s="647"/>
      <c r="CZ11" s="648">
        <v>5</v>
      </c>
      <c r="DA11" s="648"/>
      <c r="DB11" s="648"/>
      <c r="DC11" s="648"/>
      <c r="DD11" s="654">
        <v>94697</v>
      </c>
      <c r="DE11" s="646"/>
      <c r="DF11" s="646"/>
      <c r="DG11" s="646"/>
      <c r="DH11" s="646"/>
      <c r="DI11" s="646"/>
      <c r="DJ11" s="646"/>
      <c r="DK11" s="646"/>
      <c r="DL11" s="646"/>
      <c r="DM11" s="646"/>
      <c r="DN11" s="646"/>
      <c r="DO11" s="646"/>
      <c r="DP11" s="647"/>
      <c r="DQ11" s="654">
        <v>322162</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v>8674</v>
      </c>
      <c r="S12" s="646"/>
      <c r="T12" s="646"/>
      <c r="U12" s="646"/>
      <c r="V12" s="646"/>
      <c r="W12" s="646"/>
      <c r="X12" s="646"/>
      <c r="Y12" s="647"/>
      <c r="Z12" s="648">
        <v>0.1</v>
      </c>
      <c r="AA12" s="648"/>
      <c r="AB12" s="648"/>
      <c r="AC12" s="648"/>
      <c r="AD12" s="649">
        <v>8674</v>
      </c>
      <c r="AE12" s="649"/>
      <c r="AF12" s="649"/>
      <c r="AG12" s="649"/>
      <c r="AH12" s="649"/>
      <c r="AI12" s="649"/>
      <c r="AJ12" s="649"/>
      <c r="AK12" s="649"/>
      <c r="AL12" s="650">
        <v>0.1</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758052</v>
      </c>
      <c r="BH12" s="646"/>
      <c r="BI12" s="646"/>
      <c r="BJ12" s="646"/>
      <c r="BK12" s="646"/>
      <c r="BL12" s="646"/>
      <c r="BM12" s="646"/>
      <c r="BN12" s="647"/>
      <c r="BO12" s="648">
        <v>44.4</v>
      </c>
      <c r="BP12" s="648"/>
      <c r="BQ12" s="648"/>
      <c r="BR12" s="648"/>
      <c r="BS12" s="654" t="s">
        <v>140</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1909520</v>
      </c>
      <c r="CS12" s="646"/>
      <c r="CT12" s="646"/>
      <c r="CU12" s="646"/>
      <c r="CV12" s="646"/>
      <c r="CW12" s="646"/>
      <c r="CX12" s="646"/>
      <c r="CY12" s="647"/>
      <c r="CZ12" s="648">
        <v>15.3</v>
      </c>
      <c r="DA12" s="648"/>
      <c r="DB12" s="648"/>
      <c r="DC12" s="648"/>
      <c r="DD12" s="654" t="s">
        <v>181</v>
      </c>
      <c r="DE12" s="646"/>
      <c r="DF12" s="646"/>
      <c r="DG12" s="646"/>
      <c r="DH12" s="646"/>
      <c r="DI12" s="646"/>
      <c r="DJ12" s="646"/>
      <c r="DK12" s="646"/>
      <c r="DL12" s="646"/>
      <c r="DM12" s="646"/>
      <c r="DN12" s="646"/>
      <c r="DO12" s="646"/>
      <c r="DP12" s="647"/>
      <c r="DQ12" s="654">
        <v>63336</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140</v>
      </c>
      <c r="S13" s="646"/>
      <c r="T13" s="646"/>
      <c r="U13" s="646"/>
      <c r="V13" s="646"/>
      <c r="W13" s="646"/>
      <c r="X13" s="646"/>
      <c r="Y13" s="647"/>
      <c r="Z13" s="648" t="s">
        <v>140</v>
      </c>
      <c r="AA13" s="648"/>
      <c r="AB13" s="648"/>
      <c r="AC13" s="648"/>
      <c r="AD13" s="649" t="s">
        <v>140</v>
      </c>
      <c r="AE13" s="649"/>
      <c r="AF13" s="649"/>
      <c r="AG13" s="649"/>
      <c r="AH13" s="649"/>
      <c r="AI13" s="649"/>
      <c r="AJ13" s="649"/>
      <c r="AK13" s="649"/>
      <c r="AL13" s="650" t="s">
        <v>140</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753440</v>
      </c>
      <c r="BH13" s="646"/>
      <c r="BI13" s="646"/>
      <c r="BJ13" s="646"/>
      <c r="BK13" s="646"/>
      <c r="BL13" s="646"/>
      <c r="BM13" s="646"/>
      <c r="BN13" s="647"/>
      <c r="BO13" s="648">
        <v>44.1</v>
      </c>
      <c r="BP13" s="648"/>
      <c r="BQ13" s="648"/>
      <c r="BR13" s="648"/>
      <c r="BS13" s="654" t="s">
        <v>140</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853664</v>
      </c>
      <c r="CS13" s="646"/>
      <c r="CT13" s="646"/>
      <c r="CU13" s="646"/>
      <c r="CV13" s="646"/>
      <c r="CW13" s="646"/>
      <c r="CX13" s="646"/>
      <c r="CY13" s="647"/>
      <c r="CZ13" s="648">
        <v>6.8</v>
      </c>
      <c r="DA13" s="648"/>
      <c r="DB13" s="648"/>
      <c r="DC13" s="648"/>
      <c r="DD13" s="654">
        <v>181642</v>
      </c>
      <c r="DE13" s="646"/>
      <c r="DF13" s="646"/>
      <c r="DG13" s="646"/>
      <c r="DH13" s="646"/>
      <c r="DI13" s="646"/>
      <c r="DJ13" s="646"/>
      <c r="DK13" s="646"/>
      <c r="DL13" s="646"/>
      <c r="DM13" s="646"/>
      <c r="DN13" s="646"/>
      <c r="DO13" s="646"/>
      <c r="DP13" s="647"/>
      <c r="DQ13" s="654">
        <v>607340</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10206</v>
      </c>
      <c r="S14" s="646"/>
      <c r="T14" s="646"/>
      <c r="U14" s="646"/>
      <c r="V14" s="646"/>
      <c r="W14" s="646"/>
      <c r="X14" s="646"/>
      <c r="Y14" s="647"/>
      <c r="Z14" s="648">
        <v>0.1</v>
      </c>
      <c r="AA14" s="648"/>
      <c r="AB14" s="648"/>
      <c r="AC14" s="648"/>
      <c r="AD14" s="649">
        <v>10206</v>
      </c>
      <c r="AE14" s="649"/>
      <c r="AF14" s="649"/>
      <c r="AG14" s="649"/>
      <c r="AH14" s="649"/>
      <c r="AI14" s="649"/>
      <c r="AJ14" s="649"/>
      <c r="AK14" s="649"/>
      <c r="AL14" s="650">
        <v>0.2</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44611</v>
      </c>
      <c r="BH14" s="646"/>
      <c r="BI14" s="646"/>
      <c r="BJ14" s="646"/>
      <c r="BK14" s="646"/>
      <c r="BL14" s="646"/>
      <c r="BM14" s="646"/>
      <c r="BN14" s="647"/>
      <c r="BO14" s="648">
        <v>2.6</v>
      </c>
      <c r="BP14" s="648"/>
      <c r="BQ14" s="648"/>
      <c r="BR14" s="648"/>
      <c r="BS14" s="654" t="s">
        <v>140</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654461</v>
      </c>
      <c r="CS14" s="646"/>
      <c r="CT14" s="646"/>
      <c r="CU14" s="646"/>
      <c r="CV14" s="646"/>
      <c r="CW14" s="646"/>
      <c r="CX14" s="646"/>
      <c r="CY14" s="647"/>
      <c r="CZ14" s="648">
        <v>5.2</v>
      </c>
      <c r="DA14" s="648"/>
      <c r="DB14" s="648"/>
      <c r="DC14" s="648"/>
      <c r="DD14" s="654">
        <v>212033</v>
      </c>
      <c r="DE14" s="646"/>
      <c r="DF14" s="646"/>
      <c r="DG14" s="646"/>
      <c r="DH14" s="646"/>
      <c r="DI14" s="646"/>
      <c r="DJ14" s="646"/>
      <c r="DK14" s="646"/>
      <c r="DL14" s="646"/>
      <c r="DM14" s="646"/>
      <c r="DN14" s="646"/>
      <c r="DO14" s="646"/>
      <c r="DP14" s="647"/>
      <c r="DQ14" s="654">
        <v>428371</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140</v>
      </c>
      <c r="S15" s="646"/>
      <c r="T15" s="646"/>
      <c r="U15" s="646"/>
      <c r="V15" s="646"/>
      <c r="W15" s="646"/>
      <c r="X15" s="646"/>
      <c r="Y15" s="647"/>
      <c r="Z15" s="648" t="s">
        <v>140</v>
      </c>
      <c r="AA15" s="648"/>
      <c r="AB15" s="648"/>
      <c r="AC15" s="648"/>
      <c r="AD15" s="649" t="s">
        <v>140</v>
      </c>
      <c r="AE15" s="649"/>
      <c r="AF15" s="649"/>
      <c r="AG15" s="649"/>
      <c r="AH15" s="649"/>
      <c r="AI15" s="649"/>
      <c r="AJ15" s="649"/>
      <c r="AK15" s="649"/>
      <c r="AL15" s="650" t="s">
        <v>140</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165053</v>
      </c>
      <c r="BH15" s="646"/>
      <c r="BI15" s="646"/>
      <c r="BJ15" s="646"/>
      <c r="BK15" s="646"/>
      <c r="BL15" s="646"/>
      <c r="BM15" s="646"/>
      <c r="BN15" s="647"/>
      <c r="BO15" s="648">
        <v>9.6999999999999993</v>
      </c>
      <c r="BP15" s="648"/>
      <c r="BQ15" s="648"/>
      <c r="BR15" s="648"/>
      <c r="BS15" s="654" t="s">
        <v>140</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1891285</v>
      </c>
      <c r="CS15" s="646"/>
      <c r="CT15" s="646"/>
      <c r="CU15" s="646"/>
      <c r="CV15" s="646"/>
      <c r="CW15" s="646"/>
      <c r="CX15" s="646"/>
      <c r="CY15" s="647"/>
      <c r="CZ15" s="648">
        <v>15.1</v>
      </c>
      <c r="DA15" s="648"/>
      <c r="DB15" s="648"/>
      <c r="DC15" s="648"/>
      <c r="DD15" s="654">
        <v>892770</v>
      </c>
      <c r="DE15" s="646"/>
      <c r="DF15" s="646"/>
      <c r="DG15" s="646"/>
      <c r="DH15" s="646"/>
      <c r="DI15" s="646"/>
      <c r="DJ15" s="646"/>
      <c r="DK15" s="646"/>
      <c r="DL15" s="646"/>
      <c r="DM15" s="646"/>
      <c r="DN15" s="646"/>
      <c r="DO15" s="646"/>
      <c r="DP15" s="647"/>
      <c r="DQ15" s="654">
        <v>655158</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2947</v>
      </c>
      <c r="S16" s="646"/>
      <c r="T16" s="646"/>
      <c r="U16" s="646"/>
      <c r="V16" s="646"/>
      <c r="W16" s="646"/>
      <c r="X16" s="646"/>
      <c r="Y16" s="647"/>
      <c r="Z16" s="648">
        <v>0</v>
      </c>
      <c r="AA16" s="648"/>
      <c r="AB16" s="648"/>
      <c r="AC16" s="648"/>
      <c r="AD16" s="649">
        <v>2947</v>
      </c>
      <c r="AE16" s="649"/>
      <c r="AF16" s="649"/>
      <c r="AG16" s="649"/>
      <c r="AH16" s="649"/>
      <c r="AI16" s="649"/>
      <c r="AJ16" s="649"/>
      <c r="AK16" s="649"/>
      <c r="AL16" s="650">
        <v>0</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140</v>
      </c>
      <c r="BH16" s="646"/>
      <c r="BI16" s="646"/>
      <c r="BJ16" s="646"/>
      <c r="BK16" s="646"/>
      <c r="BL16" s="646"/>
      <c r="BM16" s="646"/>
      <c r="BN16" s="647"/>
      <c r="BO16" s="648" t="s">
        <v>140</v>
      </c>
      <c r="BP16" s="648"/>
      <c r="BQ16" s="648"/>
      <c r="BR16" s="648"/>
      <c r="BS16" s="654" t="s">
        <v>140</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t="s">
        <v>140</v>
      </c>
      <c r="CS16" s="646"/>
      <c r="CT16" s="646"/>
      <c r="CU16" s="646"/>
      <c r="CV16" s="646"/>
      <c r="CW16" s="646"/>
      <c r="CX16" s="646"/>
      <c r="CY16" s="647"/>
      <c r="CZ16" s="648" t="s">
        <v>140</v>
      </c>
      <c r="DA16" s="648"/>
      <c r="DB16" s="648"/>
      <c r="DC16" s="648"/>
      <c r="DD16" s="654" t="s">
        <v>140</v>
      </c>
      <c r="DE16" s="646"/>
      <c r="DF16" s="646"/>
      <c r="DG16" s="646"/>
      <c r="DH16" s="646"/>
      <c r="DI16" s="646"/>
      <c r="DJ16" s="646"/>
      <c r="DK16" s="646"/>
      <c r="DL16" s="646"/>
      <c r="DM16" s="646"/>
      <c r="DN16" s="646"/>
      <c r="DO16" s="646"/>
      <c r="DP16" s="647"/>
      <c r="DQ16" s="654" t="s">
        <v>140</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30317</v>
      </c>
      <c r="S17" s="646"/>
      <c r="T17" s="646"/>
      <c r="U17" s="646"/>
      <c r="V17" s="646"/>
      <c r="W17" s="646"/>
      <c r="X17" s="646"/>
      <c r="Y17" s="647"/>
      <c r="Z17" s="648">
        <v>0.2</v>
      </c>
      <c r="AA17" s="648"/>
      <c r="AB17" s="648"/>
      <c r="AC17" s="648"/>
      <c r="AD17" s="649">
        <v>30317</v>
      </c>
      <c r="AE17" s="649"/>
      <c r="AF17" s="649"/>
      <c r="AG17" s="649"/>
      <c r="AH17" s="649"/>
      <c r="AI17" s="649"/>
      <c r="AJ17" s="649"/>
      <c r="AK17" s="649"/>
      <c r="AL17" s="650">
        <v>0.5</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140</v>
      </c>
      <c r="BH17" s="646"/>
      <c r="BI17" s="646"/>
      <c r="BJ17" s="646"/>
      <c r="BK17" s="646"/>
      <c r="BL17" s="646"/>
      <c r="BM17" s="646"/>
      <c r="BN17" s="647"/>
      <c r="BO17" s="648" t="s">
        <v>140</v>
      </c>
      <c r="BP17" s="648"/>
      <c r="BQ17" s="648"/>
      <c r="BR17" s="648"/>
      <c r="BS17" s="654" t="s">
        <v>140</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1436670</v>
      </c>
      <c r="CS17" s="646"/>
      <c r="CT17" s="646"/>
      <c r="CU17" s="646"/>
      <c r="CV17" s="646"/>
      <c r="CW17" s="646"/>
      <c r="CX17" s="646"/>
      <c r="CY17" s="647"/>
      <c r="CZ17" s="648">
        <v>11.5</v>
      </c>
      <c r="DA17" s="648"/>
      <c r="DB17" s="648"/>
      <c r="DC17" s="648"/>
      <c r="DD17" s="654" t="s">
        <v>140</v>
      </c>
      <c r="DE17" s="646"/>
      <c r="DF17" s="646"/>
      <c r="DG17" s="646"/>
      <c r="DH17" s="646"/>
      <c r="DI17" s="646"/>
      <c r="DJ17" s="646"/>
      <c r="DK17" s="646"/>
      <c r="DL17" s="646"/>
      <c r="DM17" s="646"/>
      <c r="DN17" s="646"/>
      <c r="DO17" s="646"/>
      <c r="DP17" s="647"/>
      <c r="DQ17" s="654">
        <v>1369648</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5347</v>
      </c>
      <c r="S18" s="646"/>
      <c r="T18" s="646"/>
      <c r="U18" s="646"/>
      <c r="V18" s="646"/>
      <c r="W18" s="646"/>
      <c r="X18" s="646"/>
      <c r="Y18" s="647"/>
      <c r="Z18" s="648">
        <v>0</v>
      </c>
      <c r="AA18" s="648"/>
      <c r="AB18" s="648"/>
      <c r="AC18" s="648"/>
      <c r="AD18" s="649">
        <v>5347</v>
      </c>
      <c r="AE18" s="649"/>
      <c r="AF18" s="649"/>
      <c r="AG18" s="649"/>
      <c r="AH18" s="649"/>
      <c r="AI18" s="649"/>
      <c r="AJ18" s="649"/>
      <c r="AK18" s="649"/>
      <c r="AL18" s="650">
        <v>0.1</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140</v>
      </c>
      <c r="BH18" s="646"/>
      <c r="BI18" s="646"/>
      <c r="BJ18" s="646"/>
      <c r="BK18" s="646"/>
      <c r="BL18" s="646"/>
      <c r="BM18" s="646"/>
      <c r="BN18" s="647"/>
      <c r="BO18" s="648" t="s">
        <v>140</v>
      </c>
      <c r="BP18" s="648"/>
      <c r="BQ18" s="648"/>
      <c r="BR18" s="648"/>
      <c r="BS18" s="654" t="s">
        <v>140</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140</v>
      </c>
      <c r="CS18" s="646"/>
      <c r="CT18" s="646"/>
      <c r="CU18" s="646"/>
      <c r="CV18" s="646"/>
      <c r="CW18" s="646"/>
      <c r="CX18" s="646"/>
      <c r="CY18" s="647"/>
      <c r="CZ18" s="648" t="s">
        <v>140</v>
      </c>
      <c r="DA18" s="648"/>
      <c r="DB18" s="648"/>
      <c r="DC18" s="648"/>
      <c r="DD18" s="654" t="s">
        <v>140</v>
      </c>
      <c r="DE18" s="646"/>
      <c r="DF18" s="646"/>
      <c r="DG18" s="646"/>
      <c r="DH18" s="646"/>
      <c r="DI18" s="646"/>
      <c r="DJ18" s="646"/>
      <c r="DK18" s="646"/>
      <c r="DL18" s="646"/>
      <c r="DM18" s="646"/>
      <c r="DN18" s="646"/>
      <c r="DO18" s="646"/>
      <c r="DP18" s="647"/>
      <c r="DQ18" s="654" t="s">
        <v>181</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1511</v>
      </c>
      <c r="S19" s="646"/>
      <c r="T19" s="646"/>
      <c r="U19" s="646"/>
      <c r="V19" s="646"/>
      <c r="W19" s="646"/>
      <c r="X19" s="646"/>
      <c r="Y19" s="647"/>
      <c r="Z19" s="648">
        <v>0</v>
      </c>
      <c r="AA19" s="648"/>
      <c r="AB19" s="648"/>
      <c r="AC19" s="648"/>
      <c r="AD19" s="649">
        <v>1511</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8006</v>
      </c>
      <c r="BH19" s="646"/>
      <c r="BI19" s="646"/>
      <c r="BJ19" s="646"/>
      <c r="BK19" s="646"/>
      <c r="BL19" s="646"/>
      <c r="BM19" s="646"/>
      <c r="BN19" s="647"/>
      <c r="BO19" s="648">
        <v>0.5</v>
      </c>
      <c r="BP19" s="648"/>
      <c r="BQ19" s="648"/>
      <c r="BR19" s="648"/>
      <c r="BS19" s="654" t="s">
        <v>140</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140</v>
      </c>
      <c r="CS19" s="646"/>
      <c r="CT19" s="646"/>
      <c r="CU19" s="646"/>
      <c r="CV19" s="646"/>
      <c r="CW19" s="646"/>
      <c r="CX19" s="646"/>
      <c r="CY19" s="647"/>
      <c r="CZ19" s="648" t="s">
        <v>140</v>
      </c>
      <c r="DA19" s="648"/>
      <c r="DB19" s="648"/>
      <c r="DC19" s="648"/>
      <c r="DD19" s="654" t="s">
        <v>140</v>
      </c>
      <c r="DE19" s="646"/>
      <c r="DF19" s="646"/>
      <c r="DG19" s="646"/>
      <c r="DH19" s="646"/>
      <c r="DI19" s="646"/>
      <c r="DJ19" s="646"/>
      <c r="DK19" s="646"/>
      <c r="DL19" s="646"/>
      <c r="DM19" s="646"/>
      <c r="DN19" s="646"/>
      <c r="DO19" s="646"/>
      <c r="DP19" s="647"/>
      <c r="DQ19" s="654" t="s">
        <v>140</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405</v>
      </c>
      <c r="S20" s="646"/>
      <c r="T20" s="646"/>
      <c r="U20" s="646"/>
      <c r="V20" s="646"/>
      <c r="W20" s="646"/>
      <c r="X20" s="646"/>
      <c r="Y20" s="647"/>
      <c r="Z20" s="648">
        <v>0</v>
      </c>
      <c r="AA20" s="648"/>
      <c r="AB20" s="648"/>
      <c r="AC20" s="648"/>
      <c r="AD20" s="649">
        <v>405</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8006</v>
      </c>
      <c r="BH20" s="646"/>
      <c r="BI20" s="646"/>
      <c r="BJ20" s="646"/>
      <c r="BK20" s="646"/>
      <c r="BL20" s="646"/>
      <c r="BM20" s="646"/>
      <c r="BN20" s="647"/>
      <c r="BO20" s="648">
        <v>0.5</v>
      </c>
      <c r="BP20" s="648"/>
      <c r="BQ20" s="648"/>
      <c r="BR20" s="648"/>
      <c r="BS20" s="654" t="s">
        <v>140</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12488110</v>
      </c>
      <c r="CS20" s="646"/>
      <c r="CT20" s="646"/>
      <c r="CU20" s="646"/>
      <c r="CV20" s="646"/>
      <c r="CW20" s="646"/>
      <c r="CX20" s="646"/>
      <c r="CY20" s="647"/>
      <c r="CZ20" s="648">
        <v>100</v>
      </c>
      <c r="DA20" s="648"/>
      <c r="DB20" s="648"/>
      <c r="DC20" s="648"/>
      <c r="DD20" s="654">
        <v>1704105</v>
      </c>
      <c r="DE20" s="646"/>
      <c r="DF20" s="646"/>
      <c r="DG20" s="646"/>
      <c r="DH20" s="646"/>
      <c r="DI20" s="646"/>
      <c r="DJ20" s="646"/>
      <c r="DK20" s="646"/>
      <c r="DL20" s="646"/>
      <c r="DM20" s="646"/>
      <c r="DN20" s="646"/>
      <c r="DO20" s="646"/>
      <c r="DP20" s="647"/>
      <c r="DQ20" s="654">
        <v>6585665</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23054</v>
      </c>
      <c r="S21" s="646"/>
      <c r="T21" s="646"/>
      <c r="U21" s="646"/>
      <c r="V21" s="646"/>
      <c r="W21" s="646"/>
      <c r="X21" s="646"/>
      <c r="Y21" s="647"/>
      <c r="Z21" s="648">
        <v>0.2</v>
      </c>
      <c r="AA21" s="648"/>
      <c r="AB21" s="648"/>
      <c r="AC21" s="648"/>
      <c r="AD21" s="649">
        <v>23054</v>
      </c>
      <c r="AE21" s="649"/>
      <c r="AF21" s="649"/>
      <c r="AG21" s="649"/>
      <c r="AH21" s="649"/>
      <c r="AI21" s="649"/>
      <c r="AJ21" s="649"/>
      <c r="AK21" s="649"/>
      <c r="AL21" s="650">
        <v>0.4</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v>8006</v>
      </c>
      <c r="BH21" s="646"/>
      <c r="BI21" s="646"/>
      <c r="BJ21" s="646"/>
      <c r="BK21" s="646"/>
      <c r="BL21" s="646"/>
      <c r="BM21" s="646"/>
      <c r="BN21" s="647"/>
      <c r="BO21" s="648">
        <v>0.5</v>
      </c>
      <c r="BP21" s="648"/>
      <c r="BQ21" s="648"/>
      <c r="BR21" s="648"/>
      <c r="BS21" s="654" t="s">
        <v>140</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4171133</v>
      </c>
      <c r="S22" s="646"/>
      <c r="T22" s="646"/>
      <c r="U22" s="646"/>
      <c r="V22" s="646"/>
      <c r="W22" s="646"/>
      <c r="X22" s="646"/>
      <c r="Y22" s="647"/>
      <c r="Z22" s="648">
        <v>33.1</v>
      </c>
      <c r="AA22" s="648"/>
      <c r="AB22" s="648"/>
      <c r="AC22" s="648"/>
      <c r="AD22" s="649">
        <v>3866183</v>
      </c>
      <c r="AE22" s="649"/>
      <c r="AF22" s="649"/>
      <c r="AG22" s="649"/>
      <c r="AH22" s="649"/>
      <c r="AI22" s="649"/>
      <c r="AJ22" s="649"/>
      <c r="AK22" s="649"/>
      <c r="AL22" s="650">
        <v>63.9</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140</v>
      </c>
      <c r="BH22" s="646"/>
      <c r="BI22" s="646"/>
      <c r="BJ22" s="646"/>
      <c r="BK22" s="646"/>
      <c r="BL22" s="646"/>
      <c r="BM22" s="646"/>
      <c r="BN22" s="647"/>
      <c r="BO22" s="648" t="s">
        <v>140</v>
      </c>
      <c r="BP22" s="648"/>
      <c r="BQ22" s="648"/>
      <c r="BR22" s="648"/>
      <c r="BS22" s="654" t="s">
        <v>140</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3866183</v>
      </c>
      <c r="S23" s="646"/>
      <c r="T23" s="646"/>
      <c r="U23" s="646"/>
      <c r="V23" s="646"/>
      <c r="W23" s="646"/>
      <c r="X23" s="646"/>
      <c r="Y23" s="647"/>
      <c r="Z23" s="648">
        <v>30.7</v>
      </c>
      <c r="AA23" s="648"/>
      <c r="AB23" s="648"/>
      <c r="AC23" s="648"/>
      <c r="AD23" s="649">
        <v>3866183</v>
      </c>
      <c r="AE23" s="649"/>
      <c r="AF23" s="649"/>
      <c r="AG23" s="649"/>
      <c r="AH23" s="649"/>
      <c r="AI23" s="649"/>
      <c r="AJ23" s="649"/>
      <c r="AK23" s="649"/>
      <c r="AL23" s="650">
        <v>63.9</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t="s">
        <v>140</v>
      </c>
      <c r="BH23" s="646"/>
      <c r="BI23" s="646"/>
      <c r="BJ23" s="646"/>
      <c r="BK23" s="646"/>
      <c r="BL23" s="646"/>
      <c r="BM23" s="646"/>
      <c r="BN23" s="647"/>
      <c r="BO23" s="648" t="s">
        <v>140</v>
      </c>
      <c r="BP23" s="648"/>
      <c r="BQ23" s="648"/>
      <c r="BR23" s="648"/>
      <c r="BS23" s="654" t="s">
        <v>140</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304950</v>
      </c>
      <c r="S24" s="646"/>
      <c r="T24" s="646"/>
      <c r="U24" s="646"/>
      <c r="V24" s="646"/>
      <c r="W24" s="646"/>
      <c r="X24" s="646"/>
      <c r="Y24" s="647"/>
      <c r="Z24" s="648">
        <v>2.4</v>
      </c>
      <c r="AA24" s="648"/>
      <c r="AB24" s="648"/>
      <c r="AC24" s="648"/>
      <c r="AD24" s="649" t="s">
        <v>140</v>
      </c>
      <c r="AE24" s="649"/>
      <c r="AF24" s="649"/>
      <c r="AG24" s="649"/>
      <c r="AH24" s="649"/>
      <c r="AI24" s="649"/>
      <c r="AJ24" s="649"/>
      <c r="AK24" s="649"/>
      <c r="AL24" s="650" t="s">
        <v>140</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140</v>
      </c>
      <c r="BH24" s="646"/>
      <c r="BI24" s="646"/>
      <c r="BJ24" s="646"/>
      <c r="BK24" s="646"/>
      <c r="BL24" s="646"/>
      <c r="BM24" s="646"/>
      <c r="BN24" s="647"/>
      <c r="BO24" s="648" t="s">
        <v>140</v>
      </c>
      <c r="BP24" s="648"/>
      <c r="BQ24" s="648"/>
      <c r="BR24" s="648"/>
      <c r="BS24" s="654" t="s">
        <v>140</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4549455</v>
      </c>
      <c r="CS24" s="635"/>
      <c r="CT24" s="635"/>
      <c r="CU24" s="635"/>
      <c r="CV24" s="635"/>
      <c r="CW24" s="635"/>
      <c r="CX24" s="635"/>
      <c r="CY24" s="636"/>
      <c r="CZ24" s="639">
        <v>36.4</v>
      </c>
      <c r="DA24" s="640"/>
      <c r="DB24" s="640"/>
      <c r="DC24" s="659"/>
      <c r="DD24" s="683">
        <v>3518648</v>
      </c>
      <c r="DE24" s="635"/>
      <c r="DF24" s="635"/>
      <c r="DG24" s="635"/>
      <c r="DH24" s="635"/>
      <c r="DI24" s="635"/>
      <c r="DJ24" s="635"/>
      <c r="DK24" s="636"/>
      <c r="DL24" s="683">
        <v>3509792</v>
      </c>
      <c r="DM24" s="635"/>
      <c r="DN24" s="635"/>
      <c r="DO24" s="635"/>
      <c r="DP24" s="635"/>
      <c r="DQ24" s="635"/>
      <c r="DR24" s="635"/>
      <c r="DS24" s="635"/>
      <c r="DT24" s="635"/>
      <c r="DU24" s="635"/>
      <c r="DV24" s="636"/>
      <c r="DW24" s="639">
        <v>56.2</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t="s">
        <v>181</v>
      </c>
      <c r="S25" s="646"/>
      <c r="T25" s="646"/>
      <c r="U25" s="646"/>
      <c r="V25" s="646"/>
      <c r="W25" s="646"/>
      <c r="X25" s="646"/>
      <c r="Y25" s="647"/>
      <c r="Z25" s="648" t="s">
        <v>140</v>
      </c>
      <c r="AA25" s="648"/>
      <c r="AB25" s="648"/>
      <c r="AC25" s="648"/>
      <c r="AD25" s="649" t="s">
        <v>140</v>
      </c>
      <c r="AE25" s="649"/>
      <c r="AF25" s="649"/>
      <c r="AG25" s="649"/>
      <c r="AH25" s="649"/>
      <c r="AI25" s="649"/>
      <c r="AJ25" s="649"/>
      <c r="AK25" s="649"/>
      <c r="AL25" s="650" t="s">
        <v>140</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140</v>
      </c>
      <c r="BH25" s="646"/>
      <c r="BI25" s="646"/>
      <c r="BJ25" s="646"/>
      <c r="BK25" s="646"/>
      <c r="BL25" s="646"/>
      <c r="BM25" s="646"/>
      <c r="BN25" s="647"/>
      <c r="BO25" s="648" t="s">
        <v>140</v>
      </c>
      <c r="BP25" s="648"/>
      <c r="BQ25" s="648"/>
      <c r="BR25" s="648"/>
      <c r="BS25" s="654" t="s">
        <v>140</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2084404</v>
      </c>
      <c r="CS25" s="679"/>
      <c r="CT25" s="679"/>
      <c r="CU25" s="679"/>
      <c r="CV25" s="679"/>
      <c r="CW25" s="679"/>
      <c r="CX25" s="679"/>
      <c r="CY25" s="680"/>
      <c r="CZ25" s="650">
        <v>16.7</v>
      </c>
      <c r="DA25" s="681"/>
      <c r="DB25" s="681"/>
      <c r="DC25" s="684"/>
      <c r="DD25" s="654">
        <v>2001746</v>
      </c>
      <c r="DE25" s="679"/>
      <c r="DF25" s="679"/>
      <c r="DG25" s="679"/>
      <c r="DH25" s="679"/>
      <c r="DI25" s="679"/>
      <c r="DJ25" s="679"/>
      <c r="DK25" s="680"/>
      <c r="DL25" s="654">
        <v>1992921</v>
      </c>
      <c r="DM25" s="679"/>
      <c r="DN25" s="679"/>
      <c r="DO25" s="679"/>
      <c r="DP25" s="679"/>
      <c r="DQ25" s="679"/>
      <c r="DR25" s="679"/>
      <c r="DS25" s="679"/>
      <c r="DT25" s="679"/>
      <c r="DU25" s="679"/>
      <c r="DV25" s="680"/>
      <c r="DW25" s="650">
        <v>31.9</v>
      </c>
      <c r="DX25" s="681"/>
      <c r="DY25" s="681"/>
      <c r="DZ25" s="681"/>
      <c r="EA25" s="681"/>
      <c r="EB25" s="681"/>
      <c r="EC25" s="682"/>
    </row>
    <row r="26" spans="2:133" ht="11.25" customHeight="1" x14ac:dyDescent="0.15">
      <c r="B26" s="642" t="s">
        <v>296</v>
      </c>
      <c r="C26" s="643"/>
      <c r="D26" s="643"/>
      <c r="E26" s="643"/>
      <c r="F26" s="643"/>
      <c r="G26" s="643"/>
      <c r="H26" s="643"/>
      <c r="I26" s="643"/>
      <c r="J26" s="643"/>
      <c r="K26" s="643"/>
      <c r="L26" s="643"/>
      <c r="M26" s="643"/>
      <c r="N26" s="643"/>
      <c r="O26" s="643"/>
      <c r="P26" s="643"/>
      <c r="Q26" s="644"/>
      <c r="R26" s="645">
        <v>6335335</v>
      </c>
      <c r="S26" s="646"/>
      <c r="T26" s="646"/>
      <c r="U26" s="646"/>
      <c r="V26" s="646"/>
      <c r="W26" s="646"/>
      <c r="X26" s="646"/>
      <c r="Y26" s="647"/>
      <c r="Z26" s="648">
        <v>50.3</v>
      </c>
      <c r="AA26" s="648"/>
      <c r="AB26" s="648"/>
      <c r="AC26" s="648"/>
      <c r="AD26" s="649">
        <v>6030385</v>
      </c>
      <c r="AE26" s="649"/>
      <c r="AF26" s="649"/>
      <c r="AG26" s="649"/>
      <c r="AH26" s="649"/>
      <c r="AI26" s="649"/>
      <c r="AJ26" s="649"/>
      <c r="AK26" s="649"/>
      <c r="AL26" s="650">
        <v>99.7</v>
      </c>
      <c r="AM26" s="651"/>
      <c r="AN26" s="651"/>
      <c r="AO26" s="652"/>
      <c r="AP26" s="664" t="s">
        <v>297</v>
      </c>
      <c r="AQ26" s="685"/>
      <c r="AR26" s="685"/>
      <c r="AS26" s="685"/>
      <c r="AT26" s="685"/>
      <c r="AU26" s="685"/>
      <c r="AV26" s="685"/>
      <c r="AW26" s="685"/>
      <c r="AX26" s="685"/>
      <c r="AY26" s="685"/>
      <c r="AZ26" s="685"/>
      <c r="BA26" s="685"/>
      <c r="BB26" s="685"/>
      <c r="BC26" s="685"/>
      <c r="BD26" s="685"/>
      <c r="BE26" s="685"/>
      <c r="BF26" s="666"/>
      <c r="BG26" s="645" t="s">
        <v>181</v>
      </c>
      <c r="BH26" s="646"/>
      <c r="BI26" s="646"/>
      <c r="BJ26" s="646"/>
      <c r="BK26" s="646"/>
      <c r="BL26" s="646"/>
      <c r="BM26" s="646"/>
      <c r="BN26" s="647"/>
      <c r="BO26" s="648" t="s">
        <v>140</v>
      </c>
      <c r="BP26" s="648"/>
      <c r="BQ26" s="648"/>
      <c r="BR26" s="648"/>
      <c r="BS26" s="654" t="s">
        <v>181</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1384705</v>
      </c>
      <c r="CS26" s="646"/>
      <c r="CT26" s="646"/>
      <c r="CU26" s="646"/>
      <c r="CV26" s="646"/>
      <c r="CW26" s="646"/>
      <c r="CX26" s="646"/>
      <c r="CY26" s="647"/>
      <c r="CZ26" s="650">
        <v>11.1</v>
      </c>
      <c r="DA26" s="681"/>
      <c r="DB26" s="681"/>
      <c r="DC26" s="684"/>
      <c r="DD26" s="654">
        <v>1330375</v>
      </c>
      <c r="DE26" s="646"/>
      <c r="DF26" s="646"/>
      <c r="DG26" s="646"/>
      <c r="DH26" s="646"/>
      <c r="DI26" s="646"/>
      <c r="DJ26" s="646"/>
      <c r="DK26" s="647"/>
      <c r="DL26" s="654" t="s">
        <v>140</v>
      </c>
      <c r="DM26" s="646"/>
      <c r="DN26" s="646"/>
      <c r="DO26" s="646"/>
      <c r="DP26" s="646"/>
      <c r="DQ26" s="646"/>
      <c r="DR26" s="646"/>
      <c r="DS26" s="646"/>
      <c r="DT26" s="646"/>
      <c r="DU26" s="646"/>
      <c r="DV26" s="647"/>
      <c r="DW26" s="650" t="s">
        <v>140</v>
      </c>
      <c r="DX26" s="681"/>
      <c r="DY26" s="681"/>
      <c r="DZ26" s="681"/>
      <c r="EA26" s="681"/>
      <c r="EB26" s="681"/>
      <c r="EC26" s="682"/>
    </row>
    <row r="27" spans="2:133" ht="11.25" customHeight="1" x14ac:dyDescent="0.15">
      <c r="B27" s="642" t="s">
        <v>299</v>
      </c>
      <c r="C27" s="643"/>
      <c r="D27" s="643"/>
      <c r="E27" s="643"/>
      <c r="F27" s="643"/>
      <c r="G27" s="643"/>
      <c r="H27" s="643"/>
      <c r="I27" s="643"/>
      <c r="J27" s="643"/>
      <c r="K27" s="643"/>
      <c r="L27" s="643"/>
      <c r="M27" s="643"/>
      <c r="N27" s="643"/>
      <c r="O27" s="643"/>
      <c r="P27" s="643"/>
      <c r="Q27" s="644"/>
      <c r="R27" s="645">
        <v>1345</v>
      </c>
      <c r="S27" s="646"/>
      <c r="T27" s="646"/>
      <c r="U27" s="646"/>
      <c r="V27" s="646"/>
      <c r="W27" s="646"/>
      <c r="X27" s="646"/>
      <c r="Y27" s="647"/>
      <c r="Z27" s="648">
        <v>0</v>
      </c>
      <c r="AA27" s="648"/>
      <c r="AB27" s="648"/>
      <c r="AC27" s="648"/>
      <c r="AD27" s="649">
        <v>1345</v>
      </c>
      <c r="AE27" s="649"/>
      <c r="AF27" s="649"/>
      <c r="AG27" s="649"/>
      <c r="AH27" s="649"/>
      <c r="AI27" s="649"/>
      <c r="AJ27" s="649"/>
      <c r="AK27" s="649"/>
      <c r="AL27" s="650">
        <v>0</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1706639</v>
      </c>
      <c r="BH27" s="646"/>
      <c r="BI27" s="646"/>
      <c r="BJ27" s="646"/>
      <c r="BK27" s="646"/>
      <c r="BL27" s="646"/>
      <c r="BM27" s="646"/>
      <c r="BN27" s="647"/>
      <c r="BO27" s="648">
        <v>100</v>
      </c>
      <c r="BP27" s="648"/>
      <c r="BQ27" s="648"/>
      <c r="BR27" s="648"/>
      <c r="BS27" s="654">
        <v>25563</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1028381</v>
      </c>
      <c r="CS27" s="679"/>
      <c r="CT27" s="679"/>
      <c r="CU27" s="679"/>
      <c r="CV27" s="679"/>
      <c r="CW27" s="679"/>
      <c r="CX27" s="679"/>
      <c r="CY27" s="680"/>
      <c r="CZ27" s="650">
        <v>8.1999999999999993</v>
      </c>
      <c r="DA27" s="681"/>
      <c r="DB27" s="681"/>
      <c r="DC27" s="684"/>
      <c r="DD27" s="654">
        <v>147254</v>
      </c>
      <c r="DE27" s="679"/>
      <c r="DF27" s="679"/>
      <c r="DG27" s="679"/>
      <c r="DH27" s="679"/>
      <c r="DI27" s="679"/>
      <c r="DJ27" s="679"/>
      <c r="DK27" s="680"/>
      <c r="DL27" s="654">
        <v>147223</v>
      </c>
      <c r="DM27" s="679"/>
      <c r="DN27" s="679"/>
      <c r="DO27" s="679"/>
      <c r="DP27" s="679"/>
      <c r="DQ27" s="679"/>
      <c r="DR27" s="679"/>
      <c r="DS27" s="679"/>
      <c r="DT27" s="679"/>
      <c r="DU27" s="679"/>
      <c r="DV27" s="680"/>
      <c r="DW27" s="650">
        <v>2.4</v>
      </c>
      <c r="DX27" s="681"/>
      <c r="DY27" s="681"/>
      <c r="DZ27" s="681"/>
      <c r="EA27" s="681"/>
      <c r="EB27" s="681"/>
      <c r="EC27" s="682"/>
    </row>
    <row r="28" spans="2:133" ht="11.25" customHeight="1" x14ac:dyDescent="0.15">
      <c r="B28" s="642" t="s">
        <v>302</v>
      </c>
      <c r="C28" s="643"/>
      <c r="D28" s="643"/>
      <c r="E28" s="643"/>
      <c r="F28" s="643"/>
      <c r="G28" s="643"/>
      <c r="H28" s="643"/>
      <c r="I28" s="643"/>
      <c r="J28" s="643"/>
      <c r="K28" s="643"/>
      <c r="L28" s="643"/>
      <c r="M28" s="643"/>
      <c r="N28" s="643"/>
      <c r="O28" s="643"/>
      <c r="P28" s="643"/>
      <c r="Q28" s="644"/>
      <c r="R28" s="645">
        <v>120844</v>
      </c>
      <c r="S28" s="646"/>
      <c r="T28" s="646"/>
      <c r="U28" s="646"/>
      <c r="V28" s="646"/>
      <c r="W28" s="646"/>
      <c r="X28" s="646"/>
      <c r="Y28" s="647"/>
      <c r="Z28" s="648">
        <v>1</v>
      </c>
      <c r="AA28" s="648"/>
      <c r="AB28" s="648"/>
      <c r="AC28" s="648"/>
      <c r="AD28" s="649" t="s">
        <v>140</v>
      </c>
      <c r="AE28" s="649"/>
      <c r="AF28" s="649"/>
      <c r="AG28" s="649"/>
      <c r="AH28" s="649"/>
      <c r="AI28" s="649"/>
      <c r="AJ28" s="649"/>
      <c r="AK28" s="649"/>
      <c r="AL28" s="650" t="s">
        <v>140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1436670</v>
      </c>
      <c r="CS28" s="646"/>
      <c r="CT28" s="646"/>
      <c r="CU28" s="646"/>
      <c r="CV28" s="646"/>
      <c r="CW28" s="646"/>
      <c r="CX28" s="646"/>
      <c r="CY28" s="647"/>
      <c r="CZ28" s="650">
        <v>11.5</v>
      </c>
      <c r="DA28" s="681"/>
      <c r="DB28" s="681"/>
      <c r="DC28" s="684"/>
      <c r="DD28" s="654">
        <v>1369648</v>
      </c>
      <c r="DE28" s="646"/>
      <c r="DF28" s="646"/>
      <c r="DG28" s="646"/>
      <c r="DH28" s="646"/>
      <c r="DI28" s="646"/>
      <c r="DJ28" s="646"/>
      <c r="DK28" s="647"/>
      <c r="DL28" s="654">
        <v>1369648</v>
      </c>
      <c r="DM28" s="646"/>
      <c r="DN28" s="646"/>
      <c r="DO28" s="646"/>
      <c r="DP28" s="646"/>
      <c r="DQ28" s="646"/>
      <c r="DR28" s="646"/>
      <c r="DS28" s="646"/>
      <c r="DT28" s="646"/>
      <c r="DU28" s="646"/>
      <c r="DV28" s="647"/>
      <c r="DW28" s="650">
        <v>21.9</v>
      </c>
      <c r="DX28" s="681"/>
      <c r="DY28" s="681"/>
      <c r="DZ28" s="681"/>
      <c r="EA28" s="681"/>
      <c r="EB28" s="681"/>
      <c r="EC28" s="682"/>
    </row>
    <row r="29" spans="2:133" ht="11.25" customHeight="1" x14ac:dyDescent="0.15">
      <c r="B29" s="642" t="s">
        <v>304</v>
      </c>
      <c r="C29" s="643"/>
      <c r="D29" s="643"/>
      <c r="E29" s="643"/>
      <c r="F29" s="643"/>
      <c r="G29" s="643"/>
      <c r="H29" s="643"/>
      <c r="I29" s="643"/>
      <c r="J29" s="643"/>
      <c r="K29" s="643"/>
      <c r="L29" s="643"/>
      <c r="M29" s="643"/>
      <c r="N29" s="643"/>
      <c r="O29" s="643"/>
      <c r="P29" s="643"/>
      <c r="Q29" s="644"/>
      <c r="R29" s="645">
        <v>175054</v>
      </c>
      <c r="S29" s="646"/>
      <c r="T29" s="646"/>
      <c r="U29" s="646"/>
      <c r="V29" s="646"/>
      <c r="W29" s="646"/>
      <c r="X29" s="646"/>
      <c r="Y29" s="647"/>
      <c r="Z29" s="648">
        <v>1.4</v>
      </c>
      <c r="AA29" s="648"/>
      <c r="AB29" s="648"/>
      <c r="AC29" s="648"/>
      <c r="AD29" s="649">
        <v>77</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305</v>
      </c>
      <c r="CE29" s="692"/>
      <c r="CF29" s="660" t="s">
        <v>70</v>
      </c>
      <c r="CG29" s="661"/>
      <c r="CH29" s="661"/>
      <c r="CI29" s="661"/>
      <c r="CJ29" s="661"/>
      <c r="CK29" s="661"/>
      <c r="CL29" s="661"/>
      <c r="CM29" s="661"/>
      <c r="CN29" s="661"/>
      <c r="CO29" s="661"/>
      <c r="CP29" s="661"/>
      <c r="CQ29" s="662"/>
      <c r="CR29" s="645">
        <v>1436638</v>
      </c>
      <c r="CS29" s="679"/>
      <c r="CT29" s="679"/>
      <c r="CU29" s="679"/>
      <c r="CV29" s="679"/>
      <c r="CW29" s="679"/>
      <c r="CX29" s="679"/>
      <c r="CY29" s="680"/>
      <c r="CZ29" s="650">
        <v>11.5</v>
      </c>
      <c r="DA29" s="681"/>
      <c r="DB29" s="681"/>
      <c r="DC29" s="684"/>
      <c r="DD29" s="654">
        <v>1369616</v>
      </c>
      <c r="DE29" s="679"/>
      <c r="DF29" s="679"/>
      <c r="DG29" s="679"/>
      <c r="DH29" s="679"/>
      <c r="DI29" s="679"/>
      <c r="DJ29" s="679"/>
      <c r="DK29" s="680"/>
      <c r="DL29" s="654">
        <v>1369616</v>
      </c>
      <c r="DM29" s="679"/>
      <c r="DN29" s="679"/>
      <c r="DO29" s="679"/>
      <c r="DP29" s="679"/>
      <c r="DQ29" s="679"/>
      <c r="DR29" s="679"/>
      <c r="DS29" s="679"/>
      <c r="DT29" s="679"/>
      <c r="DU29" s="679"/>
      <c r="DV29" s="680"/>
      <c r="DW29" s="650">
        <v>21.9</v>
      </c>
      <c r="DX29" s="681"/>
      <c r="DY29" s="681"/>
      <c r="DZ29" s="681"/>
      <c r="EA29" s="681"/>
      <c r="EB29" s="681"/>
      <c r="EC29" s="682"/>
    </row>
    <row r="30" spans="2:133" ht="11.25" customHeight="1" x14ac:dyDescent="0.15">
      <c r="B30" s="642" t="s">
        <v>306</v>
      </c>
      <c r="C30" s="643"/>
      <c r="D30" s="643"/>
      <c r="E30" s="643"/>
      <c r="F30" s="643"/>
      <c r="G30" s="643"/>
      <c r="H30" s="643"/>
      <c r="I30" s="643"/>
      <c r="J30" s="643"/>
      <c r="K30" s="643"/>
      <c r="L30" s="643"/>
      <c r="M30" s="643"/>
      <c r="N30" s="643"/>
      <c r="O30" s="643"/>
      <c r="P30" s="643"/>
      <c r="Q30" s="644"/>
      <c r="R30" s="645">
        <v>212261</v>
      </c>
      <c r="S30" s="646"/>
      <c r="T30" s="646"/>
      <c r="U30" s="646"/>
      <c r="V30" s="646"/>
      <c r="W30" s="646"/>
      <c r="X30" s="646"/>
      <c r="Y30" s="647"/>
      <c r="Z30" s="648">
        <v>1.7</v>
      </c>
      <c r="AA30" s="648"/>
      <c r="AB30" s="648"/>
      <c r="AC30" s="648"/>
      <c r="AD30" s="649">
        <v>146</v>
      </c>
      <c r="AE30" s="649"/>
      <c r="AF30" s="649"/>
      <c r="AG30" s="649"/>
      <c r="AH30" s="649"/>
      <c r="AI30" s="649"/>
      <c r="AJ30" s="649"/>
      <c r="AK30" s="649"/>
      <c r="AL30" s="650">
        <v>0</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307</v>
      </c>
      <c r="BH30" s="689"/>
      <c r="BI30" s="689"/>
      <c r="BJ30" s="689"/>
      <c r="BK30" s="689"/>
      <c r="BL30" s="689"/>
      <c r="BM30" s="689"/>
      <c r="BN30" s="689"/>
      <c r="BO30" s="689"/>
      <c r="BP30" s="689"/>
      <c r="BQ30" s="690"/>
      <c r="BR30" s="624" t="s">
        <v>308</v>
      </c>
      <c r="BS30" s="689"/>
      <c r="BT30" s="689"/>
      <c r="BU30" s="689"/>
      <c r="BV30" s="689"/>
      <c r="BW30" s="689"/>
      <c r="BX30" s="689"/>
      <c r="BY30" s="689"/>
      <c r="BZ30" s="689"/>
      <c r="CA30" s="689"/>
      <c r="CB30" s="690"/>
      <c r="CD30" s="693"/>
      <c r="CE30" s="694"/>
      <c r="CF30" s="660" t="s">
        <v>309</v>
      </c>
      <c r="CG30" s="661"/>
      <c r="CH30" s="661"/>
      <c r="CI30" s="661"/>
      <c r="CJ30" s="661"/>
      <c r="CK30" s="661"/>
      <c r="CL30" s="661"/>
      <c r="CM30" s="661"/>
      <c r="CN30" s="661"/>
      <c r="CO30" s="661"/>
      <c r="CP30" s="661"/>
      <c r="CQ30" s="662"/>
      <c r="CR30" s="645">
        <v>1358830</v>
      </c>
      <c r="CS30" s="646"/>
      <c r="CT30" s="646"/>
      <c r="CU30" s="646"/>
      <c r="CV30" s="646"/>
      <c r="CW30" s="646"/>
      <c r="CX30" s="646"/>
      <c r="CY30" s="647"/>
      <c r="CZ30" s="650">
        <v>10.9</v>
      </c>
      <c r="DA30" s="681"/>
      <c r="DB30" s="681"/>
      <c r="DC30" s="684"/>
      <c r="DD30" s="654">
        <v>1295439</v>
      </c>
      <c r="DE30" s="646"/>
      <c r="DF30" s="646"/>
      <c r="DG30" s="646"/>
      <c r="DH30" s="646"/>
      <c r="DI30" s="646"/>
      <c r="DJ30" s="646"/>
      <c r="DK30" s="647"/>
      <c r="DL30" s="654">
        <v>1295439</v>
      </c>
      <c r="DM30" s="646"/>
      <c r="DN30" s="646"/>
      <c r="DO30" s="646"/>
      <c r="DP30" s="646"/>
      <c r="DQ30" s="646"/>
      <c r="DR30" s="646"/>
      <c r="DS30" s="646"/>
      <c r="DT30" s="646"/>
      <c r="DU30" s="646"/>
      <c r="DV30" s="647"/>
      <c r="DW30" s="650">
        <v>20.7</v>
      </c>
      <c r="DX30" s="681"/>
      <c r="DY30" s="681"/>
      <c r="DZ30" s="681"/>
      <c r="EA30" s="681"/>
      <c r="EB30" s="681"/>
      <c r="EC30" s="682"/>
    </row>
    <row r="31" spans="2:133" ht="11.25" customHeight="1" x14ac:dyDescent="0.15">
      <c r="B31" s="642" t="s">
        <v>310</v>
      </c>
      <c r="C31" s="643"/>
      <c r="D31" s="643"/>
      <c r="E31" s="643"/>
      <c r="F31" s="643"/>
      <c r="G31" s="643"/>
      <c r="H31" s="643"/>
      <c r="I31" s="643"/>
      <c r="J31" s="643"/>
      <c r="K31" s="643"/>
      <c r="L31" s="643"/>
      <c r="M31" s="643"/>
      <c r="N31" s="643"/>
      <c r="O31" s="643"/>
      <c r="P31" s="643"/>
      <c r="Q31" s="644"/>
      <c r="R31" s="645">
        <v>736512</v>
      </c>
      <c r="S31" s="646"/>
      <c r="T31" s="646"/>
      <c r="U31" s="646"/>
      <c r="V31" s="646"/>
      <c r="W31" s="646"/>
      <c r="X31" s="646"/>
      <c r="Y31" s="647"/>
      <c r="Z31" s="648">
        <v>5.9</v>
      </c>
      <c r="AA31" s="648"/>
      <c r="AB31" s="648"/>
      <c r="AC31" s="648"/>
      <c r="AD31" s="649" t="s">
        <v>140</v>
      </c>
      <c r="AE31" s="649"/>
      <c r="AF31" s="649"/>
      <c r="AG31" s="649"/>
      <c r="AH31" s="649"/>
      <c r="AI31" s="649"/>
      <c r="AJ31" s="649"/>
      <c r="AK31" s="649"/>
      <c r="AL31" s="650" t="s">
        <v>140</v>
      </c>
      <c r="AM31" s="651"/>
      <c r="AN31" s="651"/>
      <c r="AO31" s="652"/>
      <c r="AP31" s="702" t="s">
        <v>311</v>
      </c>
      <c r="AQ31" s="703"/>
      <c r="AR31" s="703"/>
      <c r="AS31" s="703"/>
      <c r="AT31" s="708" t="s">
        <v>312</v>
      </c>
      <c r="AU31" s="231"/>
      <c r="AV31" s="231"/>
      <c r="AW31" s="231"/>
      <c r="AX31" s="631" t="s">
        <v>189</v>
      </c>
      <c r="AY31" s="632"/>
      <c r="AZ31" s="632"/>
      <c r="BA31" s="632"/>
      <c r="BB31" s="632"/>
      <c r="BC31" s="632"/>
      <c r="BD31" s="632"/>
      <c r="BE31" s="632"/>
      <c r="BF31" s="633"/>
      <c r="BG31" s="701">
        <v>96.8</v>
      </c>
      <c r="BH31" s="697"/>
      <c r="BI31" s="697"/>
      <c r="BJ31" s="697"/>
      <c r="BK31" s="697"/>
      <c r="BL31" s="697"/>
      <c r="BM31" s="640">
        <v>89</v>
      </c>
      <c r="BN31" s="697"/>
      <c r="BO31" s="697"/>
      <c r="BP31" s="697"/>
      <c r="BQ31" s="698"/>
      <c r="BR31" s="701">
        <v>97.3</v>
      </c>
      <c r="BS31" s="697"/>
      <c r="BT31" s="697"/>
      <c r="BU31" s="697"/>
      <c r="BV31" s="697"/>
      <c r="BW31" s="697"/>
      <c r="BX31" s="640">
        <v>89.4</v>
      </c>
      <c r="BY31" s="697"/>
      <c r="BZ31" s="697"/>
      <c r="CA31" s="697"/>
      <c r="CB31" s="698"/>
      <c r="CD31" s="693"/>
      <c r="CE31" s="694"/>
      <c r="CF31" s="660" t="s">
        <v>313</v>
      </c>
      <c r="CG31" s="661"/>
      <c r="CH31" s="661"/>
      <c r="CI31" s="661"/>
      <c r="CJ31" s="661"/>
      <c r="CK31" s="661"/>
      <c r="CL31" s="661"/>
      <c r="CM31" s="661"/>
      <c r="CN31" s="661"/>
      <c r="CO31" s="661"/>
      <c r="CP31" s="661"/>
      <c r="CQ31" s="662"/>
      <c r="CR31" s="645">
        <v>77808</v>
      </c>
      <c r="CS31" s="679"/>
      <c r="CT31" s="679"/>
      <c r="CU31" s="679"/>
      <c r="CV31" s="679"/>
      <c r="CW31" s="679"/>
      <c r="CX31" s="679"/>
      <c r="CY31" s="680"/>
      <c r="CZ31" s="650">
        <v>0.6</v>
      </c>
      <c r="DA31" s="681"/>
      <c r="DB31" s="681"/>
      <c r="DC31" s="684"/>
      <c r="DD31" s="654">
        <v>74177</v>
      </c>
      <c r="DE31" s="679"/>
      <c r="DF31" s="679"/>
      <c r="DG31" s="679"/>
      <c r="DH31" s="679"/>
      <c r="DI31" s="679"/>
      <c r="DJ31" s="679"/>
      <c r="DK31" s="680"/>
      <c r="DL31" s="654">
        <v>74177</v>
      </c>
      <c r="DM31" s="679"/>
      <c r="DN31" s="679"/>
      <c r="DO31" s="679"/>
      <c r="DP31" s="679"/>
      <c r="DQ31" s="679"/>
      <c r="DR31" s="679"/>
      <c r="DS31" s="679"/>
      <c r="DT31" s="679"/>
      <c r="DU31" s="679"/>
      <c r="DV31" s="680"/>
      <c r="DW31" s="650">
        <v>1.2</v>
      </c>
      <c r="DX31" s="681"/>
      <c r="DY31" s="681"/>
      <c r="DZ31" s="681"/>
      <c r="EA31" s="681"/>
      <c r="EB31" s="681"/>
      <c r="EC31" s="682"/>
    </row>
    <row r="32" spans="2:133" ht="11.25" customHeight="1" x14ac:dyDescent="0.15">
      <c r="B32" s="712" t="s">
        <v>314</v>
      </c>
      <c r="C32" s="713"/>
      <c r="D32" s="713"/>
      <c r="E32" s="713"/>
      <c r="F32" s="713"/>
      <c r="G32" s="713"/>
      <c r="H32" s="713"/>
      <c r="I32" s="713"/>
      <c r="J32" s="713"/>
      <c r="K32" s="713"/>
      <c r="L32" s="713"/>
      <c r="M32" s="713"/>
      <c r="N32" s="713"/>
      <c r="O32" s="713"/>
      <c r="P32" s="713"/>
      <c r="Q32" s="714"/>
      <c r="R32" s="645" t="s">
        <v>140</v>
      </c>
      <c r="S32" s="646"/>
      <c r="T32" s="646"/>
      <c r="U32" s="646"/>
      <c r="V32" s="646"/>
      <c r="W32" s="646"/>
      <c r="X32" s="646"/>
      <c r="Y32" s="647"/>
      <c r="Z32" s="648" t="s">
        <v>140</v>
      </c>
      <c r="AA32" s="648"/>
      <c r="AB32" s="648"/>
      <c r="AC32" s="648"/>
      <c r="AD32" s="649" t="s">
        <v>140</v>
      </c>
      <c r="AE32" s="649"/>
      <c r="AF32" s="649"/>
      <c r="AG32" s="649"/>
      <c r="AH32" s="649"/>
      <c r="AI32" s="649"/>
      <c r="AJ32" s="649"/>
      <c r="AK32" s="649"/>
      <c r="AL32" s="650" t="s">
        <v>140</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1">
        <v>96.9</v>
      </c>
      <c r="BH32" s="679"/>
      <c r="BI32" s="679"/>
      <c r="BJ32" s="679"/>
      <c r="BK32" s="679"/>
      <c r="BL32" s="679"/>
      <c r="BM32" s="651">
        <v>90.4</v>
      </c>
      <c r="BN32" s="699"/>
      <c r="BO32" s="699"/>
      <c r="BP32" s="699"/>
      <c r="BQ32" s="700"/>
      <c r="BR32" s="711">
        <v>97.3</v>
      </c>
      <c r="BS32" s="679"/>
      <c r="BT32" s="679"/>
      <c r="BU32" s="679"/>
      <c r="BV32" s="679"/>
      <c r="BW32" s="679"/>
      <c r="BX32" s="651">
        <v>90.6</v>
      </c>
      <c r="BY32" s="699"/>
      <c r="BZ32" s="699"/>
      <c r="CA32" s="699"/>
      <c r="CB32" s="700"/>
      <c r="CD32" s="695"/>
      <c r="CE32" s="696"/>
      <c r="CF32" s="660" t="s">
        <v>317</v>
      </c>
      <c r="CG32" s="661"/>
      <c r="CH32" s="661"/>
      <c r="CI32" s="661"/>
      <c r="CJ32" s="661"/>
      <c r="CK32" s="661"/>
      <c r="CL32" s="661"/>
      <c r="CM32" s="661"/>
      <c r="CN32" s="661"/>
      <c r="CO32" s="661"/>
      <c r="CP32" s="661"/>
      <c r="CQ32" s="662"/>
      <c r="CR32" s="645">
        <v>32</v>
      </c>
      <c r="CS32" s="646"/>
      <c r="CT32" s="646"/>
      <c r="CU32" s="646"/>
      <c r="CV32" s="646"/>
      <c r="CW32" s="646"/>
      <c r="CX32" s="646"/>
      <c r="CY32" s="647"/>
      <c r="CZ32" s="650">
        <v>0</v>
      </c>
      <c r="DA32" s="681"/>
      <c r="DB32" s="681"/>
      <c r="DC32" s="684"/>
      <c r="DD32" s="654">
        <v>32</v>
      </c>
      <c r="DE32" s="646"/>
      <c r="DF32" s="646"/>
      <c r="DG32" s="646"/>
      <c r="DH32" s="646"/>
      <c r="DI32" s="646"/>
      <c r="DJ32" s="646"/>
      <c r="DK32" s="647"/>
      <c r="DL32" s="654">
        <v>32</v>
      </c>
      <c r="DM32" s="646"/>
      <c r="DN32" s="646"/>
      <c r="DO32" s="646"/>
      <c r="DP32" s="646"/>
      <c r="DQ32" s="646"/>
      <c r="DR32" s="646"/>
      <c r="DS32" s="646"/>
      <c r="DT32" s="646"/>
      <c r="DU32" s="646"/>
      <c r="DV32" s="647"/>
      <c r="DW32" s="650">
        <v>0</v>
      </c>
      <c r="DX32" s="681"/>
      <c r="DY32" s="681"/>
      <c r="DZ32" s="681"/>
      <c r="EA32" s="681"/>
      <c r="EB32" s="681"/>
      <c r="EC32" s="682"/>
    </row>
    <row r="33" spans="2:133" ht="11.25" customHeight="1" x14ac:dyDescent="0.15">
      <c r="B33" s="642" t="s">
        <v>318</v>
      </c>
      <c r="C33" s="643"/>
      <c r="D33" s="643"/>
      <c r="E33" s="643"/>
      <c r="F33" s="643"/>
      <c r="G33" s="643"/>
      <c r="H33" s="643"/>
      <c r="I33" s="643"/>
      <c r="J33" s="643"/>
      <c r="K33" s="643"/>
      <c r="L33" s="643"/>
      <c r="M33" s="643"/>
      <c r="N33" s="643"/>
      <c r="O33" s="643"/>
      <c r="P33" s="643"/>
      <c r="Q33" s="644"/>
      <c r="R33" s="645">
        <v>445343</v>
      </c>
      <c r="S33" s="646"/>
      <c r="T33" s="646"/>
      <c r="U33" s="646"/>
      <c r="V33" s="646"/>
      <c r="W33" s="646"/>
      <c r="X33" s="646"/>
      <c r="Y33" s="647"/>
      <c r="Z33" s="648">
        <v>3.5</v>
      </c>
      <c r="AA33" s="648"/>
      <c r="AB33" s="648"/>
      <c r="AC33" s="648"/>
      <c r="AD33" s="649" t="s">
        <v>140</v>
      </c>
      <c r="AE33" s="649"/>
      <c r="AF33" s="649"/>
      <c r="AG33" s="649"/>
      <c r="AH33" s="649"/>
      <c r="AI33" s="649"/>
      <c r="AJ33" s="649"/>
      <c r="AK33" s="649"/>
      <c r="AL33" s="650" t="s">
        <v>140</v>
      </c>
      <c r="AM33" s="651"/>
      <c r="AN33" s="651"/>
      <c r="AO33" s="652"/>
      <c r="AP33" s="706"/>
      <c r="AQ33" s="707"/>
      <c r="AR33" s="707"/>
      <c r="AS33" s="707"/>
      <c r="AT33" s="710"/>
      <c r="AU33" s="232"/>
      <c r="AV33" s="232"/>
      <c r="AW33" s="232"/>
      <c r="AX33" s="686" t="s">
        <v>319</v>
      </c>
      <c r="AY33" s="687"/>
      <c r="AZ33" s="687"/>
      <c r="BA33" s="687"/>
      <c r="BB33" s="687"/>
      <c r="BC33" s="687"/>
      <c r="BD33" s="687"/>
      <c r="BE33" s="687"/>
      <c r="BF33" s="688"/>
      <c r="BG33" s="715">
        <v>96</v>
      </c>
      <c r="BH33" s="716"/>
      <c r="BI33" s="716"/>
      <c r="BJ33" s="716"/>
      <c r="BK33" s="716"/>
      <c r="BL33" s="716"/>
      <c r="BM33" s="717">
        <v>85.4</v>
      </c>
      <c r="BN33" s="716"/>
      <c r="BO33" s="716"/>
      <c r="BP33" s="716"/>
      <c r="BQ33" s="718"/>
      <c r="BR33" s="715">
        <v>96.8</v>
      </c>
      <c r="BS33" s="716"/>
      <c r="BT33" s="716"/>
      <c r="BU33" s="716"/>
      <c r="BV33" s="716"/>
      <c r="BW33" s="716"/>
      <c r="BX33" s="717">
        <v>86.1</v>
      </c>
      <c r="BY33" s="716"/>
      <c r="BZ33" s="716"/>
      <c r="CA33" s="716"/>
      <c r="CB33" s="718"/>
      <c r="CD33" s="660" t="s">
        <v>320</v>
      </c>
      <c r="CE33" s="661"/>
      <c r="CF33" s="661"/>
      <c r="CG33" s="661"/>
      <c r="CH33" s="661"/>
      <c r="CI33" s="661"/>
      <c r="CJ33" s="661"/>
      <c r="CK33" s="661"/>
      <c r="CL33" s="661"/>
      <c r="CM33" s="661"/>
      <c r="CN33" s="661"/>
      <c r="CO33" s="661"/>
      <c r="CP33" s="661"/>
      <c r="CQ33" s="662"/>
      <c r="CR33" s="645">
        <v>6234550</v>
      </c>
      <c r="CS33" s="679"/>
      <c r="CT33" s="679"/>
      <c r="CU33" s="679"/>
      <c r="CV33" s="679"/>
      <c r="CW33" s="679"/>
      <c r="CX33" s="679"/>
      <c r="CY33" s="680"/>
      <c r="CZ33" s="650">
        <v>49.9</v>
      </c>
      <c r="DA33" s="681"/>
      <c r="DB33" s="681"/>
      <c r="DC33" s="684"/>
      <c r="DD33" s="654">
        <v>2999066</v>
      </c>
      <c r="DE33" s="679"/>
      <c r="DF33" s="679"/>
      <c r="DG33" s="679"/>
      <c r="DH33" s="679"/>
      <c r="DI33" s="679"/>
      <c r="DJ33" s="679"/>
      <c r="DK33" s="680"/>
      <c r="DL33" s="654">
        <v>2225733</v>
      </c>
      <c r="DM33" s="679"/>
      <c r="DN33" s="679"/>
      <c r="DO33" s="679"/>
      <c r="DP33" s="679"/>
      <c r="DQ33" s="679"/>
      <c r="DR33" s="679"/>
      <c r="DS33" s="679"/>
      <c r="DT33" s="679"/>
      <c r="DU33" s="679"/>
      <c r="DV33" s="680"/>
      <c r="DW33" s="650">
        <v>35.6</v>
      </c>
      <c r="DX33" s="681"/>
      <c r="DY33" s="681"/>
      <c r="DZ33" s="681"/>
      <c r="EA33" s="681"/>
      <c r="EB33" s="681"/>
      <c r="EC33" s="682"/>
    </row>
    <row r="34" spans="2:133" ht="11.25" customHeight="1" x14ac:dyDescent="0.15">
      <c r="B34" s="642" t="s">
        <v>321</v>
      </c>
      <c r="C34" s="643"/>
      <c r="D34" s="643"/>
      <c r="E34" s="643"/>
      <c r="F34" s="643"/>
      <c r="G34" s="643"/>
      <c r="H34" s="643"/>
      <c r="I34" s="643"/>
      <c r="J34" s="643"/>
      <c r="K34" s="643"/>
      <c r="L34" s="643"/>
      <c r="M34" s="643"/>
      <c r="N34" s="643"/>
      <c r="O34" s="643"/>
      <c r="P34" s="643"/>
      <c r="Q34" s="644"/>
      <c r="R34" s="645">
        <v>38902</v>
      </c>
      <c r="S34" s="646"/>
      <c r="T34" s="646"/>
      <c r="U34" s="646"/>
      <c r="V34" s="646"/>
      <c r="W34" s="646"/>
      <c r="X34" s="646"/>
      <c r="Y34" s="647"/>
      <c r="Z34" s="648">
        <v>0.3</v>
      </c>
      <c r="AA34" s="648"/>
      <c r="AB34" s="648"/>
      <c r="AC34" s="648"/>
      <c r="AD34" s="649">
        <v>17157</v>
      </c>
      <c r="AE34" s="649"/>
      <c r="AF34" s="649"/>
      <c r="AG34" s="649"/>
      <c r="AH34" s="649"/>
      <c r="AI34" s="649"/>
      <c r="AJ34" s="649"/>
      <c r="AK34" s="649"/>
      <c r="AL34" s="650">
        <v>0.3</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2707248</v>
      </c>
      <c r="CS34" s="646"/>
      <c r="CT34" s="646"/>
      <c r="CU34" s="646"/>
      <c r="CV34" s="646"/>
      <c r="CW34" s="646"/>
      <c r="CX34" s="646"/>
      <c r="CY34" s="647"/>
      <c r="CZ34" s="650">
        <v>21.7</v>
      </c>
      <c r="DA34" s="681"/>
      <c r="DB34" s="681"/>
      <c r="DC34" s="684"/>
      <c r="DD34" s="654">
        <v>1079983</v>
      </c>
      <c r="DE34" s="646"/>
      <c r="DF34" s="646"/>
      <c r="DG34" s="646"/>
      <c r="DH34" s="646"/>
      <c r="DI34" s="646"/>
      <c r="DJ34" s="646"/>
      <c r="DK34" s="647"/>
      <c r="DL34" s="654">
        <v>1001927</v>
      </c>
      <c r="DM34" s="646"/>
      <c r="DN34" s="646"/>
      <c r="DO34" s="646"/>
      <c r="DP34" s="646"/>
      <c r="DQ34" s="646"/>
      <c r="DR34" s="646"/>
      <c r="DS34" s="646"/>
      <c r="DT34" s="646"/>
      <c r="DU34" s="646"/>
      <c r="DV34" s="647"/>
      <c r="DW34" s="650">
        <v>16</v>
      </c>
      <c r="DX34" s="681"/>
      <c r="DY34" s="681"/>
      <c r="DZ34" s="681"/>
      <c r="EA34" s="681"/>
      <c r="EB34" s="681"/>
      <c r="EC34" s="682"/>
    </row>
    <row r="35" spans="2:133" ht="11.25" customHeight="1" x14ac:dyDescent="0.15">
      <c r="B35" s="642" t="s">
        <v>323</v>
      </c>
      <c r="C35" s="643"/>
      <c r="D35" s="643"/>
      <c r="E35" s="643"/>
      <c r="F35" s="643"/>
      <c r="G35" s="643"/>
      <c r="H35" s="643"/>
      <c r="I35" s="643"/>
      <c r="J35" s="643"/>
      <c r="K35" s="643"/>
      <c r="L35" s="643"/>
      <c r="M35" s="643"/>
      <c r="N35" s="643"/>
      <c r="O35" s="643"/>
      <c r="P35" s="643"/>
      <c r="Q35" s="644"/>
      <c r="R35" s="645">
        <v>1606211</v>
      </c>
      <c r="S35" s="646"/>
      <c r="T35" s="646"/>
      <c r="U35" s="646"/>
      <c r="V35" s="646"/>
      <c r="W35" s="646"/>
      <c r="X35" s="646"/>
      <c r="Y35" s="647"/>
      <c r="Z35" s="648">
        <v>12.8</v>
      </c>
      <c r="AA35" s="648"/>
      <c r="AB35" s="648"/>
      <c r="AC35" s="648"/>
      <c r="AD35" s="649" t="s">
        <v>181</v>
      </c>
      <c r="AE35" s="649"/>
      <c r="AF35" s="649"/>
      <c r="AG35" s="649"/>
      <c r="AH35" s="649"/>
      <c r="AI35" s="649"/>
      <c r="AJ35" s="649"/>
      <c r="AK35" s="649"/>
      <c r="AL35" s="650" t="s">
        <v>140</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213079</v>
      </c>
      <c r="CS35" s="679"/>
      <c r="CT35" s="679"/>
      <c r="CU35" s="679"/>
      <c r="CV35" s="679"/>
      <c r="CW35" s="679"/>
      <c r="CX35" s="679"/>
      <c r="CY35" s="680"/>
      <c r="CZ35" s="650">
        <v>1.7</v>
      </c>
      <c r="DA35" s="681"/>
      <c r="DB35" s="681"/>
      <c r="DC35" s="684"/>
      <c r="DD35" s="654">
        <v>105627</v>
      </c>
      <c r="DE35" s="679"/>
      <c r="DF35" s="679"/>
      <c r="DG35" s="679"/>
      <c r="DH35" s="679"/>
      <c r="DI35" s="679"/>
      <c r="DJ35" s="679"/>
      <c r="DK35" s="680"/>
      <c r="DL35" s="654">
        <v>34217</v>
      </c>
      <c r="DM35" s="679"/>
      <c r="DN35" s="679"/>
      <c r="DO35" s="679"/>
      <c r="DP35" s="679"/>
      <c r="DQ35" s="679"/>
      <c r="DR35" s="679"/>
      <c r="DS35" s="679"/>
      <c r="DT35" s="679"/>
      <c r="DU35" s="679"/>
      <c r="DV35" s="680"/>
      <c r="DW35" s="650">
        <v>0.5</v>
      </c>
      <c r="DX35" s="681"/>
      <c r="DY35" s="681"/>
      <c r="DZ35" s="681"/>
      <c r="EA35" s="681"/>
      <c r="EB35" s="681"/>
      <c r="EC35" s="682"/>
    </row>
    <row r="36" spans="2:133" ht="11.25" customHeight="1" x14ac:dyDescent="0.15">
      <c r="B36" s="642" t="s">
        <v>327</v>
      </c>
      <c r="C36" s="643"/>
      <c r="D36" s="643"/>
      <c r="E36" s="643"/>
      <c r="F36" s="643"/>
      <c r="G36" s="643"/>
      <c r="H36" s="643"/>
      <c r="I36" s="643"/>
      <c r="J36" s="643"/>
      <c r="K36" s="643"/>
      <c r="L36" s="643"/>
      <c r="M36" s="643"/>
      <c r="N36" s="643"/>
      <c r="O36" s="643"/>
      <c r="P36" s="643"/>
      <c r="Q36" s="644"/>
      <c r="R36" s="645">
        <v>1244190</v>
      </c>
      <c r="S36" s="646"/>
      <c r="T36" s="646"/>
      <c r="U36" s="646"/>
      <c r="V36" s="646"/>
      <c r="W36" s="646"/>
      <c r="X36" s="646"/>
      <c r="Y36" s="647"/>
      <c r="Z36" s="648">
        <v>9.9</v>
      </c>
      <c r="AA36" s="648"/>
      <c r="AB36" s="648"/>
      <c r="AC36" s="648"/>
      <c r="AD36" s="649" t="s">
        <v>140</v>
      </c>
      <c r="AE36" s="649"/>
      <c r="AF36" s="649"/>
      <c r="AG36" s="649"/>
      <c r="AH36" s="649"/>
      <c r="AI36" s="649"/>
      <c r="AJ36" s="649"/>
      <c r="AK36" s="649"/>
      <c r="AL36" s="650" t="s">
        <v>140</v>
      </c>
      <c r="AM36" s="651"/>
      <c r="AN36" s="651"/>
      <c r="AO36" s="652"/>
      <c r="AP36" s="235"/>
      <c r="AQ36" s="719" t="s">
        <v>328</v>
      </c>
      <c r="AR36" s="720"/>
      <c r="AS36" s="720"/>
      <c r="AT36" s="720"/>
      <c r="AU36" s="720"/>
      <c r="AV36" s="720"/>
      <c r="AW36" s="720"/>
      <c r="AX36" s="720"/>
      <c r="AY36" s="721"/>
      <c r="AZ36" s="634">
        <v>1769293</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11491</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1312829</v>
      </c>
      <c r="CS36" s="646"/>
      <c r="CT36" s="646"/>
      <c r="CU36" s="646"/>
      <c r="CV36" s="646"/>
      <c r="CW36" s="646"/>
      <c r="CX36" s="646"/>
      <c r="CY36" s="647"/>
      <c r="CZ36" s="650">
        <v>10.5</v>
      </c>
      <c r="DA36" s="681"/>
      <c r="DB36" s="681"/>
      <c r="DC36" s="684"/>
      <c r="DD36" s="654">
        <v>776880</v>
      </c>
      <c r="DE36" s="646"/>
      <c r="DF36" s="646"/>
      <c r="DG36" s="646"/>
      <c r="DH36" s="646"/>
      <c r="DI36" s="646"/>
      <c r="DJ36" s="646"/>
      <c r="DK36" s="647"/>
      <c r="DL36" s="654">
        <v>346820</v>
      </c>
      <c r="DM36" s="646"/>
      <c r="DN36" s="646"/>
      <c r="DO36" s="646"/>
      <c r="DP36" s="646"/>
      <c r="DQ36" s="646"/>
      <c r="DR36" s="646"/>
      <c r="DS36" s="646"/>
      <c r="DT36" s="646"/>
      <c r="DU36" s="646"/>
      <c r="DV36" s="647"/>
      <c r="DW36" s="650">
        <v>5.6</v>
      </c>
      <c r="DX36" s="681"/>
      <c r="DY36" s="681"/>
      <c r="DZ36" s="681"/>
      <c r="EA36" s="681"/>
      <c r="EB36" s="681"/>
      <c r="EC36" s="682"/>
    </row>
    <row r="37" spans="2:133" ht="11.25" customHeight="1" x14ac:dyDescent="0.15">
      <c r="B37" s="642" t="s">
        <v>331</v>
      </c>
      <c r="C37" s="643"/>
      <c r="D37" s="643"/>
      <c r="E37" s="643"/>
      <c r="F37" s="643"/>
      <c r="G37" s="643"/>
      <c r="H37" s="643"/>
      <c r="I37" s="643"/>
      <c r="J37" s="643"/>
      <c r="K37" s="643"/>
      <c r="L37" s="643"/>
      <c r="M37" s="643"/>
      <c r="N37" s="643"/>
      <c r="O37" s="643"/>
      <c r="P37" s="643"/>
      <c r="Q37" s="644"/>
      <c r="R37" s="645">
        <v>82590</v>
      </c>
      <c r="S37" s="646"/>
      <c r="T37" s="646"/>
      <c r="U37" s="646"/>
      <c r="V37" s="646"/>
      <c r="W37" s="646"/>
      <c r="X37" s="646"/>
      <c r="Y37" s="647"/>
      <c r="Z37" s="648">
        <v>0.7</v>
      </c>
      <c r="AA37" s="648"/>
      <c r="AB37" s="648"/>
      <c r="AC37" s="648"/>
      <c r="AD37" s="649" t="s">
        <v>181</v>
      </c>
      <c r="AE37" s="649"/>
      <c r="AF37" s="649"/>
      <c r="AG37" s="649"/>
      <c r="AH37" s="649"/>
      <c r="AI37" s="649"/>
      <c r="AJ37" s="649"/>
      <c r="AK37" s="649"/>
      <c r="AL37" s="650" t="s">
        <v>140</v>
      </c>
      <c r="AM37" s="651"/>
      <c r="AN37" s="651"/>
      <c r="AO37" s="652"/>
      <c r="AQ37" s="723" t="s">
        <v>332</v>
      </c>
      <c r="AR37" s="724"/>
      <c r="AS37" s="724"/>
      <c r="AT37" s="724"/>
      <c r="AU37" s="724"/>
      <c r="AV37" s="724"/>
      <c r="AW37" s="724"/>
      <c r="AX37" s="724"/>
      <c r="AY37" s="725"/>
      <c r="AZ37" s="645">
        <v>444165</v>
      </c>
      <c r="BA37" s="646"/>
      <c r="BB37" s="646"/>
      <c r="BC37" s="646"/>
      <c r="BD37" s="679"/>
      <c r="BE37" s="679"/>
      <c r="BF37" s="700"/>
      <c r="BG37" s="660" t="s">
        <v>333</v>
      </c>
      <c r="BH37" s="661"/>
      <c r="BI37" s="661"/>
      <c r="BJ37" s="661"/>
      <c r="BK37" s="661"/>
      <c r="BL37" s="661"/>
      <c r="BM37" s="661"/>
      <c r="BN37" s="661"/>
      <c r="BO37" s="661"/>
      <c r="BP37" s="661"/>
      <c r="BQ37" s="661"/>
      <c r="BR37" s="661"/>
      <c r="BS37" s="661"/>
      <c r="BT37" s="661"/>
      <c r="BU37" s="662"/>
      <c r="BV37" s="645">
        <v>-37227</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168827</v>
      </c>
      <c r="CS37" s="679"/>
      <c r="CT37" s="679"/>
      <c r="CU37" s="679"/>
      <c r="CV37" s="679"/>
      <c r="CW37" s="679"/>
      <c r="CX37" s="679"/>
      <c r="CY37" s="680"/>
      <c r="CZ37" s="650">
        <v>1.4</v>
      </c>
      <c r="DA37" s="681"/>
      <c r="DB37" s="681"/>
      <c r="DC37" s="684"/>
      <c r="DD37" s="654">
        <v>168827</v>
      </c>
      <c r="DE37" s="679"/>
      <c r="DF37" s="679"/>
      <c r="DG37" s="679"/>
      <c r="DH37" s="679"/>
      <c r="DI37" s="679"/>
      <c r="DJ37" s="679"/>
      <c r="DK37" s="680"/>
      <c r="DL37" s="654">
        <v>136264</v>
      </c>
      <c r="DM37" s="679"/>
      <c r="DN37" s="679"/>
      <c r="DO37" s="679"/>
      <c r="DP37" s="679"/>
      <c r="DQ37" s="679"/>
      <c r="DR37" s="679"/>
      <c r="DS37" s="679"/>
      <c r="DT37" s="679"/>
      <c r="DU37" s="679"/>
      <c r="DV37" s="680"/>
      <c r="DW37" s="650">
        <v>2.2000000000000002</v>
      </c>
      <c r="DX37" s="681"/>
      <c r="DY37" s="681"/>
      <c r="DZ37" s="681"/>
      <c r="EA37" s="681"/>
      <c r="EB37" s="681"/>
      <c r="EC37" s="682"/>
    </row>
    <row r="38" spans="2:133" ht="11.25" customHeight="1" x14ac:dyDescent="0.15">
      <c r="B38" s="642" t="s">
        <v>335</v>
      </c>
      <c r="C38" s="643"/>
      <c r="D38" s="643"/>
      <c r="E38" s="643"/>
      <c r="F38" s="643"/>
      <c r="G38" s="643"/>
      <c r="H38" s="643"/>
      <c r="I38" s="643"/>
      <c r="J38" s="643"/>
      <c r="K38" s="643"/>
      <c r="L38" s="643"/>
      <c r="M38" s="643"/>
      <c r="N38" s="643"/>
      <c r="O38" s="643"/>
      <c r="P38" s="643"/>
      <c r="Q38" s="644"/>
      <c r="R38" s="645">
        <v>131095</v>
      </c>
      <c r="S38" s="646"/>
      <c r="T38" s="646"/>
      <c r="U38" s="646"/>
      <c r="V38" s="646"/>
      <c r="W38" s="646"/>
      <c r="X38" s="646"/>
      <c r="Y38" s="647"/>
      <c r="Z38" s="648">
        <v>1</v>
      </c>
      <c r="AA38" s="648"/>
      <c r="AB38" s="648"/>
      <c r="AC38" s="648"/>
      <c r="AD38" s="649">
        <v>29</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v>343886</v>
      </c>
      <c r="BA38" s="646"/>
      <c r="BB38" s="646"/>
      <c r="BC38" s="646"/>
      <c r="BD38" s="679"/>
      <c r="BE38" s="679"/>
      <c r="BF38" s="700"/>
      <c r="BG38" s="660" t="s">
        <v>337</v>
      </c>
      <c r="BH38" s="661"/>
      <c r="BI38" s="661"/>
      <c r="BJ38" s="661"/>
      <c r="BK38" s="661"/>
      <c r="BL38" s="661"/>
      <c r="BM38" s="661"/>
      <c r="BN38" s="661"/>
      <c r="BO38" s="661"/>
      <c r="BP38" s="661"/>
      <c r="BQ38" s="661"/>
      <c r="BR38" s="661"/>
      <c r="BS38" s="661"/>
      <c r="BT38" s="661"/>
      <c r="BU38" s="662"/>
      <c r="BV38" s="645">
        <v>2623</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980908</v>
      </c>
      <c r="CS38" s="646"/>
      <c r="CT38" s="646"/>
      <c r="CU38" s="646"/>
      <c r="CV38" s="646"/>
      <c r="CW38" s="646"/>
      <c r="CX38" s="646"/>
      <c r="CY38" s="647"/>
      <c r="CZ38" s="650">
        <v>7.9</v>
      </c>
      <c r="DA38" s="681"/>
      <c r="DB38" s="681"/>
      <c r="DC38" s="684"/>
      <c r="DD38" s="654">
        <v>815908</v>
      </c>
      <c r="DE38" s="646"/>
      <c r="DF38" s="646"/>
      <c r="DG38" s="646"/>
      <c r="DH38" s="646"/>
      <c r="DI38" s="646"/>
      <c r="DJ38" s="646"/>
      <c r="DK38" s="647"/>
      <c r="DL38" s="654">
        <v>700395</v>
      </c>
      <c r="DM38" s="646"/>
      <c r="DN38" s="646"/>
      <c r="DO38" s="646"/>
      <c r="DP38" s="646"/>
      <c r="DQ38" s="646"/>
      <c r="DR38" s="646"/>
      <c r="DS38" s="646"/>
      <c r="DT38" s="646"/>
      <c r="DU38" s="646"/>
      <c r="DV38" s="647"/>
      <c r="DW38" s="650">
        <v>11.2</v>
      </c>
      <c r="DX38" s="681"/>
      <c r="DY38" s="681"/>
      <c r="DZ38" s="681"/>
      <c r="EA38" s="681"/>
      <c r="EB38" s="681"/>
      <c r="EC38" s="682"/>
    </row>
    <row r="39" spans="2:133" ht="11.25" customHeight="1" x14ac:dyDescent="0.15">
      <c r="B39" s="642" t="s">
        <v>339</v>
      </c>
      <c r="C39" s="643"/>
      <c r="D39" s="643"/>
      <c r="E39" s="643"/>
      <c r="F39" s="643"/>
      <c r="G39" s="643"/>
      <c r="H39" s="643"/>
      <c r="I39" s="643"/>
      <c r="J39" s="643"/>
      <c r="K39" s="643"/>
      <c r="L39" s="643"/>
      <c r="M39" s="643"/>
      <c r="N39" s="643"/>
      <c r="O39" s="643"/>
      <c r="P39" s="643"/>
      <c r="Q39" s="644"/>
      <c r="R39" s="645">
        <v>1457666</v>
      </c>
      <c r="S39" s="646"/>
      <c r="T39" s="646"/>
      <c r="U39" s="646"/>
      <c r="V39" s="646"/>
      <c r="W39" s="646"/>
      <c r="X39" s="646"/>
      <c r="Y39" s="647"/>
      <c r="Z39" s="648">
        <v>11.6</v>
      </c>
      <c r="AA39" s="648"/>
      <c r="AB39" s="648"/>
      <c r="AC39" s="648"/>
      <c r="AD39" s="649" t="s">
        <v>140</v>
      </c>
      <c r="AE39" s="649"/>
      <c r="AF39" s="649"/>
      <c r="AG39" s="649"/>
      <c r="AH39" s="649"/>
      <c r="AI39" s="649"/>
      <c r="AJ39" s="649"/>
      <c r="AK39" s="649"/>
      <c r="AL39" s="650" t="s">
        <v>140</v>
      </c>
      <c r="AM39" s="651"/>
      <c r="AN39" s="651"/>
      <c r="AO39" s="652"/>
      <c r="AQ39" s="723" t="s">
        <v>340</v>
      </c>
      <c r="AR39" s="724"/>
      <c r="AS39" s="724"/>
      <c r="AT39" s="724"/>
      <c r="AU39" s="724"/>
      <c r="AV39" s="724"/>
      <c r="AW39" s="724"/>
      <c r="AX39" s="724"/>
      <c r="AY39" s="725"/>
      <c r="AZ39" s="645">
        <v>106103</v>
      </c>
      <c r="BA39" s="646"/>
      <c r="BB39" s="646"/>
      <c r="BC39" s="646"/>
      <c r="BD39" s="679"/>
      <c r="BE39" s="679"/>
      <c r="BF39" s="700"/>
      <c r="BG39" s="660" t="s">
        <v>341</v>
      </c>
      <c r="BH39" s="661"/>
      <c r="BI39" s="661"/>
      <c r="BJ39" s="661"/>
      <c r="BK39" s="661"/>
      <c r="BL39" s="661"/>
      <c r="BM39" s="661"/>
      <c r="BN39" s="661"/>
      <c r="BO39" s="661"/>
      <c r="BP39" s="661"/>
      <c r="BQ39" s="661"/>
      <c r="BR39" s="661"/>
      <c r="BS39" s="661"/>
      <c r="BT39" s="661"/>
      <c r="BU39" s="662"/>
      <c r="BV39" s="645">
        <v>4650</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848130</v>
      </c>
      <c r="CS39" s="679"/>
      <c r="CT39" s="679"/>
      <c r="CU39" s="679"/>
      <c r="CV39" s="679"/>
      <c r="CW39" s="679"/>
      <c r="CX39" s="679"/>
      <c r="CY39" s="680"/>
      <c r="CZ39" s="650">
        <v>6.8</v>
      </c>
      <c r="DA39" s="681"/>
      <c r="DB39" s="681"/>
      <c r="DC39" s="684"/>
      <c r="DD39" s="654">
        <v>48312</v>
      </c>
      <c r="DE39" s="679"/>
      <c r="DF39" s="679"/>
      <c r="DG39" s="679"/>
      <c r="DH39" s="679"/>
      <c r="DI39" s="679"/>
      <c r="DJ39" s="679"/>
      <c r="DK39" s="680"/>
      <c r="DL39" s="654" t="s">
        <v>140</v>
      </c>
      <c r="DM39" s="679"/>
      <c r="DN39" s="679"/>
      <c r="DO39" s="679"/>
      <c r="DP39" s="679"/>
      <c r="DQ39" s="679"/>
      <c r="DR39" s="679"/>
      <c r="DS39" s="679"/>
      <c r="DT39" s="679"/>
      <c r="DU39" s="679"/>
      <c r="DV39" s="680"/>
      <c r="DW39" s="650" t="s">
        <v>140</v>
      </c>
      <c r="DX39" s="681"/>
      <c r="DY39" s="681"/>
      <c r="DZ39" s="681"/>
      <c r="EA39" s="681"/>
      <c r="EB39" s="681"/>
      <c r="EC39" s="682"/>
    </row>
    <row r="40" spans="2:133" ht="11.25" customHeight="1" x14ac:dyDescent="0.15">
      <c r="B40" s="642" t="s">
        <v>343</v>
      </c>
      <c r="C40" s="643"/>
      <c r="D40" s="643"/>
      <c r="E40" s="643"/>
      <c r="F40" s="643"/>
      <c r="G40" s="643"/>
      <c r="H40" s="643"/>
      <c r="I40" s="643"/>
      <c r="J40" s="643"/>
      <c r="K40" s="643"/>
      <c r="L40" s="643"/>
      <c r="M40" s="643"/>
      <c r="N40" s="643"/>
      <c r="O40" s="643"/>
      <c r="P40" s="643"/>
      <c r="Q40" s="644"/>
      <c r="R40" s="645" t="s">
        <v>140</v>
      </c>
      <c r="S40" s="646"/>
      <c r="T40" s="646"/>
      <c r="U40" s="646"/>
      <c r="V40" s="646"/>
      <c r="W40" s="646"/>
      <c r="X40" s="646"/>
      <c r="Y40" s="647"/>
      <c r="Z40" s="648" t="s">
        <v>181</v>
      </c>
      <c r="AA40" s="648"/>
      <c r="AB40" s="648"/>
      <c r="AC40" s="648"/>
      <c r="AD40" s="649" t="s">
        <v>140</v>
      </c>
      <c r="AE40" s="649"/>
      <c r="AF40" s="649"/>
      <c r="AG40" s="649"/>
      <c r="AH40" s="649"/>
      <c r="AI40" s="649"/>
      <c r="AJ40" s="649"/>
      <c r="AK40" s="649"/>
      <c r="AL40" s="650" t="s">
        <v>140</v>
      </c>
      <c r="AM40" s="651"/>
      <c r="AN40" s="651"/>
      <c r="AO40" s="652"/>
      <c r="AQ40" s="723" t="s">
        <v>344</v>
      </c>
      <c r="AR40" s="724"/>
      <c r="AS40" s="724"/>
      <c r="AT40" s="724"/>
      <c r="AU40" s="724"/>
      <c r="AV40" s="724"/>
      <c r="AW40" s="724"/>
      <c r="AX40" s="724"/>
      <c r="AY40" s="725"/>
      <c r="AZ40" s="645">
        <v>334</v>
      </c>
      <c r="BA40" s="646"/>
      <c r="BB40" s="646"/>
      <c r="BC40" s="646"/>
      <c r="BD40" s="679"/>
      <c r="BE40" s="679"/>
      <c r="BF40" s="700"/>
      <c r="BG40" s="726" t="s">
        <v>345</v>
      </c>
      <c r="BH40" s="727"/>
      <c r="BI40" s="727"/>
      <c r="BJ40" s="727"/>
      <c r="BK40" s="727"/>
      <c r="BL40" s="236"/>
      <c r="BM40" s="661" t="s">
        <v>346</v>
      </c>
      <c r="BN40" s="661"/>
      <c r="BO40" s="661"/>
      <c r="BP40" s="661"/>
      <c r="BQ40" s="661"/>
      <c r="BR40" s="661"/>
      <c r="BS40" s="661"/>
      <c r="BT40" s="661"/>
      <c r="BU40" s="662"/>
      <c r="BV40" s="645">
        <v>108</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172356</v>
      </c>
      <c r="CS40" s="646"/>
      <c r="CT40" s="646"/>
      <c r="CU40" s="646"/>
      <c r="CV40" s="646"/>
      <c r="CW40" s="646"/>
      <c r="CX40" s="646"/>
      <c r="CY40" s="647"/>
      <c r="CZ40" s="650">
        <v>1.4</v>
      </c>
      <c r="DA40" s="681"/>
      <c r="DB40" s="681"/>
      <c r="DC40" s="684"/>
      <c r="DD40" s="654">
        <v>172356</v>
      </c>
      <c r="DE40" s="646"/>
      <c r="DF40" s="646"/>
      <c r="DG40" s="646"/>
      <c r="DH40" s="646"/>
      <c r="DI40" s="646"/>
      <c r="DJ40" s="646"/>
      <c r="DK40" s="647"/>
      <c r="DL40" s="654">
        <v>142374</v>
      </c>
      <c r="DM40" s="646"/>
      <c r="DN40" s="646"/>
      <c r="DO40" s="646"/>
      <c r="DP40" s="646"/>
      <c r="DQ40" s="646"/>
      <c r="DR40" s="646"/>
      <c r="DS40" s="646"/>
      <c r="DT40" s="646"/>
      <c r="DU40" s="646"/>
      <c r="DV40" s="647"/>
      <c r="DW40" s="650">
        <v>2.2999999999999998</v>
      </c>
      <c r="DX40" s="681"/>
      <c r="DY40" s="681"/>
      <c r="DZ40" s="681"/>
      <c r="EA40" s="681"/>
      <c r="EB40" s="681"/>
      <c r="EC40" s="682"/>
    </row>
    <row r="41" spans="2:133" ht="11.25" customHeight="1" x14ac:dyDescent="0.15">
      <c r="B41" s="642" t="s">
        <v>348</v>
      </c>
      <c r="C41" s="643"/>
      <c r="D41" s="643"/>
      <c r="E41" s="643"/>
      <c r="F41" s="643"/>
      <c r="G41" s="643"/>
      <c r="H41" s="643"/>
      <c r="I41" s="643"/>
      <c r="J41" s="643"/>
      <c r="K41" s="643"/>
      <c r="L41" s="643"/>
      <c r="M41" s="643"/>
      <c r="N41" s="643"/>
      <c r="O41" s="643"/>
      <c r="P41" s="643"/>
      <c r="Q41" s="644"/>
      <c r="R41" s="645">
        <v>197966</v>
      </c>
      <c r="S41" s="646"/>
      <c r="T41" s="646"/>
      <c r="U41" s="646"/>
      <c r="V41" s="646"/>
      <c r="W41" s="646"/>
      <c r="X41" s="646"/>
      <c r="Y41" s="647"/>
      <c r="Z41" s="648">
        <v>1.6</v>
      </c>
      <c r="AA41" s="648"/>
      <c r="AB41" s="648"/>
      <c r="AC41" s="648"/>
      <c r="AD41" s="649" t="s">
        <v>140</v>
      </c>
      <c r="AE41" s="649"/>
      <c r="AF41" s="649"/>
      <c r="AG41" s="649"/>
      <c r="AH41" s="649"/>
      <c r="AI41" s="649"/>
      <c r="AJ41" s="649"/>
      <c r="AK41" s="649"/>
      <c r="AL41" s="650" t="s">
        <v>140</v>
      </c>
      <c r="AM41" s="651"/>
      <c r="AN41" s="651"/>
      <c r="AO41" s="652"/>
      <c r="AQ41" s="723" t="s">
        <v>349</v>
      </c>
      <c r="AR41" s="724"/>
      <c r="AS41" s="724"/>
      <c r="AT41" s="724"/>
      <c r="AU41" s="724"/>
      <c r="AV41" s="724"/>
      <c r="AW41" s="724"/>
      <c r="AX41" s="724"/>
      <c r="AY41" s="725"/>
      <c r="AZ41" s="645">
        <v>226226</v>
      </c>
      <c r="BA41" s="646"/>
      <c r="BB41" s="646"/>
      <c r="BC41" s="646"/>
      <c r="BD41" s="679"/>
      <c r="BE41" s="679"/>
      <c r="BF41" s="700"/>
      <c r="BG41" s="726"/>
      <c r="BH41" s="727"/>
      <c r="BI41" s="727"/>
      <c r="BJ41" s="727"/>
      <c r="BK41" s="727"/>
      <c r="BL41" s="236"/>
      <c r="BM41" s="661" t="s">
        <v>350</v>
      </c>
      <c r="BN41" s="661"/>
      <c r="BO41" s="661"/>
      <c r="BP41" s="661"/>
      <c r="BQ41" s="661"/>
      <c r="BR41" s="661"/>
      <c r="BS41" s="661"/>
      <c r="BT41" s="661"/>
      <c r="BU41" s="662"/>
      <c r="BV41" s="645" t="s">
        <v>140</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140</v>
      </c>
      <c r="CS41" s="679"/>
      <c r="CT41" s="679"/>
      <c r="CU41" s="679"/>
      <c r="CV41" s="679"/>
      <c r="CW41" s="679"/>
      <c r="CX41" s="679"/>
      <c r="CY41" s="680"/>
      <c r="CZ41" s="650" t="s">
        <v>140</v>
      </c>
      <c r="DA41" s="681"/>
      <c r="DB41" s="681"/>
      <c r="DC41" s="684"/>
      <c r="DD41" s="654" t="s">
        <v>140</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352</v>
      </c>
      <c r="C42" s="687"/>
      <c r="D42" s="687"/>
      <c r="E42" s="687"/>
      <c r="F42" s="687"/>
      <c r="G42" s="687"/>
      <c r="H42" s="687"/>
      <c r="I42" s="687"/>
      <c r="J42" s="687"/>
      <c r="K42" s="687"/>
      <c r="L42" s="687"/>
      <c r="M42" s="687"/>
      <c r="N42" s="687"/>
      <c r="O42" s="687"/>
      <c r="P42" s="687"/>
      <c r="Q42" s="688"/>
      <c r="R42" s="736">
        <v>12587348</v>
      </c>
      <c r="S42" s="737"/>
      <c r="T42" s="737"/>
      <c r="U42" s="737"/>
      <c r="V42" s="737"/>
      <c r="W42" s="737"/>
      <c r="X42" s="737"/>
      <c r="Y42" s="739"/>
      <c r="Z42" s="740">
        <v>100</v>
      </c>
      <c r="AA42" s="740"/>
      <c r="AB42" s="740"/>
      <c r="AC42" s="740"/>
      <c r="AD42" s="741">
        <v>6049139</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6">
        <v>648579</v>
      </c>
      <c r="BA42" s="737"/>
      <c r="BB42" s="737"/>
      <c r="BC42" s="737"/>
      <c r="BD42" s="716"/>
      <c r="BE42" s="716"/>
      <c r="BF42" s="718"/>
      <c r="BG42" s="728"/>
      <c r="BH42" s="729"/>
      <c r="BI42" s="729"/>
      <c r="BJ42" s="729"/>
      <c r="BK42" s="729"/>
      <c r="BL42" s="237"/>
      <c r="BM42" s="671" t="s">
        <v>354</v>
      </c>
      <c r="BN42" s="671"/>
      <c r="BO42" s="671"/>
      <c r="BP42" s="671"/>
      <c r="BQ42" s="671"/>
      <c r="BR42" s="671"/>
      <c r="BS42" s="671"/>
      <c r="BT42" s="671"/>
      <c r="BU42" s="672"/>
      <c r="BV42" s="736">
        <v>350</v>
      </c>
      <c r="BW42" s="737"/>
      <c r="BX42" s="737"/>
      <c r="BY42" s="737"/>
      <c r="BZ42" s="737"/>
      <c r="CA42" s="737"/>
      <c r="CB42" s="738"/>
      <c r="CD42" s="642" t="s">
        <v>355</v>
      </c>
      <c r="CE42" s="643"/>
      <c r="CF42" s="643"/>
      <c r="CG42" s="643"/>
      <c r="CH42" s="643"/>
      <c r="CI42" s="643"/>
      <c r="CJ42" s="643"/>
      <c r="CK42" s="643"/>
      <c r="CL42" s="643"/>
      <c r="CM42" s="643"/>
      <c r="CN42" s="643"/>
      <c r="CO42" s="643"/>
      <c r="CP42" s="643"/>
      <c r="CQ42" s="644"/>
      <c r="CR42" s="645">
        <v>1704105</v>
      </c>
      <c r="CS42" s="646"/>
      <c r="CT42" s="646"/>
      <c r="CU42" s="646"/>
      <c r="CV42" s="646"/>
      <c r="CW42" s="646"/>
      <c r="CX42" s="646"/>
      <c r="CY42" s="647"/>
      <c r="CZ42" s="650">
        <v>13.6</v>
      </c>
      <c r="DA42" s="651"/>
      <c r="DB42" s="651"/>
      <c r="DC42" s="663"/>
      <c r="DD42" s="654">
        <v>67951</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42992</v>
      </c>
      <c r="CS43" s="679"/>
      <c r="CT43" s="679"/>
      <c r="CU43" s="679"/>
      <c r="CV43" s="679"/>
      <c r="CW43" s="679"/>
      <c r="CX43" s="679"/>
      <c r="CY43" s="680"/>
      <c r="CZ43" s="650">
        <v>0.3</v>
      </c>
      <c r="DA43" s="681"/>
      <c r="DB43" s="681"/>
      <c r="DC43" s="684"/>
      <c r="DD43" s="654">
        <v>42992</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305</v>
      </c>
      <c r="CE44" s="758"/>
      <c r="CF44" s="642" t="s">
        <v>357</v>
      </c>
      <c r="CG44" s="643"/>
      <c r="CH44" s="643"/>
      <c r="CI44" s="643"/>
      <c r="CJ44" s="643"/>
      <c r="CK44" s="643"/>
      <c r="CL44" s="643"/>
      <c r="CM44" s="643"/>
      <c r="CN44" s="643"/>
      <c r="CO44" s="643"/>
      <c r="CP44" s="643"/>
      <c r="CQ44" s="644"/>
      <c r="CR44" s="645">
        <v>1704105</v>
      </c>
      <c r="CS44" s="646"/>
      <c r="CT44" s="646"/>
      <c r="CU44" s="646"/>
      <c r="CV44" s="646"/>
      <c r="CW44" s="646"/>
      <c r="CX44" s="646"/>
      <c r="CY44" s="647"/>
      <c r="CZ44" s="650">
        <v>13.6</v>
      </c>
      <c r="DA44" s="651"/>
      <c r="DB44" s="651"/>
      <c r="DC44" s="663"/>
      <c r="DD44" s="654">
        <v>67951</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358</v>
      </c>
      <c r="CG45" s="643"/>
      <c r="CH45" s="643"/>
      <c r="CI45" s="643"/>
      <c r="CJ45" s="643"/>
      <c r="CK45" s="643"/>
      <c r="CL45" s="643"/>
      <c r="CM45" s="643"/>
      <c r="CN45" s="643"/>
      <c r="CO45" s="643"/>
      <c r="CP45" s="643"/>
      <c r="CQ45" s="644"/>
      <c r="CR45" s="645">
        <v>1379601</v>
      </c>
      <c r="CS45" s="679"/>
      <c r="CT45" s="679"/>
      <c r="CU45" s="679"/>
      <c r="CV45" s="679"/>
      <c r="CW45" s="679"/>
      <c r="CX45" s="679"/>
      <c r="CY45" s="680"/>
      <c r="CZ45" s="650">
        <v>11</v>
      </c>
      <c r="DA45" s="681"/>
      <c r="DB45" s="681"/>
      <c r="DC45" s="684"/>
      <c r="DD45" s="654">
        <v>75</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301109</v>
      </c>
      <c r="CS46" s="646"/>
      <c r="CT46" s="646"/>
      <c r="CU46" s="646"/>
      <c r="CV46" s="646"/>
      <c r="CW46" s="646"/>
      <c r="CX46" s="646"/>
      <c r="CY46" s="647"/>
      <c r="CZ46" s="650">
        <v>2.4</v>
      </c>
      <c r="DA46" s="651"/>
      <c r="DB46" s="651"/>
      <c r="DC46" s="663"/>
      <c r="DD46" s="654">
        <v>65481</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t="s">
        <v>140</v>
      </c>
      <c r="CS47" s="679"/>
      <c r="CT47" s="679"/>
      <c r="CU47" s="679"/>
      <c r="CV47" s="679"/>
      <c r="CW47" s="679"/>
      <c r="CX47" s="679"/>
      <c r="CY47" s="680"/>
      <c r="CZ47" s="650" t="s">
        <v>140</v>
      </c>
      <c r="DA47" s="681"/>
      <c r="DB47" s="681"/>
      <c r="DC47" s="684"/>
      <c r="DD47" s="654" t="s">
        <v>140</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363</v>
      </c>
      <c r="CD48" s="761"/>
      <c r="CE48" s="762"/>
      <c r="CF48" s="642" t="s">
        <v>364</v>
      </c>
      <c r="CG48" s="643"/>
      <c r="CH48" s="643"/>
      <c r="CI48" s="643"/>
      <c r="CJ48" s="643"/>
      <c r="CK48" s="643"/>
      <c r="CL48" s="643"/>
      <c r="CM48" s="643"/>
      <c r="CN48" s="643"/>
      <c r="CO48" s="643"/>
      <c r="CP48" s="643"/>
      <c r="CQ48" s="644"/>
      <c r="CR48" s="645" t="s">
        <v>140</v>
      </c>
      <c r="CS48" s="646"/>
      <c r="CT48" s="646"/>
      <c r="CU48" s="646"/>
      <c r="CV48" s="646"/>
      <c r="CW48" s="646"/>
      <c r="CX48" s="646"/>
      <c r="CY48" s="647"/>
      <c r="CZ48" s="650" t="s">
        <v>365</v>
      </c>
      <c r="DA48" s="651"/>
      <c r="DB48" s="651"/>
      <c r="DC48" s="663"/>
      <c r="DD48" s="654" t="s">
        <v>140</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366</v>
      </c>
      <c r="CE49" s="687"/>
      <c r="CF49" s="687"/>
      <c r="CG49" s="687"/>
      <c r="CH49" s="687"/>
      <c r="CI49" s="687"/>
      <c r="CJ49" s="687"/>
      <c r="CK49" s="687"/>
      <c r="CL49" s="687"/>
      <c r="CM49" s="687"/>
      <c r="CN49" s="687"/>
      <c r="CO49" s="687"/>
      <c r="CP49" s="687"/>
      <c r="CQ49" s="688"/>
      <c r="CR49" s="736">
        <v>12488110</v>
      </c>
      <c r="CS49" s="716"/>
      <c r="CT49" s="716"/>
      <c r="CU49" s="716"/>
      <c r="CV49" s="716"/>
      <c r="CW49" s="716"/>
      <c r="CX49" s="716"/>
      <c r="CY49" s="747"/>
      <c r="CZ49" s="742">
        <v>100</v>
      </c>
      <c r="DA49" s="748"/>
      <c r="DB49" s="748"/>
      <c r="DC49" s="749"/>
      <c r="DD49" s="750">
        <v>6585665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jKF2FNJ3/hgtwTmPWS24G3H/Xv7Pq1mTvzGRv7sIafLwuWng6jB20cWbm6DYVkEZe4l8v5JE7LYCIglcfZz+Pg==" saltValue="MX3+AW0nwGsY0F8pvPjZ8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12552</v>
      </c>
      <c r="R7" s="781"/>
      <c r="S7" s="781"/>
      <c r="T7" s="781"/>
      <c r="U7" s="781"/>
      <c r="V7" s="781">
        <v>12453</v>
      </c>
      <c r="W7" s="781"/>
      <c r="X7" s="781"/>
      <c r="Y7" s="781"/>
      <c r="Z7" s="781"/>
      <c r="AA7" s="781">
        <v>99</v>
      </c>
      <c r="AB7" s="781"/>
      <c r="AC7" s="781"/>
      <c r="AD7" s="781"/>
      <c r="AE7" s="782"/>
      <c r="AF7" s="783">
        <v>82</v>
      </c>
      <c r="AG7" s="784"/>
      <c r="AH7" s="784"/>
      <c r="AI7" s="784"/>
      <c r="AJ7" s="785"/>
      <c r="AK7" s="822">
        <v>1240</v>
      </c>
      <c r="AL7" s="823"/>
      <c r="AM7" s="823"/>
      <c r="AN7" s="823"/>
      <c r="AO7" s="823"/>
      <c r="AP7" s="823">
        <v>10355</v>
      </c>
      <c r="AQ7" s="823"/>
      <c r="AR7" s="823"/>
      <c r="AS7" s="823"/>
      <c r="AT7" s="823"/>
      <c r="AU7" s="824"/>
      <c r="AV7" s="824"/>
      <c r="AW7" s="824"/>
      <c r="AX7" s="824"/>
      <c r="AY7" s="825"/>
      <c r="AZ7" s="253"/>
      <c r="BA7" s="253"/>
      <c r="BB7" s="253"/>
      <c r="BC7" s="253"/>
      <c r="BD7" s="253"/>
      <c r="BE7" s="254"/>
      <c r="BF7" s="254"/>
      <c r="BG7" s="254"/>
      <c r="BH7" s="254"/>
      <c r="BI7" s="254"/>
      <c r="BJ7" s="254"/>
      <c r="BK7" s="254"/>
      <c r="BL7" s="254"/>
      <c r="BM7" s="254"/>
      <c r="BN7" s="254"/>
      <c r="BO7" s="254"/>
      <c r="BP7" s="254"/>
      <c r="BQ7" s="260">
        <v>1</v>
      </c>
      <c r="BR7" s="261"/>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798"/>
      <c r="DW7" s="799"/>
      <c r="DX7" s="799"/>
      <c r="DY7" s="799"/>
      <c r="DZ7" s="800"/>
      <c r="EA7" s="255"/>
    </row>
    <row r="8" spans="1:131" s="256" customFormat="1" ht="26.25" customHeight="1" x14ac:dyDescent="0.15">
      <c r="A8" s="262">
        <v>2</v>
      </c>
      <c r="B8" s="801" t="s">
        <v>390</v>
      </c>
      <c r="C8" s="802"/>
      <c r="D8" s="802"/>
      <c r="E8" s="802"/>
      <c r="F8" s="802"/>
      <c r="G8" s="802"/>
      <c r="H8" s="802"/>
      <c r="I8" s="802"/>
      <c r="J8" s="802"/>
      <c r="K8" s="802"/>
      <c r="L8" s="802"/>
      <c r="M8" s="802"/>
      <c r="N8" s="802"/>
      <c r="O8" s="802"/>
      <c r="P8" s="803"/>
      <c r="Q8" s="804">
        <v>55</v>
      </c>
      <c r="R8" s="805"/>
      <c r="S8" s="805"/>
      <c r="T8" s="805"/>
      <c r="U8" s="805"/>
      <c r="V8" s="805">
        <v>55</v>
      </c>
      <c r="W8" s="805"/>
      <c r="X8" s="805"/>
      <c r="Y8" s="805"/>
      <c r="Z8" s="805"/>
      <c r="AA8" s="805">
        <v>0</v>
      </c>
      <c r="AB8" s="805"/>
      <c r="AC8" s="805"/>
      <c r="AD8" s="805"/>
      <c r="AE8" s="806"/>
      <c r="AF8" s="807">
        <v>0</v>
      </c>
      <c r="AG8" s="808"/>
      <c r="AH8" s="808"/>
      <c r="AI8" s="808"/>
      <c r="AJ8" s="809"/>
      <c r="AK8" s="810">
        <v>24</v>
      </c>
      <c r="AL8" s="811"/>
      <c r="AM8" s="811"/>
      <c r="AN8" s="811"/>
      <c r="AO8" s="811"/>
      <c r="AP8" s="812" t="s">
        <v>583</v>
      </c>
      <c r="AQ8" s="813"/>
      <c r="AR8" s="813"/>
      <c r="AS8" s="813"/>
      <c r="AT8" s="810"/>
      <c r="AU8" s="814"/>
      <c r="AV8" s="814"/>
      <c r="AW8" s="814"/>
      <c r="AX8" s="814"/>
      <c r="AY8" s="815"/>
      <c r="AZ8" s="253"/>
      <c r="BA8" s="253"/>
      <c r="BB8" s="253"/>
      <c r="BC8" s="253"/>
      <c r="BD8" s="253"/>
      <c r="BE8" s="254"/>
      <c r="BF8" s="254"/>
      <c r="BG8" s="254"/>
      <c r="BH8" s="254"/>
      <c r="BI8" s="254"/>
      <c r="BJ8" s="254"/>
      <c r="BK8" s="254"/>
      <c r="BL8" s="254"/>
      <c r="BM8" s="254"/>
      <c r="BN8" s="254"/>
      <c r="BO8" s="254"/>
      <c r="BP8" s="254"/>
      <c r="BQ8" s="263">
        <v>2</v>
      </c>
      <c r="BR8" s="264"/>
      <c r="BS8" s="816"/>
      <c r="BT8" s="817"/>
      <c r="BU8" s="817"/>
      <c r="BV8" s="817"/>
      <c r="BW8" s="817"/>
      <c r="BX8" s="817"/>
      <c r="BY8" s="817"/>
      <c r="BZ8" s="817"/>
      <c r="CA8" s="817"/>
      <c r="CB8" s="817"/>
      <c r="CC8" s="817"/>
      <c r="CD8" s="817"/>
      <c r="CE8" s="817"/>
      <c r="CF8" s="817"/>
      <c r="CG8" s="818"/>
      <c r="CH8" s="829"/>
      <c r="CI8" s="813"/>
      <c r="CJ8" s="813"/>
      <c r="CK8" s="813"/>
      <c r="CL8" s="830"/>
      <c r="CM8" s="829"/>
      <c r="CN8" s="813"/>
      <c r="CO8" s="813"/>
      <c r="CP8" s="813"/>
      <c r="CQ8" s="830"/>
      <c r="CR8" s="829"/>
      <c r="CS8" s="813"/>
      <c r="CT8" s="813"/>
      <c r="CU8" s="813"/>
      <c r="CV8" s="830"/>
      <c r="CW8" s="829"/>
      <c r="CX8" s="813"/>
      <c r="CY8" s="813"/>
      <c r="CZ8" s="813"/>
      <c r="DA8" s="830"/>
      <c r="DB8" s="829"/>
      <c r="DC8" s="813"/>
      <c r="DD8" s="813"/>
      <c r="DE8" s="813"/>
      <c r="DF8" s="830"/>
      <c r="DG8" s="829"/>
      <c r="DH8" s="813"/>
      <c r="DI8" s="813"/>
      <c r="DJ8" s="813"/>
      <c r="DK8" s="830"/>
      <c r="DL8" s="829"/>
      <c r="DM8" s="813"/>
      <c r="DN8" s="813"/>
      <c r="DO8" s="813"/>
      <c r="DP8" s="830"/>
      <c r="DQ8" s="829"/>
      <c r="DR8" s="813"/>
      <c r="DS8" s="813"/>
      <c r="DT8" s="813"/>
      <c r="DU8" s="830"/>
      <c r="DV8" s="831"/>
      <c r="DW8" s="832"/>
      <c r="DX8" s="832"/>
      <c r="DY8" s="832"/>
      <c r="DZ8" s="833"/>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4"/>
      <c r="AV9" s="814"/>
      <c r="AW9" s="814"/>
      <c r="AX9" s="814"/>
      <c r="AY9" s="815"/>
      <c r="AZ9" s="253"/>
      <c r="BA9" s="253"/>
      <c r="BB9" s="253"/>
      <c r="BC9" s="253"/>
      <c r="BD9" s="253"/>
      <c r="BE9" s="254"/>
      <c r="BF9" s="254"/>
      <c r="BG9" s="254"/>
      <c r="BH9" s="254"/>
      <c r="BI9" s="254"/>
      <c r="BJ9" s="254"/>
      <c r="BK9" s="254"/>
      <c r="BL9" s="254"/>
      <c r="BM9" s="254"/>
      <c r="BN9" s="254"/>
      <c r="BO9" s="254"/>
      <c r="BP9" s="254"/>
      <c r="BQ9" s="263">
        <v>3</v>
      </c>
      <c r="BR9" s="264"/>
      <c r="BS9" s="816"/>
      <c r="BT9" s="817"/>
      <c r="BU9" s="817"/>
      <c r="BV9" s="817"/>
      <c r="BW9" s="817"/>
      <c r="BX9" s="817"/>
      <c r="BY9" s="817"/>
      <c r="BZ9" s="817"/>
      <c r="CA9" s="817"/>
      <c r="CB9" s="817"/>
      <c r="CC9" s="817"/>
      <c r="CD9" s="817"/>
      <c r="CE9" s="817"/>
      <c r="CF9" s="817"/>
      <c r="CG9" s="818"/>
      <c r="CH9" s="829"/>
      <c r="CI9" s="813"/>
      <c r="CJ9" s="813"/>
      <c r="CK9" s="813"/>
      <c r="CL9" s="830"/>
      <c r="CM9" s="829"/>
      <c r="CN9" s="813"/>
      <c r="CO9" s="813"/>
      <c r="CP9" s="813"/>
      <c r="CQ9" s="830"/>
      <c r="CR9" s="829"/>
      <c r="CS9" s="813"/>
      <c r="CT9" s="813"/>
      <c r="CU9" s="813"/>
      <c r="CV9" s="830"/>
      <c r="CW9" s="829"/>
      <c r="CX9" s="813"/>
      <c r="CY9" s="813"/>
      <c r="CZ9" s="813"/>
      <c r="DA9" s="830"/>
      <c r="DB9" s="829"/>
      <c r="DC9" s="813"/>
      <c r="DD9" s="813"/>
      <c r="DE9" s="813"/>
      <c r="DF9" s="830"/>
      <c r="DG9" s="829"/>
      <c r="DH9" s="813"/>
      <c r="DI9" s="813"/>
      <c r="DJ9" s="813"/>
      <c r="DK9" s="830"/>
      <c r="DL9" s="829"/>
      <c r="DM9" s="813"/>
      <c r="DN9" s="813"/>
      <c r="DO9" s="813"/>
      <c r="DP9" s="830"/>
      <c r="DQ9" s="829"/>
      <c r="DR9" s="813"/>
      <c r="DS9" s="813"/>
      <c r="DT9" s="813"/>
      <c r="DU9" s="830"/>
      <c r="DV9" s="831"/>
      <c r="DW9" s="832"/>
      <c r="DX9" s="832"/>
      <c r="DY9" s="832"/>
      <c r="DZ9" s="833"/>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4"/>
      <c r="AV10" s="814"/>
      <c r="AW10" s="814"/>
      <c r="AX10" s="814"/>
      <c r="AY10" s="815"/>
      <c r="AZ10" s="253"/>
      <c r="BA10" s="253"/>
      <c r="BB10" s="253"/>
      <c r="BC10" s="253"/>
      <c r="BD10" s="253"/>
      <c r="BE10" s="254"/>
      <c r="BF10" s="254"/>
      <c r="BG10" s="254"/>
      <c r="BH10" s="254"/>
      <c r="BI10" s="254"/>
      <c r="BJ10" s="254"/>
      <c r="BK10" s="254"/>
      <c r="BL10" s="254"/>
      <c r="BM10" s="254"/>
      <c r="BN10" s="254"/>
      <c r="BO10" s="254"/>
      <c r="BP10" s="254"/>
      <c r="BQ10" s="263">
        <v>4</v>
      </c>
      <c r="BR10" s="264"/>
      <c r="BS10" s="816"/>
      <c r="BT10" s="817"/>
      <c r="BU10" s="817"/>
      <c r="BV10" s="817"/>
      <c r="BW10" s="817"/>
      <c r="BX10" s="817"/>
      <c r="BY10" s="817"/>
      <c r="BZ10" s="817"/>
      <c r="CA10" s="817"/>
      <c r="CB10" s="817"/>
      <c r="CC10" s="817"/>
      <c r="CD10" s="817"/>
      <c r="CE10" s="817"/>
      <c r="CF10" s="817"/>
      <c r="CG10" s="818"/>
      <c r="CH10" s="829"/>
      <c r="CI10" s="813"/>
      <c r="CJ10" s="813"/>
      <c r="CK10" s="813"/>
      <c r="CL10" s="830"/>
      <c r="CM10" s="829"/>
      <c r="CN10" s="813"/>
      <c r="CO10" s="813"/>
      <c r="CP10" s="813"/>
      <c r="CQ10" s="830"/>
      <c r="CR10" s="829"/>
      <c r="CS10" s="813"/>
      <c r="CT10" s="813"/>
      <c r="CU10" s="813"/>
      <c r="CV10" s="830"/>
      <c r="CW10" s="829"/>
      <c r="CX10" s="813"/>
      <c r="CY10" s="813"/>
      <c r="CZ10" s="813"/>
      <c r="DA10" s="830"/>
      <c r="DB10" s="829"/>
      <c r="DC10" s="813"/>
      <c r="DD10" s="813"/>
      <c r="DE10" s="813"/>
      <c r="DF10" s="830"/>
      <c r="DG10" s="829"/>
      <c r="DH10" s="813"/>
      <c r="DI10" s="813"/>
      <c r="DJ10" s="813"/>
      <c r="DK10" s="830"/>
      <c r="DL10" s="829"/>
      <c r="DM10" s="813"/>
      <c r="DN10" s="813"/>
      <c r="DO10" s="813"/>
      <c r="DP10" s="830"/>
      <c r="DQ10" s="829"/>
      <c r="DR10" s="813"/>
      <c r="DS10" s="813"/>
      <c r="DT10" s="813"/>
      <c r="DU10" s="830"/>
      <c r="DV10" s="831"/>
      <c r="DW10" s="832"/>
      <c r="DX10" s="832"/>
      <c r="DY10" s="832"/>
      <c r="DZ10" s="833"/>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4"/>
      <c r="AV11" s="814"/>
      <c r="AW11" s="814"/>
      <c r="AX11" s="814"/>
      <c r="AY11" s="815"/>
      <c r="AZ11" s="253"/>
      <c r="BA11" s="253"/>
      <c r="BB11" s="253"/>
      <c r="BC11" s="253"/>
      <c r="BD11" s="253"/>
      <c r="BE11" s="254"/>
      <c r="BF11" s="254"/>
      <c r="BG11" s="254"/>
      <c r="BH11" s="254"/>
      <c r="BI11" s="254"/>
      <c r="BJ11" s="254"/>
      <c r="BK11" s="254"/>
      <c r="BL11" s="254"/>
      <c r="BM11" s="254"/>
      <c r="BN11" s="254"/>
      <c r="BO11" s="254"/>
      <c r="BP11" s="254"/>
      <c r="BQ11" s="263">
        <v>5</v>
      </c>
      <c r="BR11" s="264"/>
      <c r="BS11" s="816"/>
      <c r="BT11" s="817"/>
      <c r="BU11" s="817"/>
      <c r="BV11" s="817"/>
      <c r="BW11" s="817"/>
      <c r="BX11" s="817"/>
      <c r="BY11" s="817"/>
      <c r="BZ11" s="817"/>
      <c r="CA11" s="817"/>
      <c r="CB11" s="817"/>
      <c r="CC11" s="817"/>
      <c r="CD11" s="817"/>
      <c r="CE11" s="817"/>
      <c r="CF11" s="817"/>
      <c r="CG11" s="818"/>
      <c r="CH11" s="829"/>
      <c r="CI11" s="813"/>
      <c r="CJ11" s="813"/>
      <c r="CK11" s="813"/>
      <c r="CL11" s="830"/>
      <c r="CM11" s="829"/>
      <c r="CN11" s="813"/>
      <c r="CO11" s="813"/>
      <c r="CP11" s="813"/>
      <c r="CQ11" s="830"/>
      <c r="CR11" s="829"/>
      <c r="CS11" s="813"/>
      <c r="CT11" s="813"/>
      <c r="CU11" s="813"/>
      <c r="CV11" s="830"/>
      <c r="CW11" s="829"/>
      <c r="CX11" s="813"/>
      <c r="CY11" s="813"/>
      <c r="CZ11" s="813"/>
      <c r="DA11" s="830"/>
      <c r="DB11" s="829"/>
      <c r="DC11" s="813"/>
      <c r="DD11" s="813"/>
      <c r="DE11" s="813"/>
      <c r="DF11" s="830"/>
      <c r="DG11" s="829"/>
      <c r="DH11" s="813"/>
      <c r="DI11" s="813"/>
      <c r="DJ11" s="813"/>
      <c r="DK11" s="830"/>
      <c r="DL11" s="829"/>
      <c r="DM11" s="813"/>
      <c r="DN11" s="813"/>
      <c r="DO11" s="813"/>
      <c r="DP11" s="830"/>
      <c r="DQ11" s="829"/>
      <c r="DR11" s="813"/>
      <c r="DS11" s="813"/>
      <c r="DT11" s="813"/>
      <c r="DU11" s="830"/>
      <c r="DV11" s="831"/>
      <c r="DW11" s="832"/>
      <c r="DX11" s="832"/>
      <c r="DY11" s="832"/>
      <c r="DZ11" s="833"/>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4"/>
      <c r="AV12" s="814"/>
      <c r="AW12" s="814"/>
      <c r="AX12" s="814"/>
      <c r="AY12" s="815"/>
      <c r="AZ12" s="253"/>
      <c r="BA12" s="253"/>
      <c r="BB12" s="253"/>
      <c r="BC12" s="253"/>
      <c r="BD12" s="253"/>
      <c r="BE12" s="254"/>
      <c r="BF12" s="254"/>
      <c r="BG12" s="254"/>
      <c r="BH12" s="254"/>
      <c r="BI12" s="254"/>
      <c r="BJ12" s="254"/>
      <c r="BK12" s="254"/>
      <c r="BL12" s="254"/>
      <c r="BM12" s="254"/>
      <c r="BN12" s="254"/>
      <c r="BO12" s="254"/>
      <c r="BP12" s="254"/>
      <c r="BQ12" s="263">
        <v>6</v>
      </c>
      <c r="BR12" s="264"/>
      <c r="BS12" s="816"/>
      <c r="BT12" s="817"/>
      <c r="BU12" s="817"/>
      <c r="BV12" s="817"/>
      <c r="BW12" s="817"/>
      <c r="BX12" s="817"/>
      <c r="BY12" s="817"/>
      <c r="BZ12" s="817"/>
      <c r="CA12" s="817"/>
      <c r="CB12" s="817"/>
      <c r="CC12" s="817"/>
      <c r="CD12" s="817"/>
      <c r="CE12" s="817"/>
      <c r="CF12" s="817"/>
      <c r="CG12" s="818"/>
      <c r="CH12" s="829"/>
      <c r="CI12" s="813"/>
      <c r="CJ12" s="813"/>
      <c r="CK12" s="813"/>
      <c r="CL12" s="830"/>
      <c r="CM12" s="829"/>
      <c r="CN12" s="813"/>
      <c r="CO12" s="813"/>
      <c r="CP12" s="813"/>
      <c r="CQ12" s="830"/>
      <c r="CR12" s="829"/>
      <c r="CS12" s="813"/>
      <c r="CT12" s="813"/>
      <c r="CU12" s="813"/>
      <c r="CV12" s="830"/>
      <c r="CW12" s="829"/>
      <c r="CX12" s="813"/>
      <c r="CY12" s="813"/>
      <c r="CZ12" s="813"/>
      <c r="DA12" s="830"/>
      <c r="DB12" s="829"/>
      <c r="DC12" s="813"/>
      <c r="DD12" s="813"/>
      <c r="DE12" s="813"/>
      <c r="DF12" s="830"/>
      <c r="DG12" s="829"/>
      <c r="DH12" s="813"/>
      <c r="DI12" s="813"/>
      <c r="DJ12" s="813"/>
      <c r="DK12" s="830"/>
      <c r="DL12" s="829"/>
      <c r="DM12" s="813"/>
      <c r="DN12" s="813"/>
      <c r="DO12" s="813"/>
      <c r="DP12" s="830"/>
      <c r="DQ12" s="829"/>
      <c r="DR12" s="813"/>
      <c r="DS12" s="813"/>
      <c r="DT12" s="813"/>
      <c r="DU12" s="830"/>
      <c r="DV12" s="831"/>
      <c r="DW12" s="832"/>
      <c r="DX12" s="832"/>
      <c r="DY12" s="832"/>
      <c r="DZ12" s="833"/>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4"/>
      <c r="AV13" s="814"/>
      <c r="AW13" s="814"/>
      <c r="AX13" s="814"/>
      <c r="AY13" s="815"/>
      <c r="AZ13" s="253"/>
      <c r="BA13" s="253"/>
      <c r="BB13" s="253"/>
      <c r="BC13" s="253"/>
      <c r="BD13" s="253"/>
      <c r="BE13" s="254"/>
      <c r="BF13" s="254"/>
      <c r="BG13" s="254"/>
      <c r="BH13" s="254"/>
      <c r="BI13" s="254"/>
      <c r="BJ13" s="254"/>
      <c r="BK13" s="254"/>
      <c r="BL13" s="254"/>
      <c r="BM13" s="254"/>
      <c r="BN13" s="254"/>
      <c r="BO13" s="254"/>
      <c r="BP13" s="254"/>
      <c r="BQ13" s="263">
        <v>7</v>
      </c>
      <c r="BR13" s="264"/>
      <c r="BS13" s="816"/>
      <c r="BT13" s="817"/>
      <c r="BU13" s="817"/>
      <c r="BV13" s="817"/>
      <c r="BW13" s="817"/>
      <c r="BX13" s="817"/>
      <c r="BY13" s="817"/>
      <c r="BZ13" s="817"/>
      <c r="CA13" s="817"/>
      <c r="CB13" s="817"/>
      <c r="CC13" s="817"/>
      <c r="CD13" s="817"/>
      <c r="CE13" s="817"/>
      <c r="CF13" s="817"/>
      <c r="CG13" s="818"/>
      <c r="CH13" s="829"/>
      <c r="CI13" s="813"/>
      <c r="CJ13" s="813"/>
      <c r="CK13" s="813"/>
      <c r="CL13" s="830"/>
      <c r="CM13" s="829"/>
      <c r="CN13" s="813"/>
      <c r="CO13" s="813"/>
      <c r="CP13" s="813"/>
      <c r="CQ13" s="830"/>
      <c r="CR13" s="829"/>
      <c r="CS13" s="813"/>
      <c r="CT13" s="813"/>
      <c r="CU13" s="813"/>
      <c r="CV13" s="830"/>
      <c r="CW13" s="829"/>
      <c r="CX13" s="813"/>
      <c r="CY13" s="813"/>
      <c r="CZ13" s="813"/>
      <c r="DA13" s="830"/>
      <c r="DB13" s="829"/>
      <c r="DC13" s="813"/>
      <c r="DD13" s="813"/>
      <c r="DE13" s="813"/>
      <c r="DF13" s="830"/>
      <c r="DG13" s="829"/>
      <c r="DH13" s="813"/>
      <c r="DI13" s="813"/>
      <c r="DJ13" s="813"/>
      <c r="DK13" s="830"/>
      <c r="DL13" s="829"/>
      <c r="DM13" s="813"/>
      <c r="DN13" s="813"/>
      <c r="DO13" s="813"/>
      <c r="DP13" s="830"/>
      <c r="DQ13" s="829"/>
      <c r="DR13" s="813"/>
      <c r="DS13" s="813"/>
      <c r="DT13" s="813"/>
      <c r="DU13" s="830"/>
      <c r="DV13" s="831"/>
      <c r="DW13" s="832"/>
      <c r="DX13" s="832"/>
      <c r="DY13" s="832"/>
      <c r="DZ13" s="833"/>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4"/>
      <c r="AV14" s="814"/>
      <c r="AW14" s="814"/>
      <c r="AX14" s="814"/>
      <c r="AY14" s="815"/>
      <c r="AZ14" s="253"/>
      <c r="BA14" s="253"/>
      <c r="BB14" s="253"/>
      <c r="BC14" s="253"/>
      <c r="BD14" s="253"/>
      <c r="BE14" s="254"/>
      <c r="BF14" s="254"/>
      <c r="BG14" s="254"/>
      <c r="BH14" s="254"/>
      <c r="BI14" s="254"/>
      <c r="BJ14" s="254"/>
      <c r="BK14" s="254"/>
      <c r="BL14" s="254"/>
      <c r="BM14" s="254"/>
      <c r="BN14" s="254"/>
      <c r="BO14" s="254"/>
      <c r="BP14" s="254"/>
      <c r="BQ14" s="263">
        <v>8</v>
      </c>
      <c r="BR14" s="264"/>
      <c r="BS14" s="816"/>
      <c r="BT14" s="817"/>
      <c r="BU14" s="817"/>
      <c r="BV14" s="817"/>
      <c r="BW14" s="817"/>
      <c r="BX14" s="817"/>
      <c r="BY14" s="817"/>
      <c r="BZ14" s="817"/>
      <c r="CA14" s="817"/>
      <c r="CB14" s="817"/>
      <c r="CC14" s="817"/>
      <c r="CD14" s="817"/>
      <c r="CE14" s="817"/>
      <c r="CF14" s="817"/>
      <c r="CG14" s="818"/>
      <c r="CH14" s="829"/>
      <c r="CI14" s="813"/>
      <c r="CJ14" s="813"/>
      <c r="CK14" s="813"/>
      <c r="CL14" s="830"/>
      <c r="CM14" s="829"/>
      <c r="CN14" s="813"/>
      <c r="CO14" s="813"/>
      <c r="CP14" s="813"/>
      <c r="CQ14" s="830"/>
      <c r="CR14" s="829"/>
      <c r="CS14" s="813"/>
      <c r="CT14" s="813"/>
      <c r="CU14" s="813"/>
      <c r="CV14" s="830"/>
      <c r="CW14" s="829"/>
      <c r="CX14" s="813"/>
      <c r="CY14" s="813"/>
      <c r="CZ14" s="813"/>
      <c r="DA14" s="830"/>
      <c r="DB14" s="829"/>
      <c r="DC14" s="813"/>
      <c r="DD14" s="813"/>
      <c r="DE14" s="813"/>
      <c r="DF14" s="830"/>
      <c r="DG14" s="829"/>
      <c r="DH14" s="813"/>
      <c r="DI14" s="813"/>
      <c r="DJ14" s="813"/>
      <c r="DK14" s="830"/>
      <c r="DL14" s="829"/>
      <c r="DM14" s="813"/>
      <c r="DN14" s="813"/>
      <c r="DO14" s="813"/>
      <c r="DP14" s="830"/>
      <c r="DQ14" s="829"/>
      <c r="DR14" s="813"/>
      <c r="DS14" s="813"/>
      <c r="DT14" s="813"/>
      <c r="DU14" s="830"/>
      <c r="DV14" s="831"/>
      <c r="DW14" s="832"/>
      <c r="DX14" s="832"/>
      <c r="DY14" s="832"/>
      <c r="DZ14" s="833"/>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4"/>
      <c r="AV15" s="814"/>
      <c r="AW15" s="814"/>
      <c r="AX15" s="814"/>
      <c r="AY15" s="815"/>
      <c r="AZ15" s="253"/>
      <c r="BA15" s="253"/>
      <c r="BB15" s="253"/>
      <c r="BC15" s="253"/>
      <c r="BD15" s="253"/>
      <c r="BE15" s="254"/>
      <c r="BF15" s="254"/>
      <c r="BG15" s="254"/>
      <c r="BH15" s="254"/>
      <c r="BI15" s="254"/>
      <c r="BJ15" s="254"/>
      <c r="BK15" s="254"/>
      <c r="BL15" s="254"/>
      <c r="BM15" s="254"/>
      <c r="BN15" s="254"/>
      <c r="BO15" s="254"/>
      <c r="BP15" s="254"/>
      <c r="BQ15" s="263">
        <v>9</v>
      </c>
      <c r="BR15" s="264"/>
      <c r="BS15" s="816"/>
      <c r="BT15" s="817"/>
      <c r="BU15" s="817"/>
      <c r="BV15" s="817"/>
      <c r="BW15" s="817"/>
      <c r="BX15" s="817"/>
      <c r="BY15" s="817"/>
      <c r="BZ15" s="817"/>
      <c r="CA15" s="817"/>
      <c r="CB15" s="817"/>
      <c r="CC15" s="817"/>
      <c r="CD15" s="817"/>
      <c r="CE15" s="817"/>
      <c r="CF15" s="817"/>
      <c r="CG15" s="818"/>
      <c r="CH15" s="829"/>
      <c r="CI15" s="813"/>
      <c r="CJ15" s="813"/>
      <c r="CK15" s="813"/>
      <c r="CL15" s="830"/>
      <c r="CM15" s="829"/>
      <c r="CN15" s="813"/>
      <c r="CO15" s="813"/>
      <c r="CP15" s="813"/>
      <c r="CQ15" s="830"/>
      <c r="CR15" s="829"/>
      <c r="CS15" s="813"/>
      <c r="CT15" s="813"/>
      <c r="CU15" s="813"/>
      <c r="CV15" s="830"/>
      <c r="CW15" s="829"/>
      <c r="CX15" s="813"/>
      <c r="CY15" s="813"/>
      <c r="CZ15" s="813"/>
      <c r="DA15" s="830"/>
      <c r="DB15" s="829"/>
      <c r="DC15" s="813"/>
      <c r="DD15" s="813"/>
      <c r="DE15" s="813"/>
      <c r="DF15" s="830"/>
      <c r="DG15" s="829"/>
      <c r="DH15" s="813"/>
      <c r="DI15" s="813"/>
      <c r="DJ15" s="813"/>
      <c r="DK15" s="830"/>
      <c r="DL15" s="829"/>
      <c r="DM15" s="813"/>
      <c r="DN15" s="813"/>
      <c r="DO15" s="813"/>
      <c r="DP15" s="830"/>
      <c r="DQ15" s="829"/>
      <c r="DR15" s="813"/>
      <c r="DS15" s="813"/>
      <c r="DT15" s="813"/>
      <c r="DU15" s="830"/>
      <c r="DV15" s="831"/>
      <c r="DW15" s="832"/>
      <c r="DX15" s="832"/>
      <c r="DY15" s="832"/>
      <c r="DZ15" s="833"/>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4"/>
      <c r="AV16" s="814"/>
      <c r="AW16" s="814"/>
      <c r="AX16" s="814"/>
      <c r="AY16" s="815"/>
      <c r="AZ16" s="253"/>
      <c r="BA16" s="253"/>
      <c r="BB16" s="253"/>
      <c r="BC16" s="253"/>
      <c r="BD16" s="253"/>
      <c r="BE16" s="254"/>
      <c r="BF16" s="254"/>
      <c r="BG16" s="254"/>
      <c r="BH16" s="254"/>
      <c r="BI16" s="254"/>
      <c r="BJ16" s="254"/>
      <c r="BK16" s="254"/>
      <c r="BL16" s="254"/>
      <c r="BM16" s="254"/>
      <c r="BN16" s="254"/>
      <c r="BO16" s="254"/>
      <c r="BP16" s="254"/>
      <c r="BQ16" s="263">
        <v>10</v>
      </c>
      <c r="BR16" s="264"/>
      <c r="BS16" s="816"/>
      <c r="BT16" s="817"/>
      <c r="BU16" s="817"/>
      <c r="BV16" s="817"/>
      <c r="BW16" s="817"/>
      <c r="BX16" s="817"/>
      <c r="BY16" s="817"/>
      <c r="BZ16" s="817"/>
      <c r="CA16" s="817"/>
      <c r="CB16" s="817"/>
      <c r="CC16" s="817"/>
      <c r="CD16" s="817"/>
      <c r="CE16" s="817"/>
      <c r="CF16" s="817"/>
      <c r="CG16" s="818"/>
      <c r="CH16" s="829"/>
      <c r="CI16" s="813"/>
      <c r="CJ16" s="813"/>
      <c r="CK16" s="813"/>
      <c r="CL16" s="830"/>
      <c r="CM16" s="829"/>
      <c r="CN16" s="813"/>
      <c r="CO16" s="813"/>
      <c r="CP16" s="813"/>
      <c r="CQ16" s="830"/>
      <c r="CR16" s="829"/>
      <c r="CS16" s="813"/>
      <c r="CT16" s="813"/>
      <c r="CU16" s="813"/>
      <c r="CV16" s="830"/>
      <c r="CW16" s="829"/>
      <c r="CX16" s="813"/>
      <c r="CY16" s="813"/>
      <c r="CZ16" s="813"/>
      <c r="DA16" s="830"/>
      <c r="DB16" s="829"/>
      <c r="DC16" s="813"/>
      <c r="DD16" s="813"/>
      <c r="DE16" s="813"/>
      <c r="DF16" s="830"/>
      <c r="DG16" s="829"/>
      <c r="DH16" s="813"/>
      <c r="DI16" s="813"/>
      <c r="DJ16" s="813"/>
      <c r="DK16" s="830"/>
      <c r="DL16" s="829"/>
      <c r="DM16" s="813"/>
      <c r="DN16" s="813"/>
      <c r="DO16" s="813"/>
      <c r="DP16" s="830"/>
      <c r="DQ16" s="829"/>
      <c r="DR16" s="813"/>
      <c r="DS16" s="813"/>
      <c r="DT16" s="813"/>
      <c r="DU16" s="830"/>
      <c r="DV16" s="831"/>
      <c r="DW16" s="832"/>
      <c r="DX16" s="832"/>
      <c r="DY16" s="832"/>
      <c r="DZ16" s="833"/>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4"/>
      <c r="AV17" s="814"/>
      <c r="AW17" s="814"/>
      <c r="AX17" s="814"/>
      <c r="AY17" s="815"/>
      <c r="AZ17" s="253"/>
      <c r="BA17" s="253"/>
      <c r="BB17" s="253"/>
      <c r="BC17" s="253"/>
      <c r="BD17" s="253"/>
      <c r="BE17" s="254"/>
      <c r="BF17" s="254"/>
      <c r="BG17" s="254"/>
      <c r="BH17" s="254"/>
      <c r="BI17" s="254"/>
      <c r="BJ17" s="254"/>
      <c r="BK17" s="254"/>
      <c r="BL17" s="254"/>
      <c r="BM17" s="254"/>
      <c r="BN17" s="254"/>
      <c r="BO17" s="254"/>
      <c r="BP17" s="254"/>
      <c r="BQ17" s="263">
        <v>11</v>
      </c>
      <c r="BR17" s="264"/>
      <c r="BS17" s="816"/>
      <c r="BT17" s="817"/>
      <c r="BU17" s="817"/>
      <c r="BV17" s="817"/>
      <c r="BW17" s="817"/>
      <c r="BX17" s="817"/>
      <c r="BY17" s="817"/>
      <c r="BZ17" s="817"/>
      <c r="CA17" s="817"/>
      <c r="CB17" s="817"/>
      <c r="CC17" s="817"/>
      <c r="CD17" s="817"/>
      <c r="CE17" s="817"/>
      <c r="CF17" s="817"/>
      <c r="CG17" s="818"/>
      <c r="CH17" s="829"/>
      <c r="CI17" s="813"/>
      <c r="CJ17" s="813"/>
      <c r="CK17" s="813"/>
      <c r="CL17" s="830"/>
      <c r="CM17" s="829"/>
      <c r="CN17" s="813"/>
      <c r="CO17" s="813"/>
      <c r="CP17" s="813"/>
      <c r="CQ17" s="830"/>
      <c r="CR17" s="829"/>
      <c r="CS17" s="813"/>
      <c r="CT17" s="813"/>
      <c r="CU17" s="813"/>
      <c r="CV17" s="830"/>
      <c r="CW17" s="829"/>
      <c r="CX17" s="813"/>
      <c r="CY17" s="813"/>
      <c r="CZ17" s="813"/>
      <c r="DA17" s="830"/>
      <c r="DB17" s="829"/>
      <c r="DC17" s="813"/>
      <c r="DD17" s="813"/>
      <c r="DE17" s="813"/>
      <c r="DF17" s="830"/>
      <c r="DG17" s="829"/>
      <c r="DH17" s="813"/>
      <c r="DI17" s="813"/>
      <c r="DJ17" s="813"/>
      <c r="DK17" s="830"/>
      <c r="DL17" s="829"/>
      <c r="DM17" s="813"/>
      <c r="DN17" s="813"/>
      <c r="DO17" s="813"/>
      <c r="DP17" s="830"/>
      <c r="DQ17" s="829"/>
      <c r="DR17" s="813"/>
      <c r="DS17" s="813"/>
      <c r="DT17" s="813"/>
      <c r="DU17" s="830"/>
      <c r="DV17" s="831"/>
      <c r="DW17" s="832"/>
      <c r="DX17" s="832"/>
      <c r="DY17" s="832"/>
      <c r="DZ17" s="833"/>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4"/>
      <c r="AV18" s="814"/>
      <c r="AW18" s="814"/>
      <c r="AX18" s="814"/>
      <c r="AY18" s="815"/>
      <c r="AZ18" s="253"/>
      <c r="BA18" s="253"/>
      <c r="BB18" s="253"/>
      <c r="BC18" s="253"/>
      <c r="BD18" s="253"/>
      <c r="BE18" s="254"/>
      <c r="BF18" s="254"/>
      <c r="BG18" s="254"/>
      <c r="BH18" s="254"/>
      <c r="BI18" s="254"/>
      <c r="BJ18" s="254"/>
      <c r="BK18" s="254"/>
      <c r="BL18" s="254"/>
      <c r="BM18" s="254"/>
      <c r="BN18" s="254"/>
      <c r="BO18" s="254"/>
      <c r="BP18" s="254"/>
      <c r="BQ18" s="263">
        <v>12</v>
      </c>
      <c r="BR18" s="264"/>
      <c r="BS18" s="816"/>
      <c r="BT18" s="817"/>
      <c r="BU18" s="817"/>
      <c r="BV18" s="817"/>
      <c r="BW18" s="817"/>
      <c r="BX18" s="817"/>
      <c r="BY18" s="817"/>
      <c r="BZ18" s="817"/>
      <c r="CA18" s="817"/>
      <c r="CB18" s="817"/>
      <c r="CC18" s="817"/>
      <c r="CD18" s="817"/>
      <c r="CE18" s="817"/>
      <c r="CF18" s="817"/>
      <c r="CG18" s="818"/>
      <c r="CH18" s="829"/>
      <c r="CI18" s="813"/>
      <c r="CJ18" s="813"/>
      <c r="CK18" s="813"/>
      <c r="CL18" s="830"/>
      <c r="CM18" s="829"/>
      <c r="CN18" s="813"/>
      <c r="CO18" s="813"/>
      <c r="CP18" s="813"/>
      <c r="CQ18" s="830"/>
      <c r="CR18" s="829"/>
      <c r="CS18" s="813"/>
      <c r="CT18" s="813"/>
      <c r="CU18" s="813"/>
      <c r="CV18" s="830"/>
      <c r="CW18" s="829"/>
      <c r="CX18" s="813"/>
      <c r="CY18" s="813"/>
      <c r="CZ18" s="813"/>
      <c r="DA18" s="830"/>
      <c r="DB18" s="829"/>
      <c r="DC18" s="813"/>
      <c r="DD18" s="813"/>
      <c r="DE18" s="813"/>
      <c r="DF18" s="830"/>
      <c r="DG18" s="829"/>
      <c r="DH18" s="813"/>
      <c r="DI18" s="813"/>
      <c r="DJ18" s="813"/>
      <c r="DK18" s="830"/>
      <c r="DL18" s="829"/>
      <c r="DM18" s="813"/>
      <c r="DN18" s="813"/>
      <c r="DO18" s="813"/>
      <c r="DP18" s="830"/>
      <c r="DQ18" s="829"/>
      <c r="DR18" s="813"/>
      <c r="DS18" s="813"/>
      <c r="DT18" s="813"/>
      <c r="DU18" s="830"/>
      <c r="DV18" s="831"/>
      <c r="DW18" s="832"/>
      <c r="DX18" s="832"/>
      <c r="DY18" s="832"/>
      <c r="DZ18" s="833"/>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4"/>
      <c r="AV19" s="814"/>
      <c r="AW19" s="814"/>
      <c r="AX19" s="814"/>
      <c r="AY19" s="815"/>
      <c r="AZ19" s="253"/>
      <c r="BA19" s="253"/>
      <c r="BB19" s="253"/>
      <c r="BC19" s="253"/>
      <c r="BD19" s="253"/>
      <c r="BE19" s="254"/>
      <c r="BF19" s="254"/>
      <c r="BG19" s="254"/>
      <c r="BH19" s="254"/>
      <c r="BI19" s="254"/>
      <c r="BJ19" s="254"/>
      <c r="BK19" s="254"/>
      <c r="BL19" s="254"/>
      <c r="BM19" s="254"/>
      <c r="BN19" s="254"/>
      <c r="BO19" s="254"/>
      <c r="BP19" s="254"/>
      <c r="BQ19" s="263">
        <v>13</v>
      </c>
      <c r="BR19" s="264"/>
      <c r="BS19" s="816"/>
      <c r="BT19" s="817"/>
      <c r="BU19" s="817"/>
      <c r="BV19" s="817"/>
      <c r="BW19" s="817"/>
      <c r="BX19" s="817"/>
      <c r="BY19" s="817"/>
      <c r="BZ19" s="817"/>
      <c r="CA19" s="817"/>
      <c r="CB19" s="817"/>
      <c r="CC19" s="817"/>
      <c r="CD19" s="817"/>
      <c r="CE19" s="817"/>
      <c r="CF19" s="817"/>
      <c r="CG19" s="818"/>
      <c r="CH19" s="829"/>
      <c r="CI19" s="813"/>
      <c r="CJ19" s="813"/>
      <c r="CK19" s="813"/>
      <c r="CL19" s="830"/>
      <c r="CM19" s="829"/>
      <c r="CN19" s="813"/>
      <c r="CO19" s="813"/>
      <c r="CP19" s="813"/>
      <c r="CQ19" s="830"/>
      <c r="CR19" s="829"/>
      <c r="CS19" s="813"/>
      <c r="CT19" s="813"/>
      <c r="CU19" s="813"/>
      <c r="CV19" s="830"/>
      <c r="CW19" s="829"/>
      <c r="CX19" s="813"/>
      <c r="CY19" s="813"/>
      <c r="CZ19" s="813"/>
      <c r="DA19" s="830"/>
      <c r="DB19" s="829"/>
      <c r="DC19" s="813"/>
      <c r="DD19" s="813"/>
      <c r="DE19" s="813"/>
      <c r="DF19" s="830"/>
      <c r="DG19" s="829"/>
      <c r="DH19" s="813"/>
      <c r="DI19" s="813"/>
      <c r="DJ19" s="813"/>
      <c r="DK19" s="830"/>
      <c r="DL19" s="829"/>
      <c r="DM19" s="813"/>
      <c r="DN19" s="813"/>
      <c r="DO19" s="813"/>
      <c r="DP19" s="830"/>
      <c r="DQ19" s="829"/>
      <c r="DR19" s="813"/>
      <c r="DS19" s="813"/>
      <c r="DT19" s="813"/>
      <c r="DU19" s="830"/>
      <c r="DV19" s="831"/>
      <c r="DW19" s="832"/>
      <c r="DX19" s="832"/>
      <c r="DY19" s="832"/>
      <c r="DZ19" s="833"/>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4"/>
      <c r="AV20" s="814"/>
      <c r="AW20" s="814"/>
      <c r="AX20" s="814"/>
      <c r="AY20" s="815"/>
      <c r="AZ20" s="253"/>
      <c r="BA20" s="253"/>
      <c r="BB20" s="253"/>
      <c r="BC20" s="253"/>
      <c r="BD20" s="253"/>
      <c r="BE20" s="254"/>
      <c r="BF20" s="254"/>
      <c r="BG20" s="254"/>
      <c r="BH20" s="254"/>
      <c r="BI20" s="254"/>
      <c r="BJ20" s="254"/>
      <c r="BK20" s="254"/>
      <c r="BL20" s="254"/>
      <c r="BM20" s="254"/>
      <c r="BN20" s="254"/>
      <c r="BO20" s="254"/>
      <c r="BP20" s="254"/>
      <c r="BQ20" s="263">
        <v>14</v>
      </c>
      <c r="BR20" s="264"/>
      <c r="BS20" s="816"/>
      <c r="BT20" s="817"/>
      <c r="BU20" s="817"/>
      <c r="BV20" s="817"/>
      <c r="BW20" s="817"/>
      <c r="BX20" s="817"/>
      <c r="BY20" s="817"/>
      <c r="BZ20" s="817"/>
      <c r="CA20" s="817"/>
      <c r="CB20" s="817"/>
      <c r="CC20" s="817"/>
      <c r="CD20" s="817"/>
      <c r="CE20" s="817"/>
      <c r="CF20" s="817"/>
      <c r="CG20" s="818"/>
      <c r="CH20" s="829"/>
      <c r="CI20" s="813"/>
      <c r="CJ20" s="813"/>
      <c r="CK20" s="813"/>
      <c r="CL20" s="830"/>
      <c r="CM20" s="829"/>
      <c r="CN20" s="813"/>
      <c r="CO20" s="813"/>
      <c r="CP20" s="813"/>
      <c r="CQ20" s="830"/>
      <c r="CR20" s="829"/>
      <c r="CS20" s="813"/>
      <c r="CT20" s="813"/>
      <c r="CU20" s="813"/>
      <c r="CV20" s="830"/>
      <c r="CW20" s="829"/>
      <c r="CX20" s="813"/>
      <c r="CY20" s="813"/>
      <c r="CZ20" s="813"/>
      <c r="DA20" s="830"/>
      <c r="DB20" s="829"/>
      <c r="DC20" s="813"/>
      <c r="DD20" s="813"/>
      <c r="DE20" s="813"/>
      <c r="DF20" s="830"/>
      <c r="DG20" s="829"/>
      <c r="DH20" s="813"/>
      <c r="DI20" s="813"/>
      <c r="DJ20" s="813"/>
      <c r="DK20" s="830"/>
      <c r="DL20" s="829"/>
      <c r="DM20" s="813"/>
      <c r="DN20" s="813"/>
      <c r="DO20" s="813"/>
      <c r="DP20" s="830"/>
      <c r="DQ20" s="829"/>
      <c r="DR20" s="813"/>
      <c r="DS20" s="813"/>
      <c r="DT20" s="813"/>
      <c r="DU20" s="830"/>
      <c r="DV20" s="831"/>
      <c r="DW20" s="832"/>
      <c r="DX20" s="832"/>
      <c r="DY20" s="832"/>
      <c r="DZ20" s="833"/>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4"/>
      <c r="AV21" s="814"/>
      <c r="AW21" s="814"/>
      <c r="AX21" s="814"/>
      <c r="AY21" s="815"/>
      <c r="AZ21" s="253"/>
      <c r="BA21" s="253"/>
      <c r="BB21" s="253"/>
      <c r="BC21" s="253"/>
      <c r="BD21" s="253"/>
      <c r="BE21" s="254"/>
      <c r="BF21" s="254"/>
      <c r="BG21" s="254"/>
      <c r="BH21" s="254"/>
      <c r="BI21" s="254"/>
      <c r="BJ21" s="254"/>
      <c r="BK21" s="254"/>
      <c r="BL21" s="254"/>
      <c r="BM21" s="254"/>
      <c r="BN21" s="254"/>
      <c r="BO21" s="254"/>
      <c r="BP21" s="254"/>
      <c r="BQ21" s="263">
        <v>15</v>
      </c>
      <c r="BR21" s="264"/>
      <c r="BS21" s="816"/>
      <c r="BT21" s="817"/>
      <c r="BU21" s="817"/>
      <c r="BV21" s="817"/>
      <c r="BW21" s="817"/>
      <c r="BX21" s="817"/>
      <c r="BY21" s="817"/>
      <c r="BZ21" s="817"/>
      <c r="CA21" s="817"/>
      <c r="CB21" s="817"/>
      <c r="CC21" s="817"/>
      <c r="CD21" s="817"/>
      <c r="CE21" s="817"/>
      <c r="CF21" s="817"/>
      <c r="CG21" s="818"/>
      <c r="CH21" s="829"/>
      <c r="CI21" s="813"/>
      <c r="CJ21" s="813"/>
      <c r="CK21" s="813"/>
      <c r="CL21" s="830"/>
      <c r="CM21" s="829"/>
      <c r="CN21" s="813"/>
      <c r="CO21" s="813"/>
      <c r="CP21" s="813"/>
      <c r="CQ21" s="830"/>
      <c r="CR21" s="829"/>
      <c r="CS21" s="813"/>
      <c r="CT21" s="813"/>
      <c r="CU21" s="813"/>
      <c r="CV21" s="830"/>
      <c r="CW21" s="829"/>
      <c r="CX21" s="813"/>
      <c r="CY21" s="813"/>
      <c r="CZ21" s="813"/>
      <c r="DA21" s="830"/>
      <c r="DB21" s="829"/>
      <c r="DC21" s="813"/>
      <c r="DD21" s="813"/>
      <c r="DE21" s="813"/>
      <c r="DF21" s="830"/>
      <c r="DG21" s="829"/>
      <c r="DH21" s="813"/>
      <c r="DI21" s="813"/>
      <c r="DJ21" s="813"/>
      <c r="DK21" s="830"/>
      <c r="DL21" s="829"/>
      <c r="DM21" s="813"/>
      <c r="DN21" s="813"/>
      <c r="DO21" s="813"/>
      <c r="DP21" s="830"/>
      <c r="DQ21" s="829"/>
      <c r="DR21" s="813"/>
      <c r="DS21" s="813"/>
      <c r="DT21" s="813"/>
      <c r="DU21" s="830"/>
      <c r="DV21" s="831"/>
      <c r="DW21" s="832"/>
      <c r="DX21" s="832"/>
      <c r="DY21" s="832"/>
      <c r="DZ21" s="833"/>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4"/>
      <c r="R22" s="835"/>
      <c r="S22" s="835"/>
      <c r="T22" s="835"/>
      <c r="U22" s="835"/>
      <c r="V22" s="835"/>
      <c r="W22" s="835"/>
      <c r="X22" s="835"/>
      <c r="Y22" s="835"/>
      <c r="Z22" s="835"/>
      <c r="AA22" s="835"/>
      <c r="AB22" s="835"/>
      <c r="AC22" s="835"/>
      <c r="AD22" s="835"/>
      <c r="AE22" s="836"/>
      <c r="AF22" s="807"/>
      <c r="AG22" s="808"/>
      <c r="AH22" s="808"/>
      <c r="AI22" s="808"/>
      <c r="AJ22" s="809"/>
      <c r="AK22" s="849"/>
      <c r="AL22" s="850"/>
      <c r="AM22" s="850"/>
      <c r="AN22" s="850"/>
      <c r="AO22" s="850"/>
      <c r="AP22" s="850"/>
      <c r="AQ22" s="850"/>
      <c r="AR22" s="850"/>
      <c r="AS22" s="850"/>
      <c r="AT22" s="850"/>
      <c r="AU22" s="851"/>
      <c r="AV22" s="851"/>
      <c r="AW22" s="851"/>
      <c r="AX22" s="851"/>
      <c r="AY22" s="852"/>
      <c r="AZ22" s="853" t="s">
        <v>391</v>
      </c>
      <c r="BA22" s="853"/>
      <c r="BB22" s="853"/>
      <c r="BC22" s="853"/>
      <c r="BD22" s="854"/>
      <c r="BE22" s="254"/>
      <c r="BF22" s="254"/>
      <c r="BG22" s="254"/>
      <c r="BH22" s="254"/>
      <c r="BI22" s="254"/>
      <c r="BJ22" s="254"/>
      <c r="BK22" s="254"/>
      <c r="BL22" s="254"/>
      <c r="BM22" s="254"/>
      <c r="BN22" s="254"/>
      <c r="BO22" s="254"/>
      <c r="BP22" s="254"/>
      <c r="BQ22" s="263">
        <v>16</v>
      </c>
      <c r="BR22" s="264"/>
      <c r="BS22" s="816"/>
      <c r="BT22" s="817"/>
      <c r="BU22" s="817"/>
      <c r="BV22" s="817"/>
      <c r="BW22" s="817"/>
      <c r="BX22" s="817"/>
      <c r="BY22" s="817"/>
      <c r="BZ22" s="817"/>
      <c r="CA22" s="817"/>
      <c r="CB22" s="817"/>
      <c r="CC22" s="817"/>
      <c r="CD22" s="817"/>
      <c r="CE22" s="817"/>
      <c r="CF22" s="817"/>
      <c r="CG22" s="818"/>
      <c r="CH22" s="829"/>
      <c r="CI22" s="813"/>
      <c r="CJ22" s="813"/>
      <c r="CK22" s="813"/>
      <c r="CL22" s="830"/>
      <c r="CM22" s="829"/>
      <c r="CN22" s="813"/>
      <c r="CO22" s="813"/>
      <c r="CP22" s="813"/>
      <c r="CQ22" s="830"/>
      <c r="CR22" s="829"/>
      <c r="CS22" s="813"/>
      <c r="CT22" s="813"/>
      <c r="CU22" s="813"/>
      <c r="CV22" s="830"/>
      <c r="CW22" s="829"/>
      <c r="CX22" s="813"/>
      <c r="CY22" s="813"/>
      <c r="CZ22" s="813"/>
      <c r="DA22" s="830"/>
      <c r="DB22" s="829"/>
      <c r="DC22" s="813"/>
      <c r="DD22" s="813"/>
      <c r="DE22" s="813"/>
      <c r="DF22" s="830"/>
      <c r="DG22" s="829"/>
      <c r="DH22" s="813"/>
      <c r="DI22" s="813"/>
      <c r="DJ22" s="813"/>
      <c r="DK22" s="830"/>
      <c r="DL22" s="829"/>
      <c r="DM22" s="813"/>
      <c r="DN22" s="813"/>
      <c r="DO22" s="813"/>
      <c r="DP22" s="830"/>
      <c r="DQ22" s="829"/>
      <c r="DR22" s="813"/>
      <c r="DS22" s="813"/>
      <c r="DT22" s="813"/>
      <c r="DU22" s="830"/>
      <c r="DV22" s="831"/>
      <c r="DW22" s="832"/>
      <c r="DX22" s="832"/>
      <c r="DY22" s="832"/>
      <c r="DZ22" s="833"/>
      <c r="EA22" s="255"/>
    </row>
    <row r="23" spans="1:131" s="256" customFormat="1" ht="26.25" customHeight="1" thickBot="1" x14ac:dyDescent="0.2">
      <c r="A23" s="265" t="s">
        <v>392</v>
      </c>
      <c r="B23" s="837" t="s">
        <v>393</v>
      </c>
      <c r="C23" s="838"/>
      <c r="D23" s="838"/>
      <c r="E23" s="838"/>
      <c r="F23" s="838"/>
      <c r="G23" s="838"/>
      <c r="H23" s="838"/>
      <c r="I23" s="838"/>
      <c r="J23" s="838"/>
      <c r="K23" s="838"/>
      <c r="L23" s="838"/>
      <c r="M23" s="838"/>
      <c r="N23" s="838"/>
      <c r="O23" s="838"/>
      <c r="P23" s="839"/>
      <c r="Q23" s="840">
        <v>12607</v>
      </c>
      <c r="R23" s="841"/>
      <c r="S23" s="841"/>
      <c r="T23" s="841"/>
      <c r="U23" s="841"/>
      <c r="V23" s="841">
        <v>12508</v>
      </c>
      <c r="W23" s="841"/>
      <c r="X23" s="841"/>
      <c r="Y23" s="841"/>
      <c r="Z23" s="841"/>
      <c r="AA23" s="841">
        <v>99</v>
      </c>
      <c r="AB23" s="841"/>
      <c r="AC23" s="841"/>
      <c r="AD23" s="841"/>
      <c r="AE23" s="842"/>
      <c r="AF23" s="843">
        <v>82</v>
      </c>
      <c r="AG23" s="841"/>
      <c r="AH23" s="841"/>
      <c r="AI23" s="841"/>
      <c r="AJ23" s="844"/>
      <c r="AK23" s="845"/>
      <c r="AL23" s="846"/>
      <c r="AM23" s="846"/>
      <c r="AN23" s="846"/>
      <c r="AO23" s="846"/>
      <c r="AP23" s="841">
        <v>10355</v>
      </c>
      <c r="AQ23" s="841"/>
      <c r="AR23" s="841"/>
      <c r="AS23" s="841"/>
      <c r="AT23" s="841"/>
      <c r="AU23" s="847"/>
      <c r="AV23" s="847"/>
      <c r="AW23" s="847"/>
      <c r="AX23" s="847"/>
      <c r="AY23" s="848"/>
      <c r="AZ23" s="856" t="s">
        <v>394</v>
      </c>
      <c r="BA23" s="857"/>
      <c r="BB23" s="857"/>
      <c r="BC23" s="857"/>
      <c r="BD23" s="858"/>
      <c r="BE23" s="254"/>
      <c r="BF23" s="254"/>
      <c r="BG23" s="254"/>
      <c r="BH23" s="254"/>
      <c r="BI23" s="254"/>
      <c r="BJ23" s="254"/>
      <c r="BK23" s="254"/>
      <c r="BL23" s="254"/>
      <c r="BM23" s="254"/>
      <c r="BN23" s="254"/>
      <c r="BO23" s="254"/>
      <c r="BP23" s="254"/>
      <c r="BQ23" s="263">
        <v>17</v>
      </c>
      <c r="BR23" s="264"/>
      <c r="BS23" s="816"/>
      <c r="BT23" s="817"/>
      <c r="BU23" s="817"/>
      <c r="BV23" s="817"/>
      <c r="BW23" s="817"/>
      <c r="BX23" s="817"/>
      <c r="BY23" s="817"/>
      <c r="BZ23" s="817"/>
      <c r="CA23" s="817"/>
      <c r="CB23" s="817"/>
      <c r="CC23" s="817"/>
      <c r="CD23" s="817"/>
      <c r="CE23" s="817"/>
      <c r="CF23" s="817"/>
      <c r="CG23" s="818"/>
      <c r="CH23" s="829"/>
      <c r="CI23" s="813"/>
      <c r="CJ23" s="813"/>
      <c r="CK23" s="813"/>
      <c r="CL23" s="830"/>
      <c r="CM23" s="829"/>
      <c r="CN23" s="813"/>
      <c r="CO23" s="813"/>
      <c r="CP23" s="813"/>
      <c r="CQ23" s="830"/>
      <c r="CR23" s="829"/>
      <c r="CS23" s="813"/>
      <c r="CT23" s="813"/>
      <c r="CU23" s="813"/>
      <c r="CV23" s="830"/>
      <c r="CW23" s="829"/>
      <c r="CX23" s="813"/>
      <c r="CY23" s="813"/>
      <c r="CZ23" s="813"/>
      <c r="DA23" s="830"/>
      <c r="DB23" s="829"/>
      <c r="DC23" s="813"/>
      <c r="DD23" s="813"/>
      <c r="DE23" s="813"/>
      <c r="DF23" s="830"/>
      <c r="DG23" s="829"/>
      <c r="DH23" s="813"/>
      <c r="DI23" s="813"/>
      <c r="DJ23" s="813"/>
      <c r="DK23" s="830"/>
      <c r="DL23" s="829"/>
      <c r="DM23" s="813"/>
      <c r="DN23" s="813"/>
      <c r="DO23" s="813"/>
      <c r="DP23" s="830"/>
      <c r="DQ23" s="829"/>
      <c r="DR23" s="813"/>
      <c r="DS23" s="813"/>
      <c r="DT23" s="813"/>
      <c r="DU23" s="830"/>
      <c r="DV23" s="831"/>
      <c r="DW23" s="832"/>
      <c r="DX23" s="832"/>
      <c r="DY23" s="832"/>
      <c r="DZ23" s="833"/>
      <c r="EA23" s="255"/>
    </row>
    <row r="24" spans="1:131" s="256" customFormat="1" ht="26.25" customHeight="1" x14ac:dyDescent="0.15">
      <c r="A24" s="855" t="s">
        <v>395</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3"/>
      <c r="BA24" s="253"/>
      <c r="BB24" s="253"/>
      <c r="BC24" s="253"/>
      <c r="BD24" s="253"/>
      <c r="BE24" s="254"/>
      <c r="BF24" s="254"/>
      <c r="BG24" s="254"/>
      <c r="BH24" s="254"/>
      <c r="BI24" s="254"/>
      <c r="BJ24" s="254"/>
      <c r="BK24" s="254"/>
      <c r="BL24" s="254"/>
      <c r="BM24" s="254"/>
      <c r="BN24" s="254"/>
      <c r="BO24" s="254"/>
      <c r="BP24" s="254"/>
      <c r="BQ24" s="263">
        <v>18</v>
      </c>
      <c r="BR24" s="264"/>
      <c r="BS24" s="816"/>
      <c r="BT24" s="817"/>
      <c r="BU24" s="817"/>
      <c r="BV24" s="817"/>
      <c r="BW24" s="817"/>
      <c r="BX24" s="817"/>
      <c r="BY24" s="817"/>
      <c r="BZ24" s="817"/>
      <c r="CA24" s="817"/>
      <c r="CB24" s="817"/>
      <c r="CC24" s="817"/>
      <c r="CD24" s="817"/>
      <c r="CE24" s="817"/>
      <c r="CF24" s="817"/>
      <c r="CG24" s="818"/>
      <c r="CH24" s="829"/>
      <c r="CI24" s="813"/>
      <c r="CJ24" s="813"/>
      <c r="CK24" s="813"/>
      <c r="CL24" s="830"/>
      <c r="CM24" s="829"/>
      <c r="CN24" s="813"/>
      <c r="CO24" s="813"/>
      <c r="CP24" s="813"/>
      <c r="CQ24" s="830"/>
      <c r="CR24" s="829"/>
      <c r="CS24" s="813"/>
      <c r="CT24" s="813"/>
      <c r="CU24" s="813"/>
      <c r="CV24" s="830"/>
      <c r="CW24" s="829"/>
      <c r="CX24" s="813"/>
      <c r="CY24" s="813"/>
      <c r="CZ24" s="813"/>
      <c r="DA24" s="830"/>
      <c r="DB24" s="829"/>
      <c r="DC24" s="813"/>
      <c r="DD24" s="813"/>
      <c r="DE24" s="813"/>
      <c r="DF24" s="830"/>
      <c r="DG24" s="829"/>
      <c r="DH24" s="813"/>
      <c r="DI24" s="813"/>
      <c r="DJ24" s="813"/>
      <c r="DK24" s="830"/>
      <c r="DL24" s="829"/>
      <c r="DM24" s="813"/>
      <c r="DN24" s="813"/>
      <c r="DO24" s="813"/>
      <c r="DP24" s="830"/>
      <c r="DQ24" s="829"/>
      <c r="DR24" s="813"/>
      <c r="DS24" s="813"/>
      <c r="DT24" s="813"/>
      <c r="DU24" s="830"/>
      <c r="DV24" s="831"/>
      <c r="DW24" s="832"/>
      <c r="DX24" s="832"/>
      <c r="DY24" s="832"/>
      <c r="DZ24" s="833"/>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6"/>
      <c r="BT25" s="817"/>
      <c r="BU25" s="817"/>
      <c r="BV25" s="817"/>
      <c r="BW25" s="817"/>
      <c r="BX25" s="817"/>
      <c r="BY25" s="817"/>
      <c r="BZ25" s="817"/>
      <c r="CA25" s="817"/>
      <c r="CB25" s="817"/>
      <c r="CC25" s="817"/>
      <c r="CD25" s="817"/>
      <c r="CE25" s="817"/>
      <c r="CF25" s="817"/>
      <c r="CG25" s="818"/>
      <c r="CH25" s="829"/>
      <c r="CI25" s="813"/>
      <c r="CJ25" s="813"/>
      <c r="CK25" s="813"/>
      <c r="CL25" s="830"/>
      <c r="CM25" s="829"/>
      <c r="CN25" s="813"/>
      <c r="CO25" s="813"/>
      <c r="CP25" s="813"/>
      <c r="CQ25" s="830"/>
      <c r="CR25" s="829"/>
      <c r="CS25" s="813"/>
      <c r="CT25" s="813"/>
      <c r="CU25" s="813"/>
      <c r="CV25" s="830"/>
      <c r="CW25" s="829"/>
      <c r="CX25" s="813"/>
      <c r="CY25" s="813"/>
      <c r="CZ25" s="813"/>
      <c r="DA25" s="830"/>
      <c r="DB25" s="829"/>
      <c r="DC25" s="813"/>
      <c r="DD25" s="813"/>
      <c r="DE25" s="813"/>
      <c r="DF25" s="830"/>
      <c r="DG25" s="829"/>
      <c r="DH25" s="813"/>
      <c r="DI25" s="813"/>
      <c r="DJ25" s="813"/>
      <c r="DK25" s="830"/>
      <c r="DL25" s="829"/>
      <c r="DM25" s="813"/>
      <c r="DN25" s="813"/>
      <c r="DO25" s="813"/>
      <c r="DP25" s="830"/>
      <c r="DQ25" s="829"/>
      <c r="DR25" s="813"/>
      <c r="DS25" s="813"/>
      <c r="DT25" s="813"/>
      <c r="DU25" s="830"/>
      <c r="DV25" s="831"/>
      <c r="DW25" s="832"/>
      <c r="DX25" s="832"/>
      <c r="DY25" s="832"/>
      <c r="DZ25" s="833"/>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9" t="s">
        <v>400</v>
      </c>
      <c r="AG26" s="860"/>
      <c r="AH26" s="860"/>
      <c r="AI26" s="860"/>
      <c r="AJ26" s="861"/>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379</v>
      </c>
      <c r="BF26" s="764"/>
      <c r="BG26" s="764"/>
      <c r="BH26" s="764"/>
      <c r="BI26" s="775"/>
      <c r="BJ26" s="253"/>
      <c r="BK26" s="253"/>
      <c r="BL26" s="253"/>
      <c r="BM26" s="253"/>
      <c r="BN26" s="253"/>
      <c r="BO26" s="266"/>
      <c r="BP26" s="266"/>
      <c r="BQ26" s="263">
        <v>20</v>
      </c>
      <c r="BR26" s="264"/>
      <c r="BS26" s="816"/>
      <c r="BT26" s="817"/>
      <c r="BU26" s="817"/>
      <c r="BV26" s="817"/>
      <c r="BW26" s="817"/>
      <c r="BX26" s="817"/>
      <c r="BY26" s="817"/>
      <c r="BZ26" s="817"/>
      <c r="CA26" s="817"/>
      <c r="CB26" s="817"/>
      <c r="CC26" s="817"/>
      <c r="CD26" s="817"/>
      <c r="CE26" s="817"/>
      <c r="CF26" s="817"/>
      <c r="CG26" s="818"/>
      <c r="CH26" s="829"/>
      <c r="CI26" s="813"/>
      <c r="CJ26" s="813"/>
      <c r="CK26" s="813"/>
      <c r="CL26" s="830"/>
      <c r="CM26" s="829"/>
      <c r="CN26" s="813"/>
      <c r="CO26" s="813"/>
      <c r="CP26" s="813"/>
      <c r="CQ26" s="830"/>
      <c r="CR26" s="829"/>
      <c r="CS26" s="813"/>
      <c r="CT26" s="813"/>
      <c r="CU26" s="813"/>
      <c r="CV26" s="830"/>
      <c r="CW26" s="829"/>
      <c r="CX26" s="813"/>
      <c r="CY26" s="813"/>
      <c r="CZ26" s="813"/>
      <c r="DA26" s="830"/>
      <c r="DB26" s="829"/>
      <c r="DC26" s="813"/>
      <c r="DD26" s="813"/>
      <c r="DE26" s="813"/>
      <c r="DF26" s="830"/>
      <c r="DG26" s="829"/>
      <c r="DH26" s="813"/>
      <c r="DI26" s="813"/>
      <c r="DJ26" s="813"/>
      <c r="DK26" s="830"/>
      <c r="DL26" s="829"/>
      <c r="DM26" s="813"/>
      <c r="DN26" s="813"/>
      <c r="DO26" s="813"/>
      <c r="DP26" s="830"/>
      <c r="DQ26" s="829"/>
      <c r="DR26" s="813"/>
      <c r="DS26" s="813"/>
      <c r="DT26" s="813"/>
      <c r="DU26" s="830"/>
      <c r="DV26" s="831"/>
      <c r="DW26" s="832"/>
      <c r="DX26" s="832"/>
      <c r="DY26" s="832"/>
      <c r="DZ26" s="833"/>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2"/>
      <c r="AG27" s="863"/>
      <c r="AH27" s="863"/>
      <c r="AI27" s="863"/>
      <c r="AJ27" s="864"/>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6"/>
      <c r="BT27" s="817"/>
      <c r="BU27" s="817"/>
      <c r="BV27" s="817"/>
      <c r="BW27" s="817"/>
      <c r="BX27" s="817"/>
      <c r="BY27" s="817"/>
      <c r="BZ27" s="817"/>
      <c r="CA27" s="817"/>
      <c r="CB27" s="817"/>
      <c r="CC27" s="817"/>
      <c r="CD27" s="817"/>
      <c r="CE27" s="817"/>
      <c r="CF27" s="817"/>
      <c r="CG27" s="818"/>
      <c r="CH27" s="829"/>
      <c r="CI27" s="813"/>
      <c r="CJ27" s="813"/>
      <c r="CK27" s="813"/>
      <c r="CL27" s="830"/>
      <c r="CM27" s="829"/>
      <c r="CN27" s="813"/>
      <c r="CO27" s="813"/>
      <c r="CP27" s="813"/>
      <c r="CQ27" s="830"/>
      <c r="CR27" s="829"/>
      <c r="CS27" s="813"/>
      <c r="CT27" s="813"/>
      <c r="CU27" s="813"/>
      <c r="CV27" s="830"/>
      <c r="CW27" s="829"/>
      <c r="CX27" s="813"/>
      <c r="CY27" s="813"/>
      <c r="CZ27" s="813"/>
      <c r="DA27" s="830"/>
      <c r="DB27" s="829"/>
      <c r="DC27" s="813"/>
      <c r="DD27" s="813"/>
      <c r="DE27" s="813"/>
      <c r="DF27" s="830"/>
      <c r="DG27" s="829"/>
      <c r="DH27" s="813"/>
      <c r="DI27" s="813"/>
      <c r="DJ27" s="813"/>
      <c r="DK27" s="830"/>
      <c r="DL27" s="829"/>
      <c r="DM27" s="813"/>
      <c r="DN27" s="813"/>
      <c r="DO27" s="813"/>
      <c r="DP27" s="830"/>
      <c r="DQ27" s="829"/>
      <c r="DR27" s="813"/>
      <c r="DS27" s="813"/>
      <c r="DT27" s="813"/>
      <c r="DU27" s="830"/>
      <c r="DV27" s="831"/>
      <c r="DW27" s="832"/>
      <c r="DX27" s="832"/>
      <c r="DY27" s="832"/>
      <c r="DZ27" s="833"/>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9">
        <v>2403</v>
      </c>
      <c r="R28" s="870"/>
      <c r="S28" s="870"/>
      <c r="T28" s="870"/>
      <c r="U28" s="870"/>
      <c r="V28" s="870">
        <v>2392</v>
      </c>
      <c r="W28" s="870"/>
      <c r="X28" s="870"/>
      <c r="Y28" s="870"/>
      <c r="Z28" s="870"/>
      <c r="AA28" s="870">
        <v>11</v>
      </c>
      <c r="AB28" s="870"/>
      <c r="AC28" s="870"/>
      <c r="AD28" s="870"/>
      <c r="AE28" s="871"/>
      <c r="AF28" s="872">
        <v>11</v>
      </c>
      <c r="AG28" s="870"/>
      <c r="AH28" s="870"/>
      <c r="AI28" s="870"/>
      <c r="AJ28" s="873"/>
      <c r="AK28" s="874">
        <v>226</v>
      </c>
      <c r="AL28" s="865"/>
      <c r="AM28" s="865"/>
      <c r="AN28" s="865"/>
      <c r="AO28" s="865"/>
      <c r="AP28" s="865" t="s">
        <v>583</v>
      </c>
      <c r="AQ28" s="865"/>
      <c r="AR28" s="865"/>
      <c r="AS28" s="865"/>
      <c r="AT28" s="865"/>
      <c r="AU28" s="865" t="s">
        <v>583</v>
      </c>
      <c r="AV28" s="865"/>
      <c r="AW28" s="865"/>
      <c r="AX28" s="865"/>
      <c r="AY28" s="865"/>
      <c r="AZ28" s="866" t="s">
        <v>583</v>
      </c>
      <c r="BA28" s="866"/>
      <c r="BB28" s="866"/>
      <c r="BC28" s="866"/>
      <c r="BD28" s="866"/>
      <c r="BE28" s="867"/>
      <c r="BF28" s="867"/>
      <c r="BG28" s="867"/>
      <c r="BH28" s="867"/>
      <c r="BI28" s="868"/>
      <c r="BJ28" s="253"/>
      <c r="BK28" s="253"/>
      <c r="BL28" s="253"/>
      <c r="BM28" s="253"/>
      <c r="BN28" s="253"/>
      <c r="BO28" s="266"/>
      <c r="BP28" s="266"/>
      <c r="BQ28" s="263">
        <v>22</v>
      </c>
      <c r="BR28" s="264"/>
      <c r="BS28" s="816"/>
      <c r="BT28" s="817"/>
      <c r="BU28" s="817"/>
      <c r="BV28" s="817"/>
      <c r="BW28" s="817"/>
      <c r="BX28" s="817"/>
      <c r="BY28" s="817"/>
      <c r="BZ28" s="817"/>
      <c r="CA28" s="817"/>
      <c r="CB28" s="817"/>
      <c r="CC28" s="817"/>
      <c r="CD28" s="817"/>
      <c r="CE28" s="817"/>
      <c r="CF28" s="817"/>
      <c r="CG28" s="818"/>
      <c r="CH28" s="829"/>
      <c r="CI28" s="813"/>
      <c r="CJ28" s="813"/>
      <c r="CK28" s="813"/>
      <c r="CL28" s="830"/>
      <c r="CM28" s="829"/>
      <c r="CN28" s="813"/>
      <c r="CO28" s="813"/>
      <c r="CP28" s="813"/>
      <c r="CQ28" s="830"/>
      <c r="CR28" s="829"/>
      <c r="CS28" s="813"/>
      <c r="CT28" s="813"/>
      <c r="CU28" s="813"/>
      <c r="CV28" s="830"/>
      <c r="CW28" s="829"/>
      <c r="CX28" s="813"/>
      <c r="CY28" s="813"/>
      <c r="CZ28" s="813"/>
      <c r="DA28" s="830"/>
      <c r="DB28" s="829"/>
      <c r="DC28" s="813"/>
      <c r="DD28" s="813"/>
      <c r="DE28" s="813"/>
      <c r="DF28" s="830"/>
      <c r="DG28" s="829"/>
      <c r="DH28" s="813"/>
      <c r="DI28" s="813"/>
      <c r="DJ28" s="813"/>
      <c r="DK28" s="830"/>
      <c r="DL28" s="829"/>
      <c r="DM28" s="813"/>
      <c r="DN28" s="813"/>
      <c r="DO28" s="813"/>
      <c r="DP28" s="830"/>
      <c r="DQ28" s="829"/>
      <c r="DR28" s="813"/>
      <c r="DS28" s="813"/>
      <c r="DT28" s="813"/>
      <c r="DU28" s="830"/>
      <c r="DV28" s="831"/>
      <c r="DW28" s="832"/>
      <c r="DX28" s="832"/>
      <c r="DY28" s="832"/>
      <c r="DZ28" s="833"/>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2012</v>
      </c>
      <c r="R29" s="805"/>
      <c r="S29" s="805"/>
      <c r="T29" s="805"/>
      <c r="U29" s="805"/>
      <c r="V29" s="805">
        <v>2012</v>
      </c>
      <c r="W29" s="805"/>
      <c r="X29" s="805"/>
      <c r="Y29" s="805"/>
      <c r="Z29" s="805"/>
      <c r="AA29" s="805">
        <v>0</v>
      </c>
      <c r="AB29" s="805"/>
      <c r="AC29" s="805"/>
      <c r="AD29" s="805"/>
      <c r="AE29" s="806"/>
      <c r="AF29" s="807">
        <v>0</v>
      </c>
      <c r="AG29" s="808"/>
      <c r="AH29" s="808"/>
      <c r="AI29" s="808"/>
      <c r="AJ29" s="809"/>
      <c r="AK29" s="877">
        <v>344</v>
      </c>
      <c r="AL29" s="878"/>
      <c r="AM29" s="878"/>
      <c r="AN29" s="878"/>
      <c r="AO29" s="878"/>
      <c r="AP29" s="878" t="s">
        <v>583</v>
      </c>
      <c r="AQ29" s="878"/>
      <c r="AR29" s="878"/>
      <c r="AS29" s="878"/>
      <c r="AT29" s="878"/>
      <c r="AU29" s="878" t="s">
        <v>583</v>
      </c>
      <c r="AV29" s="878"/>
      <c r="AW29" s="878"/>
      <c r="AX29" s="878"/>
      <c r="AY29" s="878"/>
      <c r="AZ29" s="879" t="s">
        <v>583</v>
      </c>
      <c r="BA29" s="879"/>
      <c r="BB29" s="879"/>
      <c r="BC29" s="879"/>
      <c r="BD29" s="879"/>
      <c r="BE29" s="875"/>
      <c r="BF29" s="875"/>
      <c r="BG29" s="875"/>
      <c r="BH29" s="875"/>
      <c r="BI29" s="876"/>
      <c r="BJ29" s="253"/>
      <c r="BK29" s="253"/>
      <c r="BL29" s="253"/>
      <c r="BM29" s="253"/>
      <c r="BN29" s="253"/>
      <c r="BO29" s="266"/>
      <c r="BP29" s="266"/>
      <c r="BQ29" s="263">
        <v>23</v>
      </c>
      <c r="BR29" s="264"/>
      <c r="BS29" s="816"/>
      <c r="BT29" s="817"/>
      <c r="BU29" s="817"/>
      <c r="BV29" s="817"/>
      <c r="BW29" s="817"/>
      <c r="BX29" s="817"/>
      <c r="BY29" s="817"/>
      <c r="BZ29" s="817"/>
      <c r="CA29" s="817"/>
      <c r="CB29" s="817"/>
      <c r="CC29" s="817"/>
      <c r="CD29" s="817"/>
      <c r="CE29" s="817"/>
      <c r="CF29" s="817"/>
      <c r="CG29" s="818"/>
      <c r="CH29" s="829"/>
      <c r="CI29" s="813"/>
      <c r="CJ29" s="813"/>
      <c r="CK29" s="813"/>
      <c r="CL29" s="830"/>
      <c r="CM29" s="829"/>
      <c r="CN29" s="813"/>
      <c r="CO29" s="813"/>
      <c r="CP29" s="813"/>
      <c r="CQ29" s="830"/>
      <c r="CR29" s="829"/>
      <c r="CS29" s="813"/>
      <c r="CT29" s="813"/>
      <c r="CU29" s="813"/>
      <c r="CV29" s="830"/>
      <c r="CW29" s="829"/>
      <c r="CX29" s="813"/>
      <c r="CY29" s="813"/>
      <c r="CZ29" s="813"/>
      <c r="DA29" s="830"/>
      <c r="DB29" s="829"/>
      <c r="DC29" s="813"/>
      <c r="DD29" s="813"/>
      <c r="DE29" s="813"/>
      <c r="DF29" s="830"/>
      <c r="DG29" s="829"/>
      <c r="DH29" s="813"/>
      <c r="DI29" s="813"/>
      <c r="DJ29" s="813"/>
      <c r="DK29" s="830"/>
      <c r="DL29" s="829"/>
      <c r="DM29" s="813"/>
      <c r="DN29" s="813"/>
      <c r="DO29" s="813"/>
      <c r="DP29" s="830"/>
      <c r="DQ29" s="829"/>
      <c r="DR29" s="813"/>
      <c r="DS29" s="813"/>
      <c r="DT29" s="813"/>
      <c r="DU29" s="830"/>
      <c r="DV29" s="831"/>
      <c r="DW29" s="832"/>
      <c r="DX29" s="832"/>
      <c r="DY29" s="832"/>
      <c r="DZ29" s="833"/>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236</v>
      </c>
      <c r="R30" s="805"/>
      <c r="S30" s="805"/>
      <c r="T30" s="805"/>
      <c r="U30" s="805"/>
      <c r="V30" s="805">
        <v>234</v>
      </c>
      <c r="W30" s="805"/>
      <c r="X30" s="805"/>
      <c r="Y30" s="805"/>
      <c r="Z30" s="805"/>
      <c r="AA30" s="805">
        <v>2</v>
      </c>
      <c r="AB30" s="805"/>
      <c r="AC30" s="805"/>
      <c r="AD30" s="805"/>
      <c r="AE30" s="806"/>
      <c r="AF30" s="807">
        <v>2</v>
      </c>
      <c r="AG30" s="808"/>
      <c r="AH30" s="808"/>
      <c r="AI30" s="808"/>
      <c r="AJ30" s="809"/>
      <c r="AK30" s="877">
        <v>87</v>
      </c>
      <c r="AL30" s="878"/>
      <c r="AM30" s="878"/>
      <c r="AN30" s="878"/>
      <c r="AO30" s="878"/>
      <c r="AP30" s="878" t="s">
        <v>583</v>
      </c>
      <c r="AQ30" s="878"/>
      <c r="AR30" s="878"/>
      <c r="AS30" s="878"/>
      <c r="AT30" s="878"/>
      <c r="AU30" s="878" t="s">
        <v>583</v>
      </c>
      <c r="AV30" s="878"/>
      <c r="AW30" s="878"/>
      <c r="AX30" s="878"/>
      <c r="AY30" s="878"/>
      <c r="AZ30" s="879" t="s">
        <v>583</v>
      </c>
      <c r="BA30" s="879"/>
      <c r="BB30" s="879"/>
      <c r="BC30" s="879"/>
      <c r="BD30" s="879"/>
      <c r="BE30" s="875"/>
      <c r="BF30" s="875"/>
      <c r="BG30" s="875"/>
      <c r="BH30" s="875"/>
      <c r="BI30" s="876"/>
      <c r="BJ30" s="253"/>
      <c r="BK30" s="253"/>
      <c r="BL30" s="253"/>
      <c r="BM30" s="253"/>
      <c r="BN30" s="253"/>
      <c r="BO30" s="266"/>
      <c r="BP30" s="266"/>
      <c r="BQ30" s="263">
        <v>24</v>
      </c>
      <c r="BR30" s="264"/>
      <c r="BS30" s="816"/>
      <c r="BT30" s="817"/>
      <c r="BU30" s="817"/>
      <c r="BV30" s="817"/>
      <c r="BW30" s="817"/>
      <c r="BX30" s="817"/>
      <c r="BY30" s="817"/>
      <c r="BZ30" s="817"/>
      <c r="CA30" s="817"/>
      <c r="CB30" s="817"/>
      <c r="CC30" s="817"/>
      <c r="CD30" s="817"/>
      <c r="CE30" s="817"/>
      <c r="CF30" s="817"/>
      <c r="CG30" s="818"/>
      <c r="CH30" s="829"/>
      <c r="CI30" s="813"/>
      <c r="CJ30" s="813"/>
      <c r="CK30" s="813"/>
      <c r="CL30" s="830"/>
      <c r="CM30" s="829"/>
      <c r="CN30" s="813"/>
      <c r="CO30" s="813"/>
      <c r="CP30" s="813"/>
      <c r="CQ30" s="830"/>
      <c r="CR30" s="829"/>
      <c r="CS30" s="813"/>
      <c r="CT30" s="813"/>
      <c r="CU30" s="813"/>
      <c r="CV30" s="830"/>
      <c r="CW30" s="829"/>
      <c r="CX30" s="813"/>
      <c r="CY30" s="813"/>
      <c r="CZ30" s="813"/>
      <c r="DA30" s="830"/>
      <c r="DB30" s="829"/>
      <c r="DC30" s="813"/>
      <c r="DD30" s="813"/>
      <c r="DE30" s="813"/>
      <c r="DF30" s="830"/>
      <c r="DG30" s="829"/>
      <c r="DH30" s="813"/>
      <c r="DI30" s="813"/>
      <c r="DJ30" s="813"/>
      <c r="DK30" s="830"/>
      <c r="DL30" s="829"/>
      <c r="DM30" s="813"/>
      <c r="DN30" s="813"/>
      <c r="DO30" s="813"/>
      <c r="DP30" s="830"/>
      <c r="DQ30" s="829"/>
      <c r="DR30" s="813"/>
      <c r="DS30" s="813"/>
      <c r="DT30" s="813"/>
      <c r="DU30" s="830"/>
      <c r="DV30" s="831"/>
      <c r="DW30" s="832"/>
      <c r="DX30" s="832"/>
      <c r="DY30" s="832"/>
      <c r="DZ30" s="833"/>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245</v>
      </c>
      <c r="R31" s="805"/>
      <c r="S31" s="805"/>
      <c r="T31" s="805"/>
      <c r="U31" s="805"/>
      <c r="V31" s="805">
        <v>244</v>
      </c>
      <c r="W31" s="805"/>
      <c r="X31" s="805"/>
      <c r="Y31" s="805"/>
      <c r="Z31" s="805"/>
      <c r="AA31" s="805">
        <v>1</v>
      </c>
      <c r="AB31" s="805"/>
      <c r="AC31" s="805"/>
      <c r="AD31" s="805"/>
      <c r="AE31" s="806"/>
      <c r="AF31" s="807">
        <v>1</v>
      </c>
      <c r="AG31" s="808"/>
      <c r="AH31" s="808"/>
      <c r="AI31" s="808"/>
      <c r="AJ31" s="809"/>
      <c r="AK31" s="877">
        <v>106</v>
      </c>
      <c r="AL31" s="878"/>
      <c r="AM31" s="878"/>
      <c r="AN31" s="878"/>
      <c r="AO31" s="878"/>
      <c r="AP31" s="878" t="s">
        <v>583</v>
      </c>
      <c r="AQ31" s="878"/>
      <c r="AR31" s="878"/>
      <c r="AS31" s="878"/>
      <c r="AT31" s="878"/>
      <c r="AU31" s="878" t="s">
        <v>583</v>
      </c>
      <c r="AV31" s="878"/>
      <c r="AW31" s="878"/>
      <c r="AX31" s="878"/>
      <c r="AY31" s="878"/>
      <c r="AZ31" s="879" t="s">
        <v>583</v>
      </c>
      <c r="BA31" s="879"/>
      <c r="BB31" s="879"/>
      <c r="BC31" s="879"/>
      <c r="BD31" s="879"/>
      <c r="BE31" s="875"/>
      <c r="BF31" s="875"/>
      <c r="BG31" s="875"/>
      <c r="BH31" s="875"/>
      <c r="BI31" s="876"/>
      <c r="BJ31" s="253"/>
      <c r="BK31" s="253"/>
      <c r="BL31" s="253"/>
      <c r="BM31" s="253"/>
      <c r="BN31" s="253"/>
      <c r="BO31" s="266"/>
      <c r="BP31" s="266"/>
      <c r="BQ31" s="263">
        <v>25</v>
      </c>
      <c r="BR31" s="264"/>
      <c r="BS31" s="816"/>
      <c r="BT31" s="817"/>
      <c r="BU31" s="817"/>
      <c r="BV31" s="817"/>
      <c r="BW31" s="817"/>
      <c r="BX31" s="817"/>
      <c r="BY31" s="817"/>
      <c r="BZ31" s="817"/>
      <c r="CA31" s="817"/>
      <c r="CB31" s="817"/>
      <c r="CC31" s="817"/>
      <c r="CD31" s="817"/>
      <c r="CE31" s="817"/>
      <c r="CF31" s="817"/>
      <c r="CG31" s="818"/>
      <c r="CH31" s="829"/>
      <c r="CI31" s="813"/>
      <c r="CJ31" s="813"/>
      <c r="CK31" s="813"/>
      <c r="CL31" s="830"/>
      <c r="CM31" s="829"/>
      <c r="CN31" s="813"/>
      <c r="CO31" s="813"/>
      <c r="CP31" s="813"/>
      <c r="CQ31" s="830"/>
      <c r="CR31" s="829"/>
      <c r="CS31" s="813"/>
      <c r="CT31" s="813"/>
      <c r="CU31" s="813"/>
      <c r="CV31" s="830"/>
      <c r="CW31" s="829"/>
      <c r="CX31" s="813"/>
      <c r="CY31" s="813"/>
      <c r="CZ31" s="813"/>
      <c r="DA31" s="830"/>
      <c r="DB31" s="829"/>
      <c r="DC31" s="813"/>
      <c r="DD31" s="813"/>
      <c r="DE31" s="813"/>
      <c r="DF31" s="830"/>
      <c r="DG31" s="829"/>
      <c r="DH31" s="813"/>
      <c r="DI31" s="813"/>
      <c r="DJ31" s="813"/>
      <c r="DK31" s="830"/>
      <c r="DL31" s="829"/>
      <c r="DM31" s="813"/>
      <c r="DN31" s="813"/>
      <c r="DO31" s="813"/>
      <c r="DP31" s="830"/>
      <c r="DQ31" s="829"/>
      <c r="DR31" s="813"/>
      <c r="DS31" s="813"/>
      <c r="DT31" s="813"/>
      <c r="DU31" s="830"/>
      <c r="DV31" s="831"/>
      <c r="DW31" s="832"/>
      <c r="DX31" s="832"/>
      <c r="DY31" s="832"/>
      <c r="DZ31" s="833"/>
      <c r="EA31" s="247"/>
    </row>
    <row r="32" spans="1:131" s="248" customFormat="1" ht="26.25" customHeight="1" x14ac:dyDescent="0.15">
      <c r="A32" s="267">
        <v>5</v>
      </c>
      <c r="B32" s="801" t="s">
        <v>409</v>
      </c>
      <c r="C32" s="802"/>
      <c r="D32" s="802"/>
      <c r="E32" s="802"/>
      <c r="F32" s="802"/>
      <c r="G32" s="802"/>
      <c r="H32" s="802"/>
      <c r="I32" s="802"/>
      <c r="J32" s="802"/>
      <c r="K32" s="802"/>
      <c r="L32" s="802"/>
      <c r="M32" s="802"/>
      <c r="N32" s="802"/>
      <c r="O32" s="802"/>
      <c r="P32" s="803"/>
      <c r="Q32" s="804">
        <v>271</v>
      </c>
      <c r="R32" s="805"/>
      <c r="S32" s="805"/>
      <c r="T32" s="805"/>
      <c r="U32" s="805"/>
      <c r="V32" s="805">
        <v>256</v>
      </c>
      <c r="W32" s="805"/>
      <c r="X32" s="805"/>
      <c r="Y32" s="805"/>
      <c r="Z32" s="805"/>
      <c r="AA32" s="805">
        <v>15</v>
      </c>
      <c r="AB32" s="805"/>
      <c r="AC32" s="805"/>
      <c r="AD32" s="805"/>
      <c r="AE32" s="806"/>
      <c r="AF32" s="807">
        <v>356</v>
      </c>
      <c r="AG32" s="808"/>
      <c r="AH32" s="808"/>
      <c r="AI32" s="808"/>
      <c r="AJ32" s="809"/>
      <c r="AK32" s="877">
        <v>2</v>
      </c>
      <c r="AL32" s="878"/>
      <c r="AM32" s="878"/>
      <c r="AN32" s="878"/>
      <c r="AO32" s="878"/>
      <c r="AP32" s="878">
        <v>434</v>
      </c>
      <c r="AQ32" s="878"/>
      <c r="AR32" s="878"/>
      <c r="AS32" s="878"/>
      <c r="AT32" s="878"/>
      <c r="AU32" s="878">
        <v>16</v>
      </c>
      <c r="AV32" s="878"/>
      <c r="AW32" s="878"/>
      <c r="AX32" s="878"/>
      <c r="AY32" s="878"/>
      <c r="AZ32" s="879" t="s">
        <v>583</v>
      </c>
      <c r="BA32" s="879"/>
      <c r="BB32" s="879"/>
      <c r="BC32" s="879"/>
      <c r="BD32" s="879"/>
      <c r="BE32" s="875" t="s">
        <v>410</v>
      </c>
      <c r="BF32" s="875"/>
      <c r="BG32" s="875"/>
      <c r="BH32" s="875"/>
      <c r="BI32" s="876"/>
      <c r="BJ32" s="253"/>
      <c r="BK32" s="253"/>
      <c r="BL32" s="253"/>
      <c r="BM32" s="253"/>
      <c r="BN32" s="253"/>
      <c r="BO32" s="266"/>
      <c r="BP32" s="266"/>
      <c r="BQ32" s="263">
        <v>26</v>
      </c>
      <c r="BR32" s="264"/>
      <c r="BS32" s="816"/>
      <c r="BT32" s="817"/>
      <c r="BU32" s="817"/>
      <c r="BV32" s="817"/>
      <c r="BW32" s="817"/>
      <c r="BX32" s="817"/>
      <c r="BY32" s="817"/>
      <c r="BZ32" s="817"/>
      <c r="CA32" s="817"/>
      <c r="CB32" s="817"/>
      <c r="CC32" s="817"/>
      <c r="CD32" s="817"/>
      <c r="CE32" s="817"/>
      <c r="CF32" s="817"/>
      <c r="CG32" s="818"/>
      <c r="CH32" s="829"/>
      <c r="CI32" s="813"/>
      <c r="CJ32" s="813"/>
      <c r="CK32" s="813"/>
      <c r="CL32" s="830"/>
      <c r="CM32" s="829"/>
      <c r="CN32" s="813"/>
      <c r="CO32" s="813"/>
      <c r="CP32" s="813"/>
      <c r="CQ32" s="830"/>
      <c r="CR32" s="829"/>
      <c r="CS32" s="813"/>
      <c r="CT32" s="813"/>
      <c r="CU32" s="813"/>
      <c r="CV32" s="830"/>
      <c r="CW32" s="829"/>
      <c r="CX32" s="813"/>
      <c r="CY32" s="813"/>
      <c r="CZ32" s="813"/>
      <c r="DA32" s="830"/>
      <c r="DB32" s="829"/>
      <c r="DC32" s="813"/>
      <c r="DD32" s="813"/>
      <c r="DE32" s="813"/>
      <c r="DF32" s="830"/>
      <c r="DG32" s="829"/>
      <c r="DH32" s="813"/>
      <c r="DI32" s="813"/>
      <c r="DJ32" s="813"/>
      <c r="DK32" s="830"/>
      <c r="DL32" s="829"/>
      <c r="DM32" s="813"/>
      <c r="DN32" s="813"/>
      <c r="DO32" s="813"/>
      <c r="DP32" s="830"/>
      <c r="DQ32" s="829"/>
      <c r="DR32" s="813"/>
      <c r="DS32" s="813"/>
      <c r="DT32" s="813"/>
      <c r="DU32" s="830"/>
      <c r="DV32" s="831"/>
      <c r="DW32" s="832"/>
      <c r="DX32" s="832"/>
      <c r="DY32" s="832"/>
      <c r="DZ32" s="833"/>
      <c r="EA32" s="247"/>
    </row>
    <row r="33" spans="1:131" s="248" customFormat="1" ht="26.25" customHeight="1" x14ac:dyDescent="0.15">
      <c r="A33" s="267">
        <v>6</v>
      </c>
      <c r="B33" s="801" t="s">
        <v>411</v>
      </c>
      <c r="C33" s="802"/>
      <c r="D33" s="802"/>
      <c r="E33" s="802"/>
      <c r="F33" s="802"/>
      <c r="G33" s="802"/>
      <c r="H33" s="802"/>
      <c r="I33" s="802"/>
      <c r="J33" s="802"/>
      <c r="K33" s="802"/>
      <c r="L33" s="802"/>
      <c r="M33" s="802"/>
      <c r="N33" s="802"/>
      <c r="O33" s="802"/>
      <c r="P33" s="803"/>
      <c r="Q33" s="804">
        <v>991</v>
      </c>
      <c r="R33" s="805"/>
      <c r="S33" s="805"/>
      <c r="T33" s="805"/>
      <c r="U33" s="805"/>
      <c r="V33" s="805">
        <v>968</v>
      </c>
      <c r="W33" s="805"/>
      <c r="X33" s="805"/>
      <c r="Y33" s="805"/>
      <c r="Z33" s="805"/>
      <c r="AA33" s="805">
        <v>23</v>
      </c>
      <c r="AB33" s="805"/>
      <c r="AC33" s="805"/>
      <c r="AD33" s="805"/>
      <c r="AE33" s="806"/>
      <c r="AF33" s="807">
        <v>279</v>
      </c>
      <c r="AG33" s="808"/>
      <c r="AH33" s="808"/>
      <c r="AI33" s="808"/>
      <c r="AJ33" s="809"/>
      <c r="AK33" s="877">
        <v>439</v>
      </c>
      <c r="AL33" s="878"/>
      <c r="AM33" s="878"/>
      <c r="AN33" s="878"/>
      <c r="AO33" s="878"/>
      <c r="AP33" s="878">
        <v>498</v>
      </c>
      <c r="AQ33" s="878"/>
      <c r="AR33" s="878"/>
      <c r="AS33" s="878"/>
      <c r="AT33" s="878"/>
      <c r="AU33" s="878">
        <v>273</v>
      </c>
      <c r="AV33" s="878"/>
      <c r="AW33" s="878"/>
      <c r="AX33" s="878"/>
      <c r="AY33" s="878"/>
      <c r="AZ33" s="879" t="s">
        <v>583</v>
      </c>
      <c r="BA33" s="879"/>
      <c r="BB33" s="879"/>
      <c r="BC33" s="879"/>
      <c r="BD33" s="879"/>
      <c r="BE33" s="875" t="s">
        <v>412</v>
      </c>
      <c r="BF33" s="875"/>
      <c r="BG33" s="875"/>
      <c r="BH33" s="875"/>
      <c r="BI33" s="876"/>
      <c r="BJ33" s="253"/>
      <c r="BK33" s="253"/>
      <c r="BL33" s="253"/>
      <c r="BM33" s="253"/>
      <c r="BN33" s="253"/>
      <c r="BO33" s="266"/>
      <c r="BP33" s="266"/>
      <c r="BQ33" s="263">
        <v>27</v>
      </c>
      <c r="BR33" s="264"/>
      <c r="BS33" s="816"/>
      <c r="BT33" s="817"/>
      <c r="BU33" s="817"/>
      <c r="BV33" s="817"/>
      <c r="BW33" s="817"/>
      <c r="BX33" s="817"/>
      <c r="BY33" s="817"/>
      <c r="BZ33" s="817"/>
      <c r="CA33" s="817"/>
      <c r="CB33" s="817"/>
      <c r="CC33" s="817"/>
      <c r="CD33" s="817"/>
      <c r="CE33" s="817"/>
      <c r="CF33" s="817"/>
      <c r="CG33" s="818"/>
      <c r="CH33" s="829"/>
      <c r="CI33" s="813"/>
      <c r="CJ33" s="813"/>
      <c r="CK33" s="813"/>
      <c r="CL33" s="830"/>
      <c r="CM33" s="829"/>
      <c r="CN33" s="813"/>
      <c r="CO33" s="813"/>
      <c r="CP33" s="813"/>
      <c r="CQ33" s="830"/>
      <c r="CR33" s="829"/>
      <c r="CS33" s="813"/>
      <c r="CT33" s="813"/>
      <c r="CU33" s="813"/>
      <c r="CV33" s="830"/>
      <c r="CW33" s="829"/>
      <c r="CX33" s="813"/>
      <c r="CY33" s="813"/>
      <c r="CZ33" s="813"/>
      <c r="DA33" s="830"/>
      <c r="DB33" s="829"/>
      <c r="DC33" s="813"/>
      <c r="DD33" s="813"/>
      <c r="DE33" s="813"/>
      <c r="DF33" s="830"/>
      <c r="DG33" s="829"/>
      <c r="DH33" s="813"/>
      <c r="DI33" s="813"/>
      <c r="DJ33" s="813"/>
      <c r="DK33" s="830"/>
      <c r="DL33" s="829"/>
      <c r="DM33" s="813"/>
      <c r="DN33" s="813"/>
      <c r="DO33" s="813"/>
      <c r="DP33" s="830"/>
      <c r="DQ33" s="829"/>
      <c r="DR33" s="813"/>
      <c r="DS33" s="813"/>
      <c r="DT33" s="813"/>
      <c r="DU33" s="830"/>
      <c r="DV33" s="831"/>
      <c r="DW33" s="832"/>
      <c r="DX33" s="832"/>
      <c r="DY33" s="832"/>
      <c r="DZ33" s="833"/>
      <c r="EA33" s="247"/>
    </row>
    <row r="34" spans="1:131" s="248" customFormat="1" ht="26.25" customHeight="1" x14ac:dyDescent="0.15">
      <c r="A34" s="267">
        <v>7</v>
      </c>
      <c r="B34" s="801" t="s">
        <v>413</v>
      </c>
      <c r="C34" s="802"/>
      <c r="D34" s="802"/>
      <c r="E34" s="802"/>
      <c r="F34" s="802"/>
      <c r="G34" s="802"/>
      <c r="H34" s="802"/>
      <c r="I34" s="802"/>
      <c r="J34" s="802"/>
      <c r="K34" s="802"/>
      <c r="L34" s="802"/>
      <c r="M34" s="802"/>
      <c r="N34" s="802"/>
      <c r="O34" s="802"/>
      <c r="P34" s="803"/>
      <c r="Q34" s="804">
        <v>477</v>
      </c>
      <c r="R34" s="805"/>
      <c r="S34" s="805"/>
      <c r="T34" s="805"/>
      <c r="U34" s="805"/>
      <c r="V34" s="805">
        <v>468</v>
      </c>
      <c r="W34" s="805"/>
      <c r="X34" s="805"/>
      <c r="Y34" s="805"/>
      <c r="Z34" s="805"/>
      <c r="AA34" s="805">
        <v>9</v>
      </c>
      <c r="AB34" s="805"/>
      <c r="AC34" s="805"/>
      <c r="AD34" s="805"/>
      <c r="AE34" s="806"/>
      <c r="AF34" s="807">
        <v>210</v>
      </c>
      <c r="AG34" s="808"/>
      <c r="AH34" s="808"/>
      <c r="AI34" s="808"/>
      <c r="AJ34" s="809"/>
      <c r="AK34" s="877">
        <v>344</v>
      </c>
      <c r="AL34" s="878"/>
      <c r="AM34" s="878"/>
      <c r="AN34" s="878"/>
      <c r="AO34" s="878"/>
      <c r="AP34" s="878">
        <v>3608</v>
      </c>
      <c r="AQ34" s="878"/>
      <c r="AR34" s="878"/>
      <c r="AS34" s="878"/>
      <c r="AT34" s="878"/>
      <c r="AU34" s="878">
        <v>2378</v>
      </c>
      <c r="AV34" s="878"/>
      <c r="AW34" s="878"/>
      <c r="AX34" s="878"/>
      <c r="AY34" s="878"/>
      <c r="AZ34" s="879" t="s">
        <v>583</v>
      </c>
      <c r="BA34" s="879"/>
      <c r="BB34" s="879"/>
      <c r="BC34" s="879"/>
      <c r="BD34" s="879"/>
      <c r="BE34" s="875" t="s">
        <v>414</v>
      </c>
      <c r="BF34" s="875"/>
      <c r="BG34" s="875"/>
      <c r="BH34" s="875"/>
      <c r="BI34" s="876"/>
      <c r="BJ34" s="253"/>
      <c r="BK34" s="253"/>
      <c r="BL34" s="253"/>
      <c r="BM34" s="253"/>
      <c r="BN34" s="253"/>
      <c r="BO34" s="266"/>
      <c r="BP34" s="266"/>
      <c r="BQ34" s="263">
        <v>28</v>
      </c>
      <c r="BR34" s="264"/>
      <c r="BS34" s="816"/>
      <c r="BT34" s="817"/>
      <c r="BU34" s="817"/>
      <c r="BV34" s="817"/>
      <c r="BW34" s="817"/>
      <c r="BX34" s="817"/>
      <c r="BY34" s="817"/>
      <c r="BZ34" s="817"/>
      <c r="CA34" s="817"/>
      <c r="CB34" s="817"/>
      <c r="CC34" s="817"/>
      <c r="CD34" s="817"/>
      <c r="CE34" s="817"/>
      <c r="CF34" s="817"/>
      <c r="CG34" s="818"/>
      <c r="CH34" s="829"/>
      <c r="CI34" s="813"/>
      <c r="CJ34" s="813"/>
      <c r="CK34" s="813"/>
      <c r="CL34" s="830"/>
      <c r="CM34" s="829"/>
      <c r="CN34" s="813"/>
      <c r="CO34" s="813"/>
      <c r="CP34" s="813"/>
      <c r="CQ34" s="830"/>
      <c r="CR34" s="829"/>
      <c r="CS34" s="813"/>
      <c r="CT34" s="813"/>
      <c r="CU34" s="813"/>
      <c r="CV34" s="830"/>
      <c r="CW34" s="829"/>
      <c r="CX34" s="813"/>
      <c r="CY34" s="813"/>
      <c r="CZ34" s="813"/>
      <c r="DA34" s="830"/>
      <c r="DB34" s="829"/>
      <c r="DC34" s="813"/>
      <c r="DD34" s="813"/>
      <c r="DE34" s="813"/>
      <c r="DF34" s="830"/>
      <c r="DG34" s="829"/>
      <c r="DH34" s="813"/>
      <c r="DI34" s="813"/>
      <c r="DJ34" s="813"/>
      <c r="DK34" s="830"/>
      <c r="DL34" s="829"/>
      <c r="DM34" s="813"/>
      <c r="DN34" s="813"/>
      <c r="DO34" s="813"/>
      <c r="DP34" s="830"/>
      <c r="DQ34" s="829"/>
      <c r="DR34" s="813"/>
      <c r="DS34" s="813"/>
      <c r="DT34" s="813"/>
      <c r="DU34" s="830"/>
      <c r="DV34" s="831"/>
      <c r="DW34" s="832"/>
      <c r="DX34" s="832"/>
      <c r="DY34" s="832"/>
      <c r="DZ34" s="833"/>
      <c r="EA34" s="247"/>
    </row>
    <row r="35" spans="1:131" s="248" customFormat="1" ht="26.25" customHeight="1" x14ac:dyDescent="0.15">
      <c r="A35" s="267">
        <v>8</v>
      </c>
      <c r="B35" s="801" t="s">
        <v>415</v>
      </c>
      <c r="C35" s="802"/>
      <c r="D35" s="802"/>
      <c r="E35" s="802"/>
      <c r="F35" s="802"/>
      <c r="G35" s="802"/>
      <c r="H35" s="802"/>
      <c r="I35" s="802"/>
      <c r="J35" s="802"/>
      <c r="K35" s="802"/>
      <c r="L35" s="802"/>
      <c r="M35" s="802"/>
      <c r="N35" s="802"/>
      <c r="O35" s="802"/>
      <c r="P35" s="803"/>
      <c r="Q35" s="804">
        <v>1</v>
      </c>
      <c r="R35" s="805"/>
      <c r="S35" s="805"/>
      <c r="T35" s="805"/>
      <c r="U35" s="805"/>
      <c r="V35" s="805">
        <v>1</v>
      </c>
      <c r="W35" s="805"/>
      <c r="X35" s="805"/>
      <c r="Y35" s="805"/>
      <c r="Z35" s="805"/>
      <c r="AA35" s="805" t="s">
        <v>583</v>
      </c>
      <c r="AB35" s="805"/>
      <c r="AC35" s="805"/>
      <c r="AD35" s="805"/>
      <c r="AE35" s="806"/>
      <c r="AF35" s="807" t="s">
        <v>394</v>
      </c>
      <c r="AG35" s="808"/>
      <c r="AH35" s="808"/>
      <c r="AI35" s="808"/>
      <c r="AJ35" s="809"/>
      <c r="AK35" s="877" t="s">
        <v>583</v>
      </c>
      <c r="AL35" s="878"/>
      <c r="AM35" s="878"/>
      <c r="AN35" s="878"/>
      <c r="AO35" s="878"/>
      <c r="AP35" s="878" t="s">
        <v>583</v>
      </c>
      <c r="AQ35" s="878"/>
      <c r="AR35" s="878"/>
      <c r="AS35" s="878"/>
      <c r="AT35" s="878"/>
      <c r="AU35" s="878" t="s">
        <v>583</v>
      </c>
      <c r="AV35" s="878"/>
      <c r="AW35" s="878"/>
      <c r="AX35" s="878"/>
      <c r="AY35" s="878"/>
      <c r="AZ35" s="879" t="s">
        <v>583</v>
      </c>
      <c r="BA35" s="879"/>
      <c r="BB35" s="879"/>
      <c r="BC35" s="879"/>
      <c r="BD35" s="879"/>
      <c r="BE35" s="875" t="s">
        <v>416</v>
      </c>
      <c r="BF35" s="875"/>
      <c r="BG35" s="875"/>
      <c r="BH35" s="875"/>
      <c r="BI35" s="876"/>
      <c r="BJ35" s="253"/>
      <c r="BK35" s="253"/>
      <c r="BL35" s="253"/>
      <c r="BM35" s="253"/>
      <c r="BN35" s="253"/>
      <c r="BO35" s="266"/>
      <c r="BP35" s="266"/>
      <c r="BQ35" s="263">
        <v>29</v>
      </c>
      <c r="BR35" s="264"/>
      <c r="BS35" s="816"/>
      <c r="BT35" s="817"/>
      <c r="BU35" s="817"/>
      <c r="BV35" s="817"/>
      <c r="BW35" s="817"/>
      <c r="BX35" s="817"/>
      <c r="BY35" s="817"/>
      <c r="BZ35" s="817"/>
      <c r="CA35" s="817"/>
      <c r="CB35" s="817"/>
      <c r="CC35" s="817"/>
      <c r="CD35" s="817"/>
      <c r="CE35" s="817"/>
      <c r="CF35" s="817"/>
      <c r="CG35" s="818"/>
      <c r="CH35" s="829"/>
      <c r="CI35" s="813"/>
      <c r="CJ35" s="813"/>
      <c r="CK35" s="813"/>
      <c r="CL35" s="830"/>
      <c r="CM35" s="829"/>
      <c r="CN35" s="813"/>
      <c r="CO35" s="813"/>
      <c r="CP35" s="813"/>
      <c r="CQ35" s="830"/>
      <c r="CR35" s="829"/>
      <c r="CS35" s="813"/>
      <c r="CT35" s="813"/>
      <c r="CU35" s="813"/>
      <c r="CV35" s="830"/>
      <c r="CW35" s="829"/>
      <c r="CX35" s="813"/>
      <c r="CY35" s="813"/>
      <c r="CZ35" s="813"/>
      <c r="DA35" s="830"/>
      <c r="DB35" s="829"/>
      <c r="DC35" s="813"/>
      <c r="DD35" s="813"/>
      <c r="DE35" s="813"/>
      <c r="DF35" s="830"/>
      <c r="DG35" s="829"/>
      <c r="DH35" s="813"/>
      <c r="DI35" s="813"/>
      <c r="DJ35" s="813"/>
      <c r="DK35" s="830"/>
      <c r="DL35" s="829"/>
      <c r="DM35" s="813"/>
      <c r="DN35" s="813"/>
      <c r="DO35" s="813"/>
      <c r="DP35" s="830"/>
      <c r="DQ35" s="829"/>
      <c r="DR35" s="813"/>
      <c r="DS35" s="813"/>
      <c r="DT35" s="813"/>
      <c r="DU35" s="830"/>
      <c r="DV35" s="831"/>
      <c r="DW35" s="832"/>
      <c r="DX35" s="832"/>
      <c r="DY35" s="832"/>
      <c r="DZ35" s="833"/>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3"/>
      <c r="BK36" s="253"/>
      <c r="BL36" s="253"/>
      <c r="BM36" s="253"/>
      <c r="BN36" s="253"/>
      <c r="BO36" s="266"/>
      <c r="BP36" s="266"/>
      <c r="BQ36" s="263">
        <v>30</v>
      </c>
      <c r="BR36" s="264"/>
      <c r="BS36" s="816"/>
      <c r="BT36" s="817"/>
      <c r="BU36" s="817"/>
      <c r="BV36" s="817"/>
      <c r="BW36" s="817"/>
      <c r="BX36" s="817"/>
      <c r="BY36" s="817"/>
      <c r="BZ36" s="817"/>
      <c r="CA36" s="817"/>
      <c r="CB36" s="817"/>
      <c r="CC36" s="817"/>
      <c r="CD36" s="817"/>
      <c r="CE36" s="817"/>
      <c r="CF36" s="817"/>
      <c r="CG36" s="818"/>
      <c r="CH36" s="829"/>
      <c r="CI36" s="813"/>
      <c r="CJ36" s="813"/>
      <c r="CK36" s="813"/>
      <c r="CL36" s="830"/>
      <c r="CM36" s="829"/>
      <c r="CN36" s="813"/>
      <c r="CO36" s="813"/>
      <c r="CP36" s="813"/>
      <c r="CQ36" s="830"/>
      <c r="CR36" s="829"/>
      <c r="CS36" s="813"/>
      <c r="CT36" s="813"/>
      <c r="CU36" s="813"/>
      <c r="CV36" s="830"/>
      <c r="CW36" s="829"/>
      <c r="CX36" s="813"/>
      <c r="CY36" s="813"/>
      <c r="CZ36" s="813"/>
      <c r="DA36" s="830"/>
      <c r="DB36" s="829"/>
      <c r="DC36" s="813"/>
      <c r="DD36" s="813"/>
      <c r="DE36" s="813"/>
      <c r="DF36" s="830"/>
      <c r="DG36" s="829"/>
      <c r="DH36" s="813"/>
      <c r="DI36" s="813"/>
      <c r="DJ36" s="813"/>
      <c r="DK36" s="830"/>
      <c r="DL36" s="829"/>
      <c r="DM36" s="813"/>
      <c r="DN36" s="813"/>
      <c r="DO36" s="813"/>
      <c r="DP36" s="830"/>
      <c r="DQ36" s="829"/>
      <c r="DR36" s="813"/>
      <c r="DS36" s="813"/>
      <c r="DT36" s="813"/>
      <c r="DU36" s="830"/>
      <c r="DV36" s="831"/>
      <c r="DW36" s="832"/>
      <c r="DX36" s="832"/>
      <c r="DY36" s="832"/>
      <c r="DZ36" s="833"/>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3"/>
      <c r="BK37" s="253"/>
      <c r="BL37" s="253"/>
      <c r="BM37" s="253"/>
      <c r="BN37" s="253"/>
      <c r="BO37" s="266"/>
      <c r="BP37" s="266"/>
      <c r="BQ37" s="263">
        <v>31</v>
      </c>
      <c r="BR37" s="264"/>
      <c r="BS37" s="816"/>
      <c r="BT37" s="817"/>
      <c r="BU37" s="817"/>
      <c r="BV37" s="817"/>
      <c r="BW37" s="817"/>
      <c r="BX37" s="817"/>
      <c r="BY37" s="817"/>
      <c r="BZ37" s="817"/>
      <c r="CA37" s="817"/>
      <c r="CB37" s="817"/>
      <c r="CC37" s="817"/>
      <c r="CD37" s="817"/>
      <c r="CE37" s="817"/>
      <c r="CF37" s="817"/>
      <c r="CG37" s="818"/>
      <c r="CH37" s="829"/>
      <c r="CI37" s="813"/>
      <c r="CJ37" s="813"/>
      <c r="CK37" s="813"/>
      <c r="CL37" s="830"/>
      <c r="CM37" s="829"/>
      <c r="CN37" s="813"/>
      <c r="CO37" s="813"/>
      <c r="CP37" s="813"/>
      <c r="CQ37" s="830"/>
      <c r="CR37" s="829"/>
      <c r="CS37" s="813"/>
      <c r="CT37" s="813"/>
      <c r="CU37" s="813"/>
      <c r="CV37" s="830"/>
      <c r="CW37" s="829"/>
      <c r="CX37" s="813"/>
      <c r="CY37" s="813"/>
      <c r="CZ37" s="813"/>
      <c r="DA37" s="830"/>
      <c r="DB37" s="829"/>
      <c r="DC37" s="813"/>
      <c r="DD37" s="813"/>
      <c r="DE37" s="813"/>
      <c r="DF37" s="830"/>
      <c r="DG37" s="829"/>
      <c r="DH37" s="813"/>
      <c r="DI37" s="813"/>
      <c r="DJ37" s="813"/>
      <c r="DK37" s="830"/>
      <c r="DL37" s="829"/>
      <c r="DM37" s="813"/>
      <c r="DN37" s="813"/>
      <c r="DO37" s="813"/>
      <c r="DP37" s="830"/>
      <c r="DQ37" s="829"/>
      <c r="DR37" s="813"/>
      <c r="DS37" s="813"/>
      <c r="DT37" s="813"/>
      <c r="DU37" s="830"/>
      <c r="DV37" s="831"/>
      <c r="DW37" s="832"/>
      <c r="DX37" s="832"/>
      <c r="DY37" s="832"/>
      <c r="DZ37" s="833"/>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3"/>
      <c r="BK38" s="253"/>
      <c r="BL38" s="253"/>
      <c r="BM38" s="253"/>
      <c r="BN38" s="253"/>
      <c r="BO38" s="266"/>
      <c r="BP38" s="266"/>
      <c r="BQ38" s="263">
        <v>32</v>
      </c>
      <c r="BR38" s="264"/>
      <c r="BS38" s="816"/>
      <c r="BT38" s="817"/>
      <c r="BU38" s="817"/>
      <c r="BV38" s="817"/>
      <c r="BW38" s="817"/>
      <c r="BX38" s="817"/>
      <c r="BY38" s="817"/>
      <c r="BZ38" s="817"/>
      <c r="CA38" s="817"/>
      <c r="CB38" s="817"/>
      <c r="CC38" s="817"/>
      <c r="CD38" s="817"/>
      <c r="CE38" s="817"/>
      <c r="CF38" s="817"/>
      <c r="CG38" s="818"/>
      <c r="CH38" s="829"/>
      <c r="CI38" s="813"/>
      <c r="CJ38" s="813"/>
      <c r="CK38" s="813"/>
      <c r="CL38" s="830"/>
      <c r="CM38" s="829"/>
      <c r="CN38" s="813"/>
      <c r="CO38" s="813"/>
      <c r="CP38" s="813"/>
      <c r="CQ38" s="830"/>
      <c r="CR38" s="829"/>
      <c r="CS38" s="813"/>
      <c r="CT38" s="813"/>
      <c r="CU38" s="813"/>
      <c r="CV38" s="830"/>
      <c r="CW38" s="829"/>
      <c r="CX38" s="813"/>
      <c r="CY38" s="813"/>
      <c r="CZ38" s="813"/>
      <c r="DA38" s="830"/>
      <c r="DB38" s="829"/>
      <c r="DC38" s="813"/>
      <c r="DD38" s="813"/>
      <c r="DE38" s="813"/>
      <c r="DF38" s="830"/>
      <c r="DG38" s="829"/>
      <c r="DH38" s="813"/>
      <c r="DI38" s="813"/>
      <c r="DJ38" s="813"/>
      <c r="DK38" s="830"/>
      <c r="DL38" s="829"/>
      <c r="DM38" s="813"/>
      <c r="DN38" s="813"/>
      <c r="DO38" s="813"/>
      <c r="DP38" s="830"/>
      <c r="DQ38" s="829"/>
      <c r="DR38" s="813"/>
      <c r="DS38" s="813"/>
      <c r="DT38" s="813"/>
      <c r="DU38" s="830"/>
      <c r="DV38" s="831"/>
      <c r="DW38" s="832"/>
      <c r="DX38" s="832"/>
      <c r="DY38" s="832"/>
      <c r="DZ38" s="833"/>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3"/>
      <c r="BK39" s="253"/>
      <c r="BL39" s="253"/>
      <c r="BM39" s="253"/>
      <c r="BN39" s="253"/>
      <c r="BO39" s="266"/>
      <c r="BP39" s="266"/>
      <c r="BQ39" s="263">
        <v>33</v>
      </c>
      <c r="BR39" s="264"/>
      <c r="BS39" s="816"/>
      <c r="BT39" s="817"/>
      <c r="BU39" s="817"/>
      <c r="BV39" s="817"/>
      <c r="BW39" s="817"/>
      <c r="BX39" s="817"/>
      <c r="BY39" s="817"/>
      <c r="BZ39" s="817"/>
      <c r="CA39" s="817"/>
      <c r="CB39" s="817"/>
      <c r="CC39" s="817"/>
      <c r="CD39" s="817"/>
      <c r="CE39" s="817"/>
      <c r="CF39" s="817"/>
      <c r="CG39" s="818"/>
      <c r="CH39" s="829"/>
      <c r="CI39" s="813"/>
      <c r="CJ39" s="813"/>
      <c r="CK39" s="813"/>
      <c r="CL39" s="830"/>
      <c r="CM39" s="829"/>
      <c r="CN39" s="813"/>
      <c r="CO39" s="813"/>
      <c r="CP39" s="813"/>
      <c r="CQ39" s="830"/>
      <c r="CR39" s="829"/>
      <c r="CS39" s="813"/>
      <c r="CT39" s="813"/>
      <c r="CU39" s="813"/>
      <c r="CV39" s="830"/>
      <c r="CW39" s="829"/>
      <c r="CX39" s="813"/>
      <c r="CY39" s="813"/>
      <c r="CZ39" s="813"/>
      <c r="DA39" s="830"/>
      <c r="DB39" s="829"/>
      <c r="DC39" s="813"/>
      <c r="DD39" s="813"/>
      <c r="DE39" s="813"/>
      <c r="DF39" s="830"/>
      <c r="DG39" s="829"/>
      <c r="DH39" s="813"/>
      <c r="DI39" s="813"/>
      <c r="DJ39" s="813"/>
      <c r="DK39" s="830"/>
      <c r="DL39" s="829"/>
      <c r="DM39" s="813"/>
      <c r="DN39" s="813"/>
      <c r="DO39" s="813"/>
      <c r="DP39" s="830"/>
      <c r="DQ39" s="829"/>
      <c r="DR39" s="813"/>
      <c r="DS39" s="813"/>
      <c r="DT39" s="813"/>
      <c r="DU39" s="830"/>
      <c r="DV39" s="831"/>
      <c r="DW39" s="832"/>
      <c r="DX39" s="832"/>
      <c r="DY39" s="832"/>
      <c r="DZ39" s="833"/>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3"/>
      <c r="BK40" s="253"/>
      <c r="BL40" s="253"/>
      <c r="BM40" s="253"/>
      <c r="BN40" s="253"/>
      <c r="BO40" s="266"/>
      <c r="BP40" s="266"/>
      <c r="BQ40" s="263">
        <v>34</v>
      </c>
      <c r="BR40" s="264"/>
      <c r="BS40" s="816"/>
      <c r="BT40" s="817"/>
      <c r="BU40" s="817"/>
      <c r="BV40" s="817"/>
      <c r="BW40" s="817"/>
      <c r="BX40" s="817"/>
      <c r="BY40" s="817"/>
      <c r="BZ40" s="817"/>
      <c r="CA40" s="817"/>
      <c r="CB40" s="817"/>
      <c r="CC40" s="817"/>
      <c r="CD40" s="817"/>
      <c r="CE40" s="817"/>
      <c r="CF40" s="817"/>
      <c r="CG40" s="818"/>
      <c r="CH40" s="829"/>
      <c r="CI40" s="813"/>
      <c r="CJ40" s="813"/>
      <c r="CK40" s="813"/>
      <c r="CL40" s="830"/>
      <c r="CM40" s="829"/>
      <c r="CN40" s="813"/>
      <c r="CO40" s="813"/>
      <c r="CP40" s="813"/>
      <c r="CQ40" s="830"/>
      <c r="CR40" s="829"/>
      <c r="CS40" s="813"/>
      <c r="CT40" s="813"/>
      <c r="CU40" s="813"/>
      <c r="CV40" s="830"/>
      <c r="CW40" s="829"/>
      <c r="CX40" s="813"/>
      <c r="CY40" s="813"/>
      <c r="CZ40" s="813"/>
      <c r="DA40" s="830"/>
      <c r="DB40" s="829"/>
      <c r="DC40" s="813"/>
      <c r="DD40" s="813"/>
      <c r="DE40" s="813"/>
      <c r="DF40" s="830"/>
      <c r="DG40" s="829"/>
      <c r="DH40" s="813"/>
      <c r="DI40" s="813"/>
      <c r="DJ40" s="813"/>
      <c r="DK40" s="830"/>
      <c r="DL40" s="829"/>
      <c r="DM40" s="813"/>
      <c r="DN40" s="813"/>
      <c r="DO40" s="813"/>
      <c r="DP40" s="830"/>
      <c r="DQ40" s="829"/>
      <c r="DR40" s="813"/>
      <c r="DS40" s="813"/>
      <c r="DT40" s="813"/>
      <c r="DU40" s="830"/>
      <c r="DV40" s="831"/>
      <c r="DW40" s="832"/>
      <c r="DX40" s="832"/>
      <c r="DY40" s="832"/>
      <c r="DZ40" s="833"/>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3"/>
      <c r="BK41" s="253"/>
      <c r="BL41" s="253"/>
      <c r="BM41" s="253"/>
      <c r="BN41" s="253"/>
      <c r="BO41" s="266"/>
      <c r="BP41" s="266"/>
      <c r="BQ41" s="263">
        <v>35</v>
      </c>
      <c r="BR41" s="264"/>
      <c r="BS41" s="816"/>
      <c r="BT41" s="817"/>
      <c r="BU41" s="817"/>
      <c r="BV41" s="817"/>
      <c r="BW41" s="817"/>
      <c r="BX41" s="817"/>
      <c r="BY41" s="817"/>
      <c r="BZ41" s="817"/>
      <c r="CA41" s="817"/>
      <c r="CB41" s="817"/>
      <c r="CC41" s="817"/>
      <c r="CD41" s="817"/>
      <c r="CE41" s="817"/>
      <c r="CF41" s="817"/>
      <c r="CG41" s="818"/>
      <c r="CH41" s="829"/>
      <c r="CI41" s="813"/>
      <c r="CJ41" s="813"/>
      <c r="CK41" s="813"/>
      <c r="CL41" s="830"/>
      <c r="CM41" s="829"/>
      <c r="CN41" s="813"/>
      <c r="CO41" s="813"/>
      <c r="CP41" s="813"/>
      <c r="CQ41" s="830"/>
      <c r="CR41" s="829"/>
      <c r="CS41" s="813"/>
      <c r="CT41" s="813"/>
      <c r="CU41" s="813"/>
      <c r="CV41" s="830"/>
      <c r="CW41" s="829"/>
      <c r="CX41" s="813"/>
      <c r="CY41" s="813"/>
      <c r="CZ41" s="813"/>
      <c r="DA41" s="830"/>
      <c r="DB41" s="829"/>
      <c r="DC41" s="813"/>
      <c r="DD41" s="813"/>
      <c r="DE41" s="813"/>
      <c r="DF41" s="830"/>
      <c r="DG41" s="829"/>
      <c r="DH41" s="813"/>
      <c r="DI41" s="813"/>
      <c r="DJ41" s="813"/>
      <c r="DK41" s="830"/>
      <c r="DL41" s="829"/>
      <c r="DM41" s="813"/>
      <c r="DN41" s="813"/>
      <c r="DO41" s="813"/>
      <c r="DP41" s="830"/>
      <c r="DQ41" s="829"/>
      <c r="DR41" s="813"/>
      <c r="DS41" s="813"/>
      <c r="DT41" s="813"/>
      <c r="DU41" s="830"/>
      <c r="DV41" s="831"/>
      <c r="DW41" s="832"/>
      <c r="DX41" s="832"/>
      <c r="DY41" s="832"/>
      <c r="DZ41" s="833"/>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3"/>
      <c r="BK42" s="253"/>
      <c r="BL42" s="253"/>
      <c r="BM42" s="253"/>
      <c r="BN42" s="253"/>
      <c r="BO42" s="266"/>
      <c r="BP42" s="266"/>
      <c r="BQ42" s="263">
        <v>36</v>
      </c>
      <c r="BR42" s="264"/>
      <c r="BS42" s="816"/>
      <c r="BT42" s="817"/>
      <c r="BU42" s="817"/>
      <c r="BV42" s="817"/>
      <c r="BW42" s="817"/>
      <c r="BX42" s="817"/>
      <c r="BY42" s="817"/>
      <c r="BZ42" s="817"/>
      <c r="CA42" s="817"/>
      <c r="CB42" s="817"/>
      <c r="CC42" s="817"/>
      <c r="CD42" s="817"/>
      <c r="CE42" s="817"/>
      <c r="CF42" s="817"/>
      <c r="CG42" s="818"/>
      <c r="CH42" s="829"/>
      <c r="CI42" s="813"/>
      <c r="CJ42" s="813"/>
      <c r="CK42" s="813"/>
      <c r="CL42" s="830"/>
      <c r="CM42" s="829"/>
      <c r="CN42" s="813"/>
      <c r="CO42" s="813"/>
      <c r="CP42" s="813"/>
      <c r="CQ42" s="830"/>
      <c r="CR42" s="829"/>
      <c r="CS42" s="813"/>
      <c r="CT42" s="813"/>
      <c r="CU42" s="813"/>
      <c r="CV42" s="830"/>
      <c r="CW42" s="829"/>
      <c r="CX42" s="813"/>
      <c r="CY42" s="813"/>
      <c r="CZ42" s="813"/>
      <c r="DA42" s="830"/>
      <c r="DB42" s="829"/>
      <c r="DC42" s="813"/>
      <c r="DD42" s="813"/>
      <c r="DE42" s="813"/>
      <c r="DF42" s="830"/>
      <c r="DG42" s="829"/>
      <c r="DH42" s="813"/>
      <c r="DI42" s="813"/>
      <c r="DJ42" s="813"/>
      <c r="DK42" s="830"/>
      <c r="DL42" s="829"/>
      <c r="DM42" s="813"/>
      <c r="DN42" s="813"/>
      <c r="DO42" s="813"/>
      <c r="DP42" s="830"/>
      <c r="DQ42" s="829"/>
      <c r="DR42" s="813"/>
      <c r="DS42" s="813"/>
      <c r="DT42" s="813"/>
      <c r="DU42" s="830"/>
      <c r="DV42" s="831"/>
      <c r="DW42" s="832"/>
      <c r="DX42" s="832"/>
      <c r="DY42" s="832"/>
      <c r="DZ42" s="833"/>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3"/>
      <c r="BK43" s="253"/>
      <c r="BL43" s="253"/>
      <c r="BM43" s="253"/>
      <c r="BN43" s="253"/>
      <c r="BO43" s="266"/>
      <c r="BP43" s="266"/>
      <c r="BQ43" s="263">
        <v>37</v>
      </c>
      <c r="BR43" s="264"/>
      <c r="BS43" s="816"/>
      <c r="BT43" s="817"/>
      <c r="BU43" s="817"/>
      <c r="BV43" s="817"/>
      <c r="BW43" s="817"/>
      <c r="BX43" s="817"/>
      <c r="BY43" s="817"/>
      <c r="BZ43" s="817"/>
      <c r="CA43" s="817"/>
      <c r="CB43" s="817"/>
      <c r="CC43" s="817"/>
      <c r="CD43" s="817"/>
      <c r="CE43" s="817"/>
      <c r="CF43" s="817"/>
      <c r="CG43" s="818"/>
      <c r="CH43" s="829"/>
      <c r="CI43" s="813"/>
      <c r="CJ43" s="813"/>
      <c r="CK43" s="813"/>
      <c r="CL43" s="830"/>
      <c r="CM43" s="829"/>
      <c r="CN43" s="813"/>
      <c r="CO43" s="813"/>
      <c r="CP43" s="813"/>
      <c r="CQ43" s="830"/>
      <c r="CR43" s="829"/>
      <c r="CS43" s="813"/>
      <c r="CT43" s="813"/>
      <c r="CU43" s="813"/>
      <c r="CV43" s="830"/>
      <c r="CW43" s="829"/>
      <c r="CX43" s="813"/>
      <c r="CY43" s="813"/>
      <c r="CZ43" s="813"/>
      <c r="DA43" s="830"/>
      <c r="DB43" s="829"/>
      <c r="DC43" s="813"/>
      <c r="DD43" s="813"/>
      <c r="DE43" s="813"/>
      <c r="DF43" s="830"/>
      <c r="DG43" s="829"/>
      <c r="DH43" s="813"/>
      <c r="DI43" s="813"/>
      <c r="DJ43" s="813"/>
      <c r="DK43" s="830"/>
      <c r="DL43" s="829"/>
      <c r="DM43" s="813"/>
      <c r="DN43" s="813"/>
      <c r="DO43" s="813"/>
      <c r="DP43" s="830"/>
      <c r="DQ43" s="829"/>
      <c r="DR43" s="813"/>
      <c r="DS43" s="813"/>
      <c r="DT43" s="813"/>
      <c r="DU43" s="830"/>
      <c r="DV43" s="831"/>
      <c r="DW43" s="832"/>
      <c r="DX43" s="832"/>
      <c r="DY43" s="832"/>
      <c r="DZ43" s="833"/>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3"/>
      <c r="BK44" s="253"/>
      <c r="BL44" s="253"/>
      <c r="BM44" s="253"/>
      <c r="BN44" s="253"/>
      <c r="BO44" s="266"/>
      <c r="BP44" s="266"/>
      <c r="BQ44" s="263">
        <v>38</v>
      </c>
      <c r="BR44" s="264"/>
      <c r="BS44" s="816"/>
      <c r="BT44" s="817"/>
      <c r="BU44" s="817"/>
      <c r="BV44" s="817"/>
      <c r="BW44" s="817"/>
      <c r="BX44" s="817"/>
      <c r="BY44" s="817"/>
      <c r="BZ44" s="817"/>
      <c r="CA44" s="817"/>
      <c r="CB44" s="817"/>
      <c r="CC44" s="817"/>
      <c r="CD44" s="817"/>
      <c r="CE44" s="817"/>
      <c r="CF44" s="817"/>
      <c r="CG44" s="818"/>
      <c r="CH44" s="829"/>
      <c r="CI44" s="813"/>
      <c r="CJ44" s="813"/>
      <c r="CK44" s="813"/>
      <c r="CL44" s="830"/>
      <c r="CM44" s="829"/>
      <c r="CN44" s="813"/>
      <c r="CO44" s="813"/>
      <c r="CP44" s="813"/>
      <c r="CQ44" s="830"/>
      <c r="CR44" s="829"/>
      <c r="CS44" s="813"/>
      <c r="CT44" s="813"/>
      <c r="CU44" s="813"/>
      <c r="CV44" s="830"/>
      <c r="CW44" s="829"/>
      <c r="CX44" s="813"/>
      <c r="CY44" s="813"/>
      <c r="CZ44" s="813"/>
      <c r="DA44" s="830"/>
      <c r="DB44" s="829"/>
      <c r="DC44" s="813"/>
      <c r="DD44" s="813"/>
      <c r="DE44" s="813"/>
      <c r="DF44" s="830"/>
      <c r="DG44" s="829"/>
      <c r="DH44" s="813"/>
      <c r="DI44" s="813"/>
      <c r="DJ44" s="813"/>
      <c r="DK44" s="830"/>
      <c r="DL44" s="829"/>
      <c r="DM44" s="813"/>
      <c r="DN44" s="813"/>
      <c r="DO44" s="813"/>
      <c r="DP44" s="830"/>
      <c r="DQ44" s="829"/>
      <c r="DR44" s="813"/>
      <c r="DS44" s="813"/>
      <c r="DT44" s="813"/>
      <c r="DU44" s="830"/>
      <c r="DV44" s="831"/>
      <c r="DW44" s="832"/>
      <c r="DX44" s="832"/>
      <c r="DY44" s="832"/>
      <c r="DZ44" s="833"/>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3"/>
      <c r="BK45" s="253"/>
      <c r="BL45" s="253"/>
      <c r="BM45" s="253"/>
      <c r="BN45" s="253"/>
      <c r="BO45" s="266"/>
      <c r="BP45" s="266"/>
      <c r="BQ45" s="263">
        <v>39</v>
      </c>
      <c r="BR45" s="264"/>
      <c r="BS45" s="816"/>
      <c r="BT45" s="817"/>
      <c r="BU45" s="817"/>
      <c r="BV45" s="817"/>
      <c r="BW45" s="817"/>
      <c r="BX45" s="817"/>
      <c r="BY45" s="817"/>
      <c r="BZ45" s="817"/>
      <c r="CA45" s="817"/>
      <c r="CB45" s="817"/>
      <c r="CC45" s="817"/>
      <c r="CD45" s="817"/>
      <c r="CE45" s="817"/>
      <c r="CF45" s="817"/>
      <c r="CG45" s="818"/>
      <c r="CH45" s="829"/>
      <c r="CI45" s="813"/>
      <c r="CJ45" s="813"/>
      <c r="CK45" s="813"/>
      <c r="CL45" s="830"/>
      <c r="CM45" s="829"/>
      <c r="CN45" s="813"/>
      <c r="CO45" s="813"/>
      <c r="CP45" s="813"/>
      <c r="CQ45" s="830"/>
      <c r="CR45" s="829"/>
      <c r="CS45" s="813"/>
      <c r="CT45" s="813"/>
      <c r="CU45" s="813"/>
      <c r="CV45" s="830"/>
      <c r="CW45" s="829"/>
      <c r="CX45" s="813"/>
      <c r="CY45" s="813"/>
      <c r="CZ45" s="813"/>
      <c r="DA45" s="830"/>
      <c r="DB45" s="829"/>
      <c r="DC45" s="813"/>
      <c r="DD45" s="813"/>
      <c r="DE45" s="813"/>
      <c r="DF45" s="830"/>
      <c r="DG45" s="829"/>
      <c r="DH45" s="813"/>
      <c r="DI45" s="813"/>
      <c r="DJ45" s="813"/>
      <c r="DK45" s="830"/>
      <c r="DL45" s="829"/>
      <c r="DM45" s="813"/>
      <c r="DN45" s="813"/>
      <c r="DO45" s="813"/>
      <c r="DP45" s="830"/>
      <c r="DQ45" s="829"/>
      <c r="DR45" s="813"/>
      <c r="DS45" s="813"/>
      <c r="DT45" s="813"/>
      <c r="DU45" s="830"/>
      <c r="DV45" s="831"/>
      <c r="DW45" s="832"/>
      <c r="DX45" s="832"/>
      <c r="DY45" s="832"/>
      <c r="DZ45" s="833"/>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3"/>
      <c r="BK46" s="253"/>
      <c r="BL46" s="253"/>
      <c r="BM46" s="253"/>
      <c r="BN46" s="253"/>
      <c r="BO46" s="266"/>
      <c r="BP46" s="266"/>
      <c r="BQ46" s="263">
        <v>40</v>
      </c>
      <c r="BR46" s="264"/>
      <c r="BS46" s="816"/>
      <c r="BT46" s="817"/>
      <c r="BU46" s="817"/>
      <c r="BV46" s="817"/>
      <c r="BW46" s="817"/>
      <c r="BX46" s="817"/>
      <c r="BY46" s="817"/>
      <c r="BZ46" s="817"/>
      <c r="CA46" s="817"/>
      <c r="CB46" s="817"/>
      <c r="CC46" s="817"/>
      <c r="CD46" s="817"/>
      <c r="CE46" s="817"/>
      <c r="CF46" s="817"/>
      <c r="CG46" s="818"/>
      <c r="CH46" s="829"/>
      <c r="CI46" s="813"/>
      <c r="CJ46" s="813"/>
      <c r="CK46" s="813"/>
      <c r="CL46" s="830"/>
      <c r="CM46" s="829"/>
      <c r="CN46" s="813"/>
      <c r="CO46" s="813"/>
      <c r="CP46" s="813"/>
      <c r="CQ46" s="830"/>
      <c r="CR46" s="829"/>
      <c r="CS46" s="813"/>
      <c r="CT46" s="813"/>
      <c r="CU46" s="813"/>
      <c r="CV46" s="830"/>
      <c r="CW46" s="829"/>
      <c r="CX46" s="813"/>
      <c r="CY46" s="813"/>
      <c r="CZ46" s="813"/>
      <c r="DA46" s="830"/>
      <c r="DB46" s="829"/>
      <c r="DC46" s="813"/>
      <c r="DD46" s="813"/>
      <c r="DE46" s="813"/>
      <c r="DF46" s="830"/>
      <c r="DG46" s="829"/>
      <c r="DH46" s="813"/>
      <c r="DI46" s="813"/>
      <c r="DJ46" s="813"/>
      <c r="DK46" s="830"/>
      <c r="DL46" s="829"/>
      <c r="DM46" s="813"/>
      <c r="DN46" s="813"/>
      <c r="DO46" s="813"/>
      <c r="DP46" s="830"/>
      <c r="DQ46" s="829"/>
      <c r="DR46" s="813"/>
      <c r="DS46" s="813"/>
      <c r="DT46" s="813"/>
      <c r="DU46" s="830"/>
      <c r="DV46" s="831"/>
      <c r="DW46" s="832"/>
      <c r="DX46" s="832"/>
      <c r="DY46" s="832"/>
      <c r="DZ46" s="833"/>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3"/>
      <c r="BK47" s="253"/>
      <c r="BL47" s="253"/>
      <c r="BM47" s="253"/>
      <c r="BN47" s="253"/>
      <c r="BO47" s="266"/>
      <c r="BP47" s="266"/>
      <c r="BQ47" s="263">
        <v>41</v>
      </c>
      <c r="BR47" s="264"/>
      <c r="BS47" s="816"/>
      <c r="BT47" s="817"/>
      <c r="BU47" s="817"/>
      <c r="BV47" s="817"/>
      <c r="BW47" s="817"/>
      <c r="BX47" s="817"/>
      <c r="BY47" s="817"/>
      <c r="BZ47" s="817"/>
      <c r="CA47" s="817"/>
      <c r="CB47" s="817"/>
      <c r="CC47" s="817"/>
      <c r="CD47" s="817"/>
      <c r="CE47" s="817"/>
      <c r="CF47" s="817"/>
      <c r="CG47" s="818"/>
      <c r="CH47" s="829"/>
      <c r="CI47" s="813"/>
      <c r="CJ47" s="813"/>
      <c r="CK47" s="813"/>
      <c r="CL47" s="830"/>
      <c r="CM47" s="829"/>
      <c r="CN47" s="813"/>
      <c r="CO47" s="813"/>
      <c r="CP47" s="813"/>
      <c r="CQ47" s="830"/>
      <c r="CR47" s="829"/>
      <c r="CS47" s="813"/>
      <c r="CT47" s="813"/>
      <c r="CU47" s="813"/>
      <c r="CV47" s="830"/>
      <c r="CW47" s="829"/>
      <c r="CX47" s="813"/>
      <c r="CY47" s="813"/>
      <c r="CZ47" s="813"/>
      <c r="DA47" s="830"/>
      <c r="DB47" s="829"/>
      <c r="DC47" s="813"/>
      <c r="DD47" s="813"/>
      <c r="DE47" s="813"/>
      <c r="DF47" s="830"/>
      <c r="DG47" s="829"/>
      <c r="DH47" s="813"/>
      <c r="DI47" s="813"/>
      <c r="DJ47" s="813"/>
      <c r="DK47" s="830"/>
      <c r="DL47" s="829"/>
      <c r="DM47" s="813"/>
      <c r="DN47" s="813"/>
      <c r="DO47" s="813"/>
      <c r="DP47" s="830"/>
      <c r="DQ47" s="829"/>
      <c r="DR47" s="813"/>
      <c r="DS47" s="813"/>
      <c r="DT47" s="813"/>
      <c r="DU47" s="830"/>
      <c r="DV47" s="831"/>
      <c r="DW47" s="832"/>
      <c r="DX47" s="832"/>
      <c r="DY47" s="832"/>
      <c r="DZ47" s="833"/>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3"/>
      <c r="BK48" s="253"/>
      <c r="BL48" s="253"/>
      <c r="BM48" s="253"/>
      <c r="BN48" s="253"/>
      <c r="BO48" s="266"/>
      <c r="BP48" s="266"/>
      <c r="BQ48" s="263">
        <v>42</v>
      </c>
      <c r="BR48" s="264"/>
      <c r="BS48" s="816"/>
      <c r="BT48" s="817"/>
      <c r="BU48" s="817"/>
      <c r="BV48" s="817"/>
      <c r="BW48" s="817"/>
      <c r="BX48" s="817"/>
      <c r="BY48" s="817"/>
      <c r="BZ48" s="817"/>
      <c r="CA48" s="817"/>
      <c r="CB48" s="817"/>
      <c r="CC48" s="817"/>
      <c r="CD48" s="817"/>
      <c r="CE48" s="817"/>
      <c r="CF48" s="817"/>
      <c r="CG48" s="818"/>
      <c r="CH48" s="829"/>
      <c r="CI48" s="813"/>
      <c r="CJ48" s="813"/>
      <c r="CK48" s="813"/>
      <c r="CL48" s="830"/>
      <c r="CM48" s="829"/>
      <c r="CN48" s="813"/>
      <c r="CO48" s="813"/>
      <c r="CP48" s="813"/>
      <c r="CQ48" s="830"/>
      <c r="CR48" s="829"/>
      <c r="CS48" s="813"/>
      <c r="CT48" s="813"/>
      <c r="CU48" s="813"/>
      <c r="CV48" s="830"/>
      <c r="CW48" s="829"/>
      <c r="CX48" s="813"/>
      <c r="CY48" s="813"/>
      <c r="CZ48" s="813"/>
      <c r="DA48" s="830"/>
      <c r="DB48" s="829"/>
      <c r="DC48" s="813"/>
      <c r="DD48" s="813"/>
      <c r="DE48" s="813"/>
      <c r="DF48" s="830"/>
      <c r="DG48" s="829"/>
      <c r="DH48" s="813"/>
      <c r="DI48" s="813"/>
      <c r="DJ48" s="813"/>
      <c r="DK48" s="830"/>
      <c r="DL48" s="829"/>
      <c r="DM48" s="813"/>
      <c r="DN48" s="813"/>
      <c r="DO48" s="813"/>
      <c r="DP48" s="830"/>
      <c r="DQ48" s="829"/>
      <c r="DR48" s="813"/>
      <c r="DS48" s="813"/>
      <c r="DT48" s="813"/>
      <c r="DU48" s="830"/>
      <c r="DV48" s="831"/>
      <c r="DW48" s="832"/>
      <c r="DX48" s="832"/>
      <c r="DY48" s="832"/>
      <c r="DZ48" s="833"/>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3"/>
      <c r="BK49" s="253"/>
      <c r="BL49" s="253"/>
      <c r="BM49" s="253"/>
      <c r="BN49" s="253"/>
      <c r="BO49" s="266"/>
      <c r="BP49" s="266"/>
      <c r="BQ49" s="263">
        <v>43</v>
      </c>
      <c r="BR49" s="264"/>
      <c r="BS49" s="816"/>
      <c r="BT49" s="817"/>
      <c r="BU49" s="817"/>
      <c r="BV49" s="817"/>
      <c r="BW49" s="817"/>
      <c r="BX49" s="817"/>
      <c r="BY49" s="817"/>
      <c r="BZ49" s="817"/>
      <c r="CA49" s="817"/>
      <c r="CB49" s="817"/>
      <c r="CC49" s="817"/>
      <c r="CD49" s="817"/>
      <c r="CE49" s="817"/>
      <c r="CF49" s="817"/>
      <c r="CG49" s="818"/>
      <c r="CH49" s="829"/>
      <c r="CI49" s="813"/>
      <c r="CJ49" s="813"/>
      <c r="CK49" s="813"/>
      <c r="CL49" s="830"/>
      <c r="CM49" s="829"/>
      <c r="CN49" s="813"/>
      <c r="CO49" s="813"/>
      <c r="CP49" s="813"/>
      <c r="CQ49" s="830"/>
      <c r="CR49" s="829"/>
      <c r="CS49" s="813"/>
      <c r="CT49" s="813"/>
      <c r="CU49" s="813"/>
      <c r="CV49" s="830"/>
      <c r="CW49" s="829"/>
      <c r="CX49" s="813"/>
      <c r="CY49" s="813"/>
      <c r="CZ49" s="813"/>
      <c r="DA49" s="830"/>
      <c r="DB49" s="829"/>
      <c r="DC49" s="813"/>
      <c r="DD49" s="813"/>
      <c r="DE49" s="813"/>
      <c r="DF49" s="830"/>
      <c r="DG49" s="829"/>
      <c r="DH49" s="813"/>
      <c r="DI49" s="813"/>
      <c r="DJ49" s="813"/>
      <c r="DK49" s="830"/>
      <c r="DL49" s="829"/>
      <c r="DM49" s="813"/>
      <c r="DN49" s="813"/>
      <c r="DO49" s="813"/>
      <c r="DP49" s="830"/>
      <c r="DQ49" s="829"/>
      <c r="DR49" s="813"/>
      <c r="DS49" s="813"/>
      <c r="DT49" s="813"/>
      <c r="DU49" s="830"/>
      <c r="DV49" s="831"/>
      <c r="DW49" s="832"/>
      <c r="DX49" s="832"/>
      <c r="DY49" s="832"/>
      <c r="DZ49" s="833"/>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80"/>
      <c r="R50" s="881"/>
      <c r="S50" s="881"/>
      <c r="T50" s="881"/>
      <c r="U50" s="881"/>
      <c r="V50" s="881"/>
      <c r="W50" s="881"/>
      <c r="X50" s="881"/>
      <c r="Y50" s="881"/>
      <c r="Z50" s="881"/>
      <c r="AA50" s="881"/>
      <c r="AB50" s="881"/>
      <c r="AC50" s="881"/>
      <c r="AD50" s="881"/>
      <c r="AE50" s="882"/>
      <c r="AF50" s="807"/>
      <c r="AG50" s="808"/>
      <c r="AH50" s="808"/>
      <c r="AI50" s="808"/>
      <c r="AJ50" s="809"/>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3"/>
      <c r="BK50" s="253"/>
      <c r="BL50" s="253"/>
      <c r="BM50" s="253"/>
      <c r="BN50" s="253"/>
      <c r="BO50" s="266"/>
      <c r="BP50" s="266"/>
      <c r="BQ50" s="263">
        <v>44</v>
      </c>
      <c r="BR50" s="264"/>
      <c r="BS50" s="816"/>
      <c r="BT50" s="817"/>
      <c r="BU50" s="817"/>
      <c r="BV50" s="817"/>
      <c r="BW50" s="817"/>
      <c r="BX50" s="817"/>
      <c r="BY50" s="817"/>
      <c r="BZ50" s="817"/>
      <c r="CA50" s="817"/>
      <c r="CB50" s="817"/>
      <c r="CC50" s="817"/>
      <c r="CD50" s="817"/>
      <c r="CE50" s="817"/>
      <c r="CF50" s="817"/>
      <c r="CG50" s="818"/>
      <c r="CH50" s="829"/>
      <c r="CI50" s="813"/>
      <c r="CJ50" s="813"/>
      <c r="CK50" s="813"/>
      <c r="CL50" s="830"/>
      <c r="CM50" s="829"/>
      <c r="CN50" s="813"/>
      <c r="CO50" s="813"/>
      <c r="CP50" s="813"/>
      <c r="CQ50" s="830"/>
      <c r="CR50" s="829"/>
      <c r="CS50" s="813"/>
      <c r="CT50" s="813"/>
      <c r="CU50" s="813"/>
      <c r="CV50" s="830"/>
      <c r="CW50" s="829"/>
      <c r="CX50" s="813"/>
      <c r="CY50" s="813"/>
      <c r="CZ50" s="813"/>
      <c r="DA50" s="830"/>
      <c r="DB50" s="829"/>
      <c r="DC50" s="813"/>
      <c r="DD50" s="813"/>
      <c r="DE50" s="813"/>
      <c r="DF50" s="830"/>
      <c r="DG50" s="829"/>
      <c r="DH50" s="813"/>
      <c r="DI50" s="813"/>
      <c r="DJ50" s="813"/>
      <c r="DK50" s="830"/>
      <c r="DL50" s="829"/>
      <c r="DM50" s="813"/>
      <c r="DN50" s="813"/>
      <c r="DO50" s="813"/>
      <c r="DP50" s="830"/>
      <c r="DQ50" s="829"/>
      <c r="DR50" s="813"/>
      <c r="DS50" s="813"/>
      <c r="DT50" s="813"/>
      <c r="DU50" s="830"/>
      <c r="DV50" s="831"/>
      <c r="DW50" s="832"/>
      <c r="DX50" s="832"/>
      <c r="DY50" s="832"/>
      <c r="DZ50" s="833"/>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80"/>
      <c r="R51" s="881"/>
      <c r="S51" s="881"/>
      <c r="T51" s="881"/>
      <c r="U51" s="881"/>
      <c r="V51" s="881"/>
      <c r="W51" s="881"/>
      <c r="X51" s="881"/>
      <c r="Y51" s="881"/>
      <c r="Z51" s="881"/>
      <c r="AA51" s="881"/>
      <c r="AB51" s="881"/>
      <c r="AC51" s="881"/>
      <c r="AD51" s="881"/>
      <c r="AE51" s="882"/>
      <c r="AF51" s="807"/>
      <c r="AG51" s="808"/>
      <c r="AH51" s="808"/>
      <c r="AI51" s="808"/>
      <c r="AJ51" s="809"/>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3"/>
      <c r="BK51" s="253"/>
      <c r="BL51" s="253"/>
      <c r="BM51" s="253"/>
      <c r="BN51" s="253"/>
      <c r="BO51" s="266"/>
      <c r="BP51" s="266"/>
      <c r="BQ51" s="263">
        <v>45</v>
      </c>
      <c r="BR51" s="264"/>
      <c r="BS51" s="816"/>
      <c r="BT51" s="817"/>
      <c r="BU51" s="817"/>
      <c r="BV51" s="817"/>
      <c r="BW51" s="817"/>
      <c r="BX51" s="817"/>
      <c r="BY51" s="817"/>
      <c r="BZ51" s="817"/>
      <c r="CA51" s="817"/>
      <c r="CB51" s="817"/>
      <c r="CC51" s="817"/>
      <c r="CD51" s="817"/>
      <c r="CE51" s="817"/>
      <c r="CF51" s="817"/>
      <c r="CG51" s="818"/>
      <c r="CH51" s="829"/>
      <c r="CI51" s="813"/>
      <c r="CJ51" s="813"/>
      <c r="CK51" s="813"/>
      <c r="CL51" s="830"/>
      <c r="CM51" s="829"/>
      <c r="CN51" s="813"/>
      <c r="CO51" s="813"/>
      <c r="CP51" s="813"/>
      <c r="CQ51" s="830"/>
      <c r="CR51" s="829"/>
      <c r="CS51" s="813"/>
      <c r="CT51" s="813"/>
      <c r="CU51" s="813"/>
      <c r="CV51" s="830"/>
      <c r="CW51" s="829"/>
      <c r="CX51" s="813"/>
      <c r="CY51" s="813"/>
      <c r="CZ51" s="813"/>
      <c r="DA51" s="830"/>
      <c r="DB51" s="829"/>
      <c r="DC51" s="813"/>
      <c r="DD51" s="813"/>
      <c r="DE51" s="813"/>
      <c r="DF51" s="830"/>
      <c r="DG51" s="829"/>
      <c r="DH51" s="813"/>
      <c r="DI51" s="813"/>
      <c r="DJ51" s="813"/>
      <c r="DK51" s="830"/>
      <c r="DL51" s="829"/>
      <c r="DM51" s="813"/>
      <c r="DN51" s="813"/>
      <c r="DO51" s="813"/>
      <c r="DP51" s="830"/>
      <c r="DQ51" s="829"/>
      <c r="DR51" s="813"/>
      <c r="DS51" s="813"/>
      <c r="DT51" s="813"/>
      <c r="DU51" s="830"/>
      <c r="DV51" s="831"/>
      <c r="DW51" s="832"/>
      <c r="DX51" s="832"/>
      <c r="DY51" s="832"/>
      <c r="DZ51" s="833"/>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80"/>
      <c r="R52" s="881"/>
      <c r="S52" s="881"/>
      <c r="T52" s="881"/>
      <c r="U52" s="881"/>
      <c r="V52" s="881"/>
      <c r="W52" s="881"/>
      <c r="X52" s="881"/>
      <c r="Y52" s="881"/>
      <c r="Z52" s="881"/>
      <c r="AA52" s="881"/>
      <c r="AB52" s="881"/>
      <c r="AC52" s="881"/>
      <c r="AD52" s="881"/>
      <c r="AE52" s="882"/>
      <c r="AF52" s="807"/>
      <c r="AG52" s="808"/>
      <c r="AH52" s="808"/>
      <c r="AI52" s="808"/>
      <c r="AJ52" s="809"/>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3"/>
      <c r="BK52" s="253"/>
      <c r="BL52" s="253"/>
      <c r="BM52" s="253"/>
      <c r="BN52" s="253"/>
      <c r="BO52" s="266"/>
      <c r="BP52" s="266"/>
      <c r="BQ52" s="263">
        <v>46</v>
      </c>
      <c r="BR52" s="264"/>
      <c r="BS52" s="816"/>
      <c r="BT52" s="817"/>
      <c r="BU52" s="817"/>
      <c r="BV52" s="817"/>
      <c r="BW52" s="817"/>
      <c r="BX52" s="817"/>
      <c r="BY52" s="817"/>
      <c r="BZ52" s="817"/>
      <c r="CA52" s="817"/>
      <c r="CB52" s="817"/>
      <c r="CC52" s="817"/>
      <c r="CD52" s="817"/>
      <c r="CE52" s="817"/>
      <c r="CF52" s="817"/>
      <c r="CG52" s="818"/>
      <c r="CH52" s="829"/>
      <c r="CI52" s="813"/>
      <c r="CJ52" s="813"/>
      <c r="CK52" s="813"/>
      <c r="CL52" s="830"/>
      <c r="CM52" s="829"/>
      <c r="CN52" s="813"/>
      <c r="CO52" s="813"/>
      <c r="CP52" s="813"/>
      <c r="CQ52" s="830"/>
      <c r="CR52" s="829"/>
      <c r="CS52" s="813"/>
      <c r="CT52" s="813"/>
      <c r="CU52" s="813"/>
      <c r="CV52" s="830"/>
      <c r="CW52" s="829"/>
      <c r="CX52" s="813"/>
      <c r="CY52" s="813"/>
      <c r="CZ52" s="813"/>
      <c r="DA52" s="830"/>
      <c r="DB52" s="829"/>
      <c r="DC52" s="813"/>
      <c r="DD52" s="813"/>
      <c r="DE52" s="813"/>
      <c r="DF52" s="830"/>
      <c r="DG52" s="829"/>
      <c r="DH52" s="813"/>
      <c r="DI52" s="813"/>
      <c r="DJ52" s="813"/>
      <c r="DK52" s="830"/>
      <c r="DL52" s="829"/>
      <c r="DM52" s="813"/>
      <c r="DN52" s="813"/>
      <c r="DO52" s="813"/>
      <c r="DP52" s="830"/>
      <c r="DQ52" s="829"/>
      <c r="DR52" s="813"/>
      <c r="DS52" s="813"/>
      <c r="DT52" s="813"/>
      <c r="DU52" s="830"/>
      <c r="DV52" s="831"/>
      <c r="DW52" s="832"/>
      <c r="DX52" s="832"/>
      <c r="DY52" s="832"/>
      <c r="DZ52" s="833"/>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80"/>
      <c r="R53" s="881"/>
      <c r="S53" s="881"/>
      <c r="T53" s="881"/>
      <c r="U53" s="881"/>
      <c r="V53" s="881"/>
      <c r="W53" s="881"/>
      <c r="X53" s="881"/>
      <c r="Y53" s="881"/>
      <c r="Z53" s="881"/>
      <c r="AA53" s="881"/>
      <c r="AB53" s="881"/>
      <c r="AC53" s="881"/>
      <c r="AD53" s="881"/>
      <c r="AE53" s="882"/>
      <c r="AF53" s="807"/>
      <c r="AG53" s="808"/>
      <c r="AH53" s="808"/>
      <c r="AI53" s="808"/>
      <c r="AJ53" s="809"/>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3"/>
      <c r="BK53" s="253"/>
      <c r="BL53" s="253"/>
      <c r="BM53" s="253"/>
      <c r="BN53" s="253"/>
      <c r="BO53" s="266"/>
      <c r="BP53" s="266"/>
      <c r="BQ53" s="263">
        <v>47</v>
      </c>
      <c r="BR53" s="264"/>
      <c r="BS53" s="816"/>
      <c r="BT53" s="817"/>
      <c r="BU53" s="817"/>
      <c r="BV53" s="817"/>
      <c r="BW53" s="817"/>
      <c r="BX53" s="817"/>
      <c r="BY53" s="817"/>
      <c r="BZ53" s="817"/>
      <c r="CA53" s="817"/>
      <c r="CB53" s="817"/>
      <c r="CC53" s="817"/>
      <c r="CD53" s="817"/>
      <c r="CE53" s="817"/>
      <c r="CF53" s="817"/>
      <c r="CG53" s="818"/>
      <c r="CH53" s="829"/>
      <c r="CI53" s="813"/>
      <c r="CJ53" s="813"/>
      <c r="CK53" s="813"/>
      <c r="CL53" s="830"/>
      <c r="CM53" s="829"/>
      <c r="CN53" s="813"/>
      <c r="CO53" s="813"/>
      <c r="CP53" s="813"/>
      <c r="CQ53" s="830"/>
      <c r="CR53" s="829"/>
      <c r="CS53" s="813"/>
      <c r="CT53" s="813"/>
      <c r="CU53" s="813"/>
      <c r="CV53" s="830"/>
      <c r="CW53" s="829"/>
      <c r="CX53" s="813"/>
      <c r="CY53" s="813"/>
      <c r="CZ53" s="813"/>
      <c r="DA53" s="830"/>
      <c r="DB53" s="829"/>
      <c r="DC53" s="813"/>
      <c r="DD53" s="813"/>
      <c r="DE53" s="813"/>
      <c r="DF53" s="830"/>
      <c r="DG53" s="829"/>
      <c r="DH53" s="813"/>
      <c r="DI53" s="813"/>
      <c r="DJ53" s="813"/>
      <c r="DK53" s="830"/>
      <c r="DL53" s="829"/>
      <c r="DM53" s="813"/>
      <c r="DN53" s="813"/>
      <c r="DO53" s="813"/>
      <c r="DP53" s="830"/>
      <c r="DQ53" s="829"/>
      <c r="DR53" s="813"/>
      <c r="DS53" s="813"/>
      <c r="DT53" s="813"/>
      <c r="DU53" s="830"/>
      <c r="DV53" s="831"/>
      <c r="DW53" s="832"/>
      <c r="DX53" s="832"/>
      <c r="DY53" s="832"/>
      <c r="DZ53" s="833"/>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80"/>
      <c r="R54" s="881"/>
      <c r="S54" s="881"/>
      <c r="T54" s="881"/>
      <c r="U54" s="881"/>
      <c r="V54" s="881"/>
      <c r="W54" s="881"/>
      <c r="X54" s="881"/>
      <c r="Y54" s="881"/>
      <c r="Z54" s="881"/>
      <c r="AA54" s="881"/>
      <c r="AB54" s="881"/>
      <c r="AC54" s="881"/>
      <c r="AD54" s="881"/>
      <c r="AE54" s="882"/>
      <c r="AF54" s="807"/>
      <c r="AG54" s="808"/>
      <c r="AH54" s="808"/>
      <c r="AI54" s="808"/>
      <c r="AJ54" s="809"/>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3"/>
      <c r="BK54" s="253"/>
      <c r="BL54" s="253"/>
      <c r="BM54" s="253"/>
      <c r="BN54" s="253"/>
      <c r="BO54" s="266"/>
      <c r="BP54" s="266"/>
      <c r="BQ54" s="263">
        <v>48</v>
      </c>
      <c r="BR54" s="264"/>
      <c r="BS54" s="816"/>
      <c r="BT54" s="817"/>
      <c r="BU54" s="817"/>
      <c r="BV54" s="817"/>
      <c r="BW54" s="817"/>
      <c r="BX54" s="817"/>
      <c r="BY54" s="817"/>
      <c r="BZ54" s="817"/>
      <c r="CA54" s="817"/>
      <c r="CB54" s="817"/>
      <c r="CC54" s="817"/>
      <c r="CD54" s="817"/>
      <c r="CE54" s="817"/>
      <c r="CF54" s="817"/>
      <c r="CG54" s="818"/>
      <c r="CH54" s="829"/>
      <c r="CI54" s="813"/>
      <c r="CJ54" s="813"/>
      <c r="CK54" s="813"/>
      <c r="CL54" s="830"/>
      <c r="CM54" s="829"/>
      <c r="CN54" s="813"/>
      <c r="CO54" s="813"/>
      <c r="CP54" s="813"/>
      <c r="CQ54" s="830"/>
      <c r="CR54" s="829"/>
      <c r="CS54" s="813"/>
      <c r="CT54" s="813"/>
      <c r="CU54" s="813"/>
      <c r="CV54" s="830"/>
      <c r="CW54" s="829"/>
      <c r="CX54" s="813"/>
      <c r="CY54" s="813"/>
      <c r="CZ54" s="813"/>
      <c r="DA54" s="830"/>
      <c r="DB54" s="829"/>
      <c r="DC54" s="813"/>
      <c r="DD54" s="813"/>
      <c r="DE54" s="813"/>
      <c r="DF54" s="830"/>
      <c r="DG54" s="829"/>
      <c r="DH54" s="813"/>
      <c r="DI54" s="813"/>
      <c r="DJ54" s="813"/>
      <c r="DK54" s="830"/>
      <c r="DL54" s="829"/>
      <c r="DM54" s="813"/>
      <c r="DN54" s="813"/>
      <c r="DO54" s="813"/>
      <c r="DP54" s="830"/>
      <c r="DQ54" s="829"/>
      <c r="DR54" s="813"/>
      <c r="DS54" s="813"/>
      <c r="DT54" s="813"/>
      <c r="DU54" s="830"/>
      <c r="DV54" s="831"/>
      <c r="DW54" s="832"/>
      <c r="DX54" s="832"/>
      <c r="DY54" s="832"/>
      <c r="DZ54" s="833"/>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80"/>
      <c r="R55" s="881"/>
      <c r="S55" s="881"/>
      <c r="T55" s="881"/>
      <c r="U55" s="881"/>
      <c r="V55" s="881"/>
      <c r="W55" s="881"/>
      <c r="X55" s="881"/>
      <c r="Y55" s="881"/>
      <c r="Z55" s="881"/>
      <c r="AA55" s="881"/>
      <c r="AB55" s="881"/>
      <c r="AC55" s="881"/>
      <c r="AD55" s="881"/>
      <c r="AE55" s="882"/>
      <c r="AF55" s="807"/>
      <c r="AG55" s="808"/>
      <c r="AH55" s="808"/>
      <c r="AI55" s="808"/>
      <c r="AJ55" s="809"/>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3"/>
      <c r="BK55" s="253"/>
      <c r="BL55" s="253"/>
      <c r="BM55" s="253"/>
      <c r="BN55" s="253"/>
      <c r="BO55" s="266"/>
      <c r="BP55" s="266"/>
      <c r="BQ55" s="263">
        <v>49</v>
      </c>
      <c r="BR55" s="264"/>
      <c r="BS55" s="816"/>
      <c r="BT55" s="817"/>
      <c r="BU55" s="817"/>
      <c r="BV55" s="817"/>
      <c r="BW55" s="817"/>
      <c r="BX55" s="817"/>
      <c r="BY55" s="817"/>
      <c r="BZ55" s="817"/>
      <c r="CA55" s="817"/>
      <c r="CB55" s="817"/>
      <c r="CC55" s="817"/>
      <c r="CD55" s="817"/>
      <c r="CE55" s="817"/>
      <c r="CF55" s="817"/>
      <c r="CG55" s="818"/>
      <c r="CH55" s="829"/>
      <c r="CI55" s="813"/>
      <c r="CJ55" s="813"/>
      <c r="CK55" s="813"/>
      <c r="CL55" s="830"/>
      <c r="CM55" s="829"/>
      <c r="CN55" s="813"/>
      <c r="CO55" s="813"/>
      <c r="CP55" s="813"/>
      <c r="CQ55" s="830"/>
      <c r="CR55" s="829"/>
      <c r="CS55" s="813"/>
      <c r="CT55" s="813"/>
      <c r="CU55" s="813"/>
      <c r="CV55" s="830"/>
      <c r="CW55" s="829"/>
      <c r="CX55" s="813"/>
      <c r="CY55" s="813"/>
      <c r="CZ55" s="813"/>
      <c r="DA55" s="830"/>
      <c r="DB55" s="829"/>
      <c r="DC55" s="813"/>
      <c r="DD55" s="813"/>
      <c r="DE55" s="813"/>
      <c r="DF55" s="830"/>
      <c r="DG55" s="829"/>
      <c r="DH55" s="813"/>
      <c r="DI55" s="813"/>
      <c r="DJ55" s="813"/>
      <c r="DK55" s="830"/>
      <c r="DL55" s="829"/>
      <c r="DM55" s="813"/>
      <c r="DN55" s="813"/>
      <c r="DO55" s="813"/>
      <c r="DP55" s="830"/>
      <c r="DQ55" s="829"/>
      <c r="DR55" s="813"/>
      <c r="DS55" s="813"/>
      <c r="DT55" s="813"/>
      <c r="DU55" s="830"/>
      <c r="DV55" s="831"/>
      <c r="DW55" s="832"/>
      <c r="DX55" s="832"/>
      <c r="DY55" s="832"/>
      <c r="DZ55" s="833"/>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80"/>
      <c r="R56" s="881"/>
      <c r="S56" s="881"/>
      <c r="T56" s="881"/>
      <c r="U56" s="881"/>
      <c r="V56" s="881"/>
      <c r="W56" s="881"/>
      <c r="X56" s="881"/>
      <c r="Y56" s="881"/>
      <c r="Z56" s="881"/>
      <c r="AA56" s="881"/>
      <c r="AB56" s="881"/>
      <c r="AC56" s="881"/>
      <c r="AD56" s="881"/>
      <c r="AE56" s="882"/>
      <c r="AF56" s="807"/>
      <c r="AG56" s="808"/>
      <c r="AH56" s="808"/>
      <c r="AI56" s="808"/>
      <c r="AJ56" s="809"/>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3"/>
      <c r="BK56" s="253"/>
      <c r="BL56" s="253"/>
      <c r="BM56" s="253"/>
      <c r="BN56" s="253"/>
      <c r="BO56" s="266"/>
      <c r="BP56" s="266"/>
      <c r="BQ56" s="263">
        <v>50</v>
      </c>
      <c r="BR56" s="264"/>
      <c r="BS56" s="816"/>
      <c r="BT56" s="817"/>
      <c r="BU56" s="817"/>
      <c r="BV56" s="817"/>
      <c r="BW56" s="817"/>
      <c r="BX56" s="817"/>
      <c r="BY56" s="817"/>
      <c r="BZ56" s="817"/>
      <c r="CA56" s="817"/>
      <c r="CB56" s="817"/>
      <c r="CC56" s="817"/>
      <c r="CD56" s="817"/>
      <c r="CE56" s="817"/>
      <c r="CF56" s="817"/>
      <c r="CG56" s="818"/>
      <c r="CH56" s="829"/>
      <c r="CI56" s="813"/>
      <c r="CJ56" s="813"/>
      <c r="CK56" s="813"/>
      <c r="CL56" s="830"/>
      <c r="CM56" s="829"/>
      <c r="CN56" s="813"/>
      <c r="CO56" s="813"/>
      <c r="CP56" s="813"/>
      <c r="CQ56" s="830"/>
      <c r="CR56" s="829"/>
      <c r="CS56" s="813"/>
      <c r="CT56" s="813"/>
      <c r="CU56" s="813"/>
      <c r="CV56" s="830"/>
      <c r="CW56" s="829"/>
      <c r="CX56" s="813"/>
      <c r="CY56" s="813"/>
      <c r="CZ56" s="813"/>
      <c r="DA56" s="830"/>
      <c r="DB56" s="829"/>
      <c r="DC56" s="813"/>
      <c r="DD56" s="813"/>
      <c r="DE56" s="813"/>
      <c r="DF56" s="830"/>
      <c r="DG56" s="829"/>
      <c r="DH56" s="813"/>
      <c r="DI56" s="813"/>
      <c r="DJ56" s="813"/>
      <c r="DK56" s="830"/>
      <c r="DL56" s="829"/>
      <c r="DM56" s="813"/>
      <c r="DN56" s="813"/>
      <c r="DO56" s="813"/>
      <c r="DP56" s="830"/>
      <c r="DQ56" s="829"/>
      <c r="DR56" s="813"/>
      <c r="DS56" s="813"/>
      <c r="DT56" s="813"/>
      <c r="DU56" s="830"/>
      <c r="DV56" s="831"/>
      <c r="DW56" s="832"/>
      <c r="DX56" s="832"/>
      <c r="DY56" s="832"/>
      <c r="DZ56" s="833"/>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80"/>
      <c r="R57" s="881"/>
      <c r="S57" s="881"/>
      <c r="T57" s="881"/>
      <c r="U57" s="881"/>
      <c r="V57" s="881"/>
      <c r="W57" s="881"/>
      <c r="X57" s="881"/>
      <c r="Y57" s="881"/>
      <c r="Z57" s="881"/>
      <c r="AA57" s="881"/>
      <c r="AB57" s="881"/>
      <c r="AC57" s="881"/>
      <c r="AD57" s="881"/>
      <c r="AE57" s="882"/>
      <c r="AF57" s="807"/>
      <c r="AG57" s="808"/>
      <c r="AH57" s="808"/>
      <c r="AI57" s="808"/>
      <c r="AJ57" s="809"/>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3"/>
      <c r="BK57" s="253"/>
      <c r="BL57" s="253"/>
      <c r="BM57" s="253"/>
      <c r="BN57" s="253"/>
      <c r="BO57" s="266"/>
      <c r="BP57" s="266"/>
      <c r="BQ57" s="263">
        <v>51</v>
      </c>
      <c r="BR57" s="264"/>
      <c r="BS57" s="816"/>
      <c r="BT57" s="817"/>
      <c r="BU57" s="817"/>
      <c r="BV57" s="817"/>
      <c r="BW57" s="817"/>
      <c r="BX57" s="817"/>
      <c r="BY57" s="817"/>
      <c r="BZ57" s="817"/>
      <c r="CA57" s="817"/>
      <c r="CB57" s="817"/>
      <c r="CC57" s="817"/>
      <c r="CD57" s="817"/>
      <c r="CE57" s="817"/>
      <c r="CF57" s="817"/>
      <c r="CG57" s="818"/>
      <c r="CH57" s="829"/>
      <c r="CI57" s="813"/>
      <c r="CJ57" s="813"/>
      <c r="CK57" s="813"/>
      <c r="CL57" s="830"/>
      <c r="CM57" s="829"/>
      <c r="CN57" s="813"/>
      <c r="CO57" s="813"/>
      <c r="CP57" s="813"/>
      <c r="CQ57" s="830"/>
      <c r="CR57" s="829"/>
      <c r="CS57" s="813"/>
      <c r="CT57" s="813"/>
      <c r="CU57" s="813"/>
      <c r="CV57" s="830"/>
      <c r="CW57" s="829"/>
      <c r="CX57" s="813"/>
      <c r="CY57" s="813"/>
      <c r="CZ57" s="813"/>
      <c r="DA57" s="830"/>
      <c r="DB57" s="829"/>
      <c r="DC57" s="813"/>
      <c r="DD57" s="813"/>
      <c r="DE57" s="813"/>
      <c r="DF57" s="830"/>
      <c r="DG57" s="829"/>
      <c r="DH57" s="813"/>
      <c r="DI57" s="813"/>
      <c r="DJ57" s="813"/>
      <c r="DK57" s="830"/>
      <c r="DL57" s="829"/>
      <c r="DM57" s="813"/>
      <c r="DN57" s="813"/>
      <c r="DO57" s="813"/>
      <c r="DP57" s="830"/>
      <c r="DQ57" s="829"/>
      <c r="DR57" s="813"/>
      <c r="DS57" s="813"/>
      <c r="DT57" s="813"/>
      <c r="DU57" s="830"/>
      <c r="DV57" s="831"/>
      <c r="DW57" s="832"/>
      <c r="DX57" s="832"/>
      <c r="DY57" s="832"/>
      <c r="DZ57" s="833"/>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80"/>
      <c r="R58" s="881"/>
      <c r="S58" s="881"/>
      <c r="T58" s="881"/>
      <c r="U58" s="881"/>
      <c r="V58" s="881"/>
      <c r="W58" s="881"/>
      <c r="X58" s="881"/>
      <c r="Y58" s="881"/>
      <c r="Z58" s="881"/>
      <c r="AA58" s="881"/>
      <c r="AB58" s="881"/>
      <c r="AC58" s="881"/>
      <c r="AD58" s="881"/>
      <c r="AE58" s="882"/>
      <c r="AF58" s="807"/>
      <c r="AG58" s="808"/>
      <c r="AH58" s="808"/>
      <c r="AI58" s="808"/>
      <c r="AJ58" s="809"/>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3"/>
      <c r="BK58" s="253"/>
      <c r="BL58" s="253"/>
      <c r="BM58" s="253"/>
      <c r="BN58" s="253"/>
      <c r="BO58" s="266"/>
      <c r="BP58" s="266"/>
      <c r="BQ58" s="263">
        <v>52</v>
      </c>
      <c r="BR58" s="264"/>
      <c r="BS58" s="816"/>
      <c r="BT58" s="817"/>
      <c r="BU58" s="817"/>
      <c r="BV58" s="817"/>
      <c r="BW58" s="817"/>
      <c r="BX58" s="817"/>
      <c r="BY58" s="817"/>
      <c r="BZ58" s="817"/>
      <c r="CA58" s="817"/>
      <c r="CB58" s="817"/>
      <c r="CC58" s="817"/>
      <c r="CD58" s="817"/>
      <c r="CE58" s="817"/>
      <c r="CF58" s="817"/>
      <c r="CG58" s="818"/>
      <c r="CH58" s="829"/>
      <c r="CI58" s="813"/>
      <c r="CJ58" s="813"/>
      <c r="CK58" s="813"/>
      <c r="CL58" s="830"/>
      <c r="CM58" s="829"/>
      <c r="CN58" s="813"/>
      <c r="CO58" s="813"/>
      <c r="CP58" s="813"/>
      <c r="CQ58" s="830"/>
      <c r="CR58" s="829"/>
      <c r="CS58" s="813"/>
      <c r="CT58" s="813"/>
      <c r="CU58" s="813"/>
      <c r="CV58" s="830"/>
      <c r="CW58" s="829"/>
      <c r="CX58" s="813"/>
      <c r="CY58" s="813"/>
      <c r="CZ58" s="813"/>
      <c r="DA58" s="830"/>
      <c r="DB58" s="829"/>
      <c r="DC58" s="813"/>
      <c r="DD58" s="813"/>
      <c r="DE58" s="813"/>
      <c r="DF58" s="830"/>
      <c r="DG58" s="829"/>
      <c r="DH58" s="813"/>
      <c r="DI58" s="813"/>
      <c r="DJ58" s="813"/>
      <c r="DK58" s="830"/>
      <c r="DL58" s="829"/>
      <c r="DM58" s="813"/>
      <c r="DN58" s="813"/>
      <c r="DO58" s="813"/>
      <c r="DP58" s="830"/>
      <c r="DQ58" s="829"/>
      <c r="DR58" s="813"/>
      <c r="DS58" s="813"/>
      <c r="DT58" s="813"/>
      <c r="DU58" s="830"/>
      <c r="DV58" s="831"/>
      <c r="DW58" s="832"/>
      <c r="DX58" s="832"/>
      <c r="DY58" s="832"/>
      <c r="DZ58" s="833"/>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80"/>
      <c r="R59" s="881"/>
      <c r="S59" s="881"/>
      <c r="T59" s="881"/>
      <c r="U59" s="881"/>
      <c r="V59" s="881"/>
      <c r="W59" s="881"/>
      <c r="X59" s="881"/>
      <c r="Y59" s="881"/>
      <c r="Z59" s="881"/>
      <c r="AA59" s="881"/>
      <c r="AB59" s="881"/>
      <c r="AC59" s="881"/>
      <c r="AD59" s="881"/>
      <c r="AE59" s="882"/>
      <c r="AF59" s="807"/>
      <c r="AG59" s="808"/>
      <c r="AH59" s="808"/>
      <c r="AI59" s="808"/>
      <c r="AJ59" s="809"/>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3"/>
      <c r="BK59" s="253"/>
      <c r="BL59" s="253"/>
      <c r="BM59" s="253"/>
      <c r="BN59" s="253"/>
      <c r="BO59" s="266"/>
      <c r="BP59" s="266"/>
      <c r="BQ59" s="263">
        <v>53</v>
      </c>
      <c r="BR59" s="264"/>
      <c r="BS59" s="816"/>
      <c r="BT59" s="817"/>
      <c r="BU59" s="817"/>
      <c r="BV59" s="817"/>
      <c r="BW59" s="817"/>
      <c r="BX59" s="817"/>
      <c r="BY59" s="817"/>
      <c r="BZ59" s="817"/>
      <c r="CA59" s="817"/>
      <c r="CB59" s="817"/>
      <c r="CC59" s="817"/>
      <c r="CD59" s="817"/>
      <c r="CE59" s="817"/>
      <c r="CF59" s="817"/>
      <c r="CG59" s="818"/>
      <c r="CH59" s="829"/>
      <c r="CI59" s="813"/>
      <c r="CJ59" s="813"/>
      <c r="CK59" s="813"/>
      <c r="CL59" s="830"/>
      <c r="CM59" s="829"/>
      <c r="CN59" s="813"/>
      <c r="CO59" s="813"/>
      <c r="CP59" s="813"/>
      <c r="CQ59" s="830"/>
      <c r="CR59" s="829"/>
      <c r="CS59" s="813"/>
      <c r="CT59" s="813"/>
      <c r="CU59" s="813"/>
      <c r="CV59" s="830"/>
      <c r="CW59" s="829"/>
      <c r="CX59" s="813"/>
      <c r="CY59" s="813"/>
      <c r="CZ59" s="813"/>
      <c r="DA59" s="830"/>
      <c r="DB59" s="829"/>
      <c r="DC59" s="813"/>
      <c r="DD59" s="813"/>
      <c r="DE59" s="813"/>
      <c r="DF59" s="830"/>
      <c r="DG59" s="829"/>
      <c r="DH59" s="813"/>
      <c r="DI59" s="813"/>
      <c r="DJ59" s="813"/>
      <c r="DK59" s="830"/>
      <c r="DL59" s="829"/>
      <c r="DM59" s="813"/>
      <c r="DN59" s="813"/>
      <c r="DO59" s="813"/>
      <c r="DP59" s="830"/>
      <c r="DQ59" s="829"/>
      <c r="DR59" s="813"/>
      <c r="DS59" s="813"/>
      <c r="DT59" s="813"/>
      <c r="DU59" s="830"/>
      <c r="DV59" s="831"/>
      <c r="DW59" s="832"/>
      <c r="DX59" s="832"/>
      <c r="DY59" s="832"/>
      <c r="DZ59" s="833"/>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80"/>
      <c r="R60" s="881"/>
      <c r="S60" s="881"/>
      <c r="T60" s="881"/>
      <c r="U60" s="881"/>
      <c r="V60" s="881"/>
      <c r="W60" s="881"/>
      <c r="X60" s="881"/>
      <c r="Y60" s="881"/>
      <c r="Z60" s="881"/>
      <c r="AA60" s="881"/>
      <c r="AB60" s="881"/>
      <c r="AC60" s="881"/>
      <c r="AD60" s="881"/>
      <c r="AE60" s="882"/>
      <c r="AF60" s="807"/>
      <c r="AG60" s="808"/>
      <c r="AH60" s="808"/>
      <c r="AI60" s="808"/>
      <c r="AJ60" s="809"/>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3"/>
      <c r="BK60" s="253"/>
      <c r="BL60" s="253"/>
      <c r="BM60" s="253"/>
      <c r="BN60" s="253"/>
      <c r="BO60" s="266"/>
      <c r="BP60" s="266"/>
      <c r="BQ60" s="263">
        <v>54</v>
      </c>
      <c r="BR60" s="264"/>
      <c r="BS60" s="816"/>
      <c r="BT60" s="817"/>
      <c r="BU60" s="817"/>
      <c r="BV60" s="817"/>
      <c r="BW60" s="817"/>
      <c r="BX60" s="817"/>
      <c r="BY60" s="817"/>
      <c r="BZ60" s="817"/>
      <c r="CA60" s="817"/>
      <c r="CB60" s="817"/>
      <c r="CC60" s="817"/>
      <c r="CD60" s="817"/>
      <c r="CE60" s="817"/>
      <c r="CF60" s="817"/>
      <c r="CG60" s="818"/>
      <c r="CH60" s="829"/>
      <c r="CI60" s="813"/>
      <c r="CJ60" s="813"/>
      <c r="CK60" s="813"/>
      <c r="CL60" s="830"/>
      <c r="CM60" s="829"/>
      <c r="CN60" s="813"/>
      <c r="CO60" s="813"/>
      <c r="CP60" s="813"/>
      <c r="CQ60" s="830"/>
      <c r="CR60" s="829"/>
      <c r="CS60" s="813"/>
      <c r="CT60" s="813"/>
      <c r="CU60" s="813"/>
      <c r="CV60" s="830"/>
      <c r="CW60" s="829"/>
      <c r="CX60" s="813"/>
      <c r="CY60" s="813"/>
      <c r="CZ60" s="813"/>
      <c r="DA60" s="830"/>
      <c r="DB60" s="829"/>
      <c r="DC60" s="813"/>
      <c r="DD60" s="813"/>
      <c r="DE60" s="813"/>
      <c r="DF60" s="830"/>
      <c r="DG60" s="829"/>
      <c r="DH60" s="813"/>
      <c r="DI60" s="813"/>
      <c r="DJ60" s="813"/>
      <c r="DK60" s="830"/>
      <c r="DL60" s="829"/>
      <c r="DM60" s="813"/>
      <c r="DN60" s="813"/>
      <c r="DO60" s="813"/>
      <c r="DP60" s="830"/>
      <c r="DQ60" s="829"/>
      <c r="DR60" s="813"/>
      <c r="DS60" s="813"/>
      <c r="DT60" s="813"/>
      <c r="DU60" s="830"/>
      <c r="DV60" s="831"/>
      <c r="DW60" s="832"/>
      <c r="DX60" s="832"/>
      <c r="DY60" s="832"/>
      <c r="DZ60" s="833"/>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80"/>
      <c r="R61" s="881"/>
      <c r="S61" s="881"/>
      <c r="T61" s="881"/>
      <c r="U61" s="881"/>
      <c r="V61" s="881"/>
      <c r="W61" s="881"/>
      <c r="X61" s="881"/>
      <c r="Y61" s="881"/>
      <c r="Z61" s="881"/>
      <c r="AA61" s="881"/>
      <c r="AB61" s="881"/>
      <c r="AC61" s="881"/>
      <c r="AD61" s="881"/>
      <c r="AE61" s="882"/>
      <c r="AF61" s="807"/>
      <c r="AG61" s="808"/>
      <c r="AH61" s="808"/>
      <c r="AI61" s="808"/>
      <c r="AJ61" s="809"/>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3"/>
      <c r="BK61" s="253"/>
      <c r="BL61" s="253"/>
      <c r="BM61" s="253"/>
      <c r="BN61" s="253"/>
      <c r="BO61" s="266"/>
      <c r="BP61" s="266"/>
      <c r="BQ61" s="263">
        <v>55</v>
      </c>
      <c r="BR61" s="264"/>
      <c r="BS61" s="816"/>
      <c r="BT61" s="817"/>
      <c r="BU61" s="817"/>
      <c r="BV61" s="817"/>
      <c r="BW61" s="817"/>
      <c r="BX61" s="817"/>
      <c r="BY61" s="817"/>
      <c r="BZ61" s="817"/>
      <c r="CA61" s="817"/>
      <c r="CB61" s="817"/>
      <c r="CC61" s="817"/>
      <c r="CD61" s="817"/>
      <c r="CE61" s="817"/>
      <c r="CF61" s="817"/>
      <c r="CG61" s="818"/>
      <c r="CH61" s="829"/>
      <c r="CI61" s="813"/>
      <c r="CJ61" s="813"/>
      <c r="CK61" s="813"/>
      <c r="CL61" s="830"/>
      <c r="CM61" s="829"/>
      <c r="CN61" s="813"/>
      <c r="CO61" s="813"/>
      <c r="CP61" s="813"/>
      <c r="CQ61" s="830"/>
      <c r="CR61" s="829"/>
      <c r="CS61" s="813"/>
      <c r="CT61" s="813"/>
      <c r="CU61" s="813"/>
      <c r="CV61" s="830"/>
      <c r="CW61" s="829"/>
      <c r="CX61" s="813"/>
      <c r="CY61" s="813"/>
      <c r="CZ61" s="813"/>
      <c r="DA61" s="830"/>
      <c r="DB61" s="829"/>
      <c r="DC61" s="813"/>
      <c r="DD61" s="813"/>
      <c r="DE61" s="813"/>
      <c r="DF61" s="830"/>
      <c r="DG61" s="829"/>
      <c r="DH61" s="813"/>
      <c r="DI61" s="813"/>
      <c r="DJ61" s="813"/>
      <c r="DK61" s="830"/>
      <c r="DL61" s="829"/>
      <c r="DM61" s="813"/>
      <c r="DN61" s="813"/>
      <c r="DO61" s="813"/>
      <c r="DP61" s="830"/>
      <c r="DQ61" s="829"/>
      <c r="DR61" s="813"/>
      <c r="DS61" s="813"/>
      <c r="DT61" s="813"/>
      <c r="DU61" s="830"/>
      <c r="DV61" s="831"/>
      <c r="DW61" s="832"/>
      <c r="DX61" s="832"/>
      <c r="DY61" s="832"/>
      <c r="DZ61" s="833"/>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80"/>
      <c r="R62" s="881"/>
      <c r="S62" s="881"/>
      <c r="T62" s="881"/>
      <c r="U62" s="881"/>
      <c r="V62" s="881"/>
      <c r="W62" s="881"/>
      <c r="X62" s="881"/>
      <c r="Y62" s="881"/>
      <c r="Z62" s="881"/>
      <c r="AA62" s="881"/>
      <c r="AB62" s="881"/>
      <c r="AC62" s="881"/>
      <c r="AD62" s="881"/>
      <c r="AE62" s="882"/>
      <c r="AF62" s="807"/>
      <c r="AG62" s="808"/>
      <c r="AH62" s="808"/>
      <c r="AI62" s="808"/>
      <c r="AJ62" s="809"/>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417</v>
      </c>
      <c r="BK62" s="853"/>
      <c r="BL62" s="853"/>
      <c r="BM62" s="853"/>
      <c r="BN62" s="854"/>
      <c r="BO62" s="266"/>
      <c r="BP62" s="266"/>
      <c r="BQ62" s="263">
        <v>56</v>
      </c>
      <c r="BR62" s="264"/>
      <c r="BS62" s="816"/>
      <c r="BT62" s="817"/>
      <c r="BU62" s="817"/>
      <c r="BV62" s="817"/>
      <c r="BW62" s="817"/>
      <c r="BX62" s="817"/>
      <c r="BY62" s="817"/>
      <c r="BZ62" s="817"/>
      <c r="CA62" s="817"/>
      <c r="CB62" s="817"/>
      <c r="CC62" s="817"/>
      <c r="CD62" s="817"/>
      <c r="CE62" s="817"/>
      <c r="CF62" s="817"/>
      <c r="CG62" s="818"/>
      <c r="CH62" s="829"/>
      <c r="CI62" s="813"/>
      <c r="CJ62" s="813"/>
      <c r="CK62" s="813"/>
      <c r="CL62" s="830"/>
      <c r="CM62" s="829"/>
      <c r="CN62" s="813"/>
      <c r="CO62" s="813"/>
      <c r="CP62" s="813"/>
      <c r="CQ62" s="830"/>
      <c r="CR62" s="829"/>
      <c r="CS62" s="813"/>
      <c r="CT62" s="813"/>
      <c r="CU62" s="813"/>
      <c r="CV62" s="830"/>
      <c r="CW62" s="829"/>
      <c r="CX62" s="813"/>
      <c r="CY62" s="813"/>
      <c r="CZ62" s="813"/>
      <c r="DA62" s="830"/>
      <c r="DB62" s="829"/>
      <c r="DC62" s="813"/>
      <c r="DD62" s="813"/>
      <c r="DE62" s="813"/>
      <c r="DF62" s="830"/>
      <c r="DG62" s="829"/>
      <c r="DH62" s="813"/>
      <c r="DI62" s="813"/>
      <c r="DJ62" s="813"/>
      <c r="DK62" s="830"/>
      <c r="DL62" s="829"/>
      <c r="DM62" s="813"/>
      <c r="DN62" s="813"/>
      <c r="DO62" s="813"/>
      <c r="DP62" s="830"/>
      <c r="DQ62" s="829"/>
      <c r="DR62" s="813"/>
      <c r="DS62" s="813"/>
      <c r="DT62" s="813"/>
      <c r="DU62" s="830"/>
      <c r="DV62" s="831"/>
      <c r="DW62" s="832"/>
      <c r="DX62" s="832"/>
      <c r="DY62" s="832"/>
      <c r="DZ62" s="833"/>
      <c r="EA62" s="247"/>
    </row>
    <row r="63" spans="1:131" s="248" customFormat="1" ht="26.25" customHeight="1" thickBot="1" x14ac:dyDescent="0.2">
      <c r="A63" s="265" t="s">
        <v>392</v>
      </c>
      <c r="B63" s="837" t="s">
        <v>418</v>
      </c>
      <c r="C63" s="838"/>
      <c r="D63" s="838"/>
      <c r="E63" s="838"/>
      <c r="F63" s="838"/>
      <c r="G63" s="838"/>
      <c r="H63" s="838"/>
      <c r="I63" s="838"/>
      <c r="J63" s="838"/>
      <c r="K63" s="838"/>
      <c r="L63" s="838"/>
      <c r="M63" s="838"/>
      <c r="N63" s="838"/>
      <c r="O63" s="838"/>
      <c r="P63" s="839"/>
      <c r="Q63" s="885"/>
      <c r="R63" s="886"/>
      <c r="S63" s="886"/>
      <c r="T63" s="886"/>
      <c r="U63" s="886"/>
      <c r="V63" s="886"/>
      <c r="W63" s="886"/>
      <c r="X63" s="886"/>
      <c r="Y63" s="886"/>
      <c r="Z63" s="886"/>
      <c r="AA63" s="886"/>
      <c r="AB63" s="886"/>
      <c r="AC63" s="886"/>
      <c r="AD63" s="886"/>
      <c r="AE63" s="887"/>
      <c r="AF63" s="888">
        <v>859</v>
      </c>
      <c r="AG63" s="889"/>
      <c r="AH63" s="889"/>
      <c r="AI63" s="889"/>
      <c r="AJ63" s="890"/>
      <c r="AK63" s="891"/>
      <c r="AL63" s="886"/>
      <c r="AM63" s="886"/>
      <c r="AN63" s="886"/>
      <c r="AO63" s="886"/>
      <c r="AP63" s="889">
        <v>4540</v>
      </c>
      <c r="AQ63" s="889"/>
      <c r="AR63" s="889"/>
      <c r="AS63" s="889"/>
      <c r="AT63" s="889"/>
      <c r="AU63" s="889">
        <v>2667</v>
      </c>
      <c r="AV63" s="889"/>
      <c r="AW63" s="889"/>
      <c r="AX63" s="889"/>
      <c r="AY63" s="889"/>
      <c r="AZ63" s="893"/>
      <c r="BA63" s="893"/>
      <c r="BB63" s="893"/>
      <c r="BC63" s="893"/>
      <c r="BD63" s="893"/>
      <c r="BE63" s="894"/>
      <c r="BF63" s="894"/>
      <c r="BG63" s="894"/>
      <c r="BH63" s="894"/>
      <c r="BI63" s="895"/>
      <c r="BJ63" s="896" t="s">
        <v>419</v>
      </c>
      <c r="BK63" s="897"/>
      <c r="BL63" s="897"/>
      <c r="BM63" s="897"/>
      <c r="BN63" s="898"/>
      <c r="BO63" s="266"/>
      <c r="BP63" s="266"/>
      <c r="BQ63" s="263">
        <v>57</v>
      </c>
      <c r="BR63" s="264"/>
      <c r="BS63" s="816"/>
      <c r="BT63" s="817"/>
      <c r="BU63" s="817"/>
      <c r="BV63" s="817"/>
      <c r="BW63" s="817"/>
      <c r="BX63" s="817"/>
      <c r="BY63" s="817"/>
      <c r="BZ63" s="817"/>
      <c r="CA63" s="817"/>
      <c r="CB63" s="817"/>
      <c r="CC63" s="817"/>
      <c r="CD63" s="817"/>
      <c r="CE63" s="817"/>
      <c r="CF63" s="817"/>
      <c r="CG63" s="818"/>
      <c r="CH63" s="829"/>
      <c r="CI63" s="813"/>
      <c r="CJ63" s="813"/>
      <c r="CK63" s="813"/>
      <c r="CL63" s="830"/>
      <c r="CM63" s="829"/>
      <c r="CN63" s="813"/>
      <c r="CO63" s="813"/>
      <c r="CP63" s="813"/>
      <c r="CQ63" s="830"/>
      <c r="CR63" s="829"/>
      <c r="CS63" s="813"/>
      <c r="CT63" s="813"/>
      <c r="CU63" s="813"/>
      <c r="CV63" s="830"/>
      <c r="CW63" s="829"/>
      <c r="CX63" s="813"/>
      <c r="CY63" s="813"/>
      <c r="CZ63" s="813"/>
      <c r="DA63" s="830"/>
      <c r="DB63" s="829"/>
      <c r="DC63" s="813"/>
      <c r="DD63" s="813"/>
      <c r="DE63" s="813"/>
      <c r="DF63" s="830"/>
      <c r="DG63" s="829"/>
      <c r="DH63" s="813"/>
      <c r="DI63" s="813"/>
      <c r="DJ63" s="813"/>
      <c r="DK63" s="830"/>
      <c r="DL63" s="829"/>
      <c r="DM63" s="813"/>
      <c r="DN63" s="813"/>
      <c r="DO63" s="813"/>
      <c r="DP63" s="830"/>
      <c r="DQ63" s="829"/>
      <c r="DR63" s="813"/>
      <c r="DS63" s="813"/>
      <c r="DT63" s="813"/>
      <c r="DU63" s="830"/>
      <c r="DV63" s="831"/>
      <c r="DW63" s="832"/>
      <c r="DX63" s="832"/>
      <c r="DY63" s="832"/>
      <c r="DZ63" s="833"/>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6"/>
      <c r="BT64" s="817"/>
      <c r="BU64" s="817"/>
      <c r="BV64" s="817"/>
      <c r="BW64" s="817"/>
      <c r="BX64" s="817"/>
      <c r="BY64" s="817"/>
      <c r="BZ64" s="817"/>
      <c r="CA64" s="817"/>
      <c r="CB64" s="817"/>
      <c r="CC64" s="817"/>
      <c r="CD64" s="817"/>
      <c r="CE64" s="817"/>
      <c r="CF64" s="817"/>
      <c r="CG64" s="818"/>
      <c r="CH64" s="829"/>
      <c r="CI64" s="813"/>
      <c r="CJ64" s="813"/>
      <c r="CK64" s="813"/>
      <c r="CL64" s="830"/>
      <c r="CM64" s="829"/>
      <c r="CN64" s="813"/>
      <c r="CO64" s="813"/>
      <c r="CP64" s="813"/>
      <c r="CQ64" s="830"/>
      <c r="CR64" s="829"/>
      <c r="CS64" s="813"/>
      <c r="CT64" s="813"/>
      <c r="CU64" s="813"/>
      <c r="CV64" s="830"/>
      <c r="CW64" s="829"/>
      <c r="CX64" s="813"/>
      <c r="CY64" s="813"/>
      <c r="CZ64" s="813"/>
      <c r="DA64" s="830"/>
      <c r="DB64" s="829"/>
      <c r="DC64" s="813"/>
      <c r="DD64" s="813"/>
      <c r="DE64" s="813"/>
      <c r="DF64" s="830"/>
      <c r="DG64" s="829"/>
      <c r="DH64" s="813"/>
      <c r="DI64" s="813"/>
      <c r="DJ64" s="813"/>
      <c r="DK64" s="830"/>
      <c r="DL64" s="829"/>
      <c r="DM64" s="813"/>
      <c r="DN64" s="813"/>
      <c r="DO64" s="813"/>
      <c r="DP64" s="830"/>
      <c r="DQ64" s="829"/>
      <c r="DR64" s="813"/>
      <c r="DS64" s="813"/>
      <c r="DT64" s="813"/>
      <c r="DU64" s="830"/>
      <c r="DV64" s="831"/>
      <c r="DW64" s="832"/>
      <c r="DX64" s="832"/>
      <c r="DY64" s="832"/>
      <c r="DZ64" s="833"/>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6"/>
      <c r="BT65" s="817"/>
      <c r="BU65" s="817"/>
      <c r="BV65" s="817"/>
      <c r="BW65" s="817"/>
      <c r="BX65" s="817"/>
      <c r="BY65" s="817"/>
      <c r="BZ65" s="817"/>
      <c r="CA65" s="817"/>
      <c r="CB65" s="817"/>
      <c r="CC65" s="817"/>
      <c r="CD65" s="817"/>
      <c r="CE65" s="817"/>
      <c r="CF65" s="817"/>
      <c r="CG65" s="818"/>
      <c r="CH65" s="829"/>
      <c r="CI65" s="813"/>
      <c r="CJ65" s="813"/>
      <c r="CK65" s="813"/>
      <c r="CL65" s="830"/>
      <c r="CM65" s="829"/>
      <c r="CN65" s="813"/>
      <c r="CO65" s="813"/>
      <c r="CP65" s="813"/>
      <c r="CQ65" s="830"/>
      <c r="CR65" s="829"/>
      <c r="CS65" s="813"/>
      <c r="CT65" s="813"/>
      <c r="CU65" s="813"/>
      <c r="CV65" s="830"/>
      <c r="CW65" s="829"/>
      <c r="CX65" s="813"/>
      <c r="CY65" s="813"/>
      <c r="CZ65" s="813"/>
      <c r="DA65" s="830"/>
      <c r="DB65" s="829"/>
      <c r="DC65" s="813"/>
      <c r="DD65" s="813"/>
      <c r="DE65" s="813"/>
      <c r="DF65" s="830"/>
      <c r="DG65" s="829"/>
      <c r="DH65" s="813"/>
      <c r="DI65" s="813"/>
      <c r="DJ65" s="813"/>
      <c r="DK65" s="830"/>
      <c r="DL65" s="829"/>
      <c r="DM65" s="813"/>
      <c r="DN65" s="813"/>
      <c r="DO65" s="813"/>
      <c r="DP65" s="830"/>
      <c r="DQ65" s="829"/>
      <c r="DR65" s="813"/>
      <c r="DS65" s="813"/>
      <c r="DT65" s="813"/>
      <c r="DU65" s="830"/>
      <c r="DV65" s="831"/>
      <c r="DW65" s="832"/>
      <c r="DX65" s="832"/>
      <c r="DY65" s="832"/>
      <c r="DZ65" s="833"/>
      <c r="EA65" s="247"/>
    </row>
    <row r="66" spans="1:131" s="248" customFormat="1" ht="26.25" customHeight="1" x14ac:dyDescent="0.15">
      <c r="A66" s="786" t="s">
        <v>421</v>
      </c>
      <c r="B66" s="787"/>
      <c r="C66" s="787"/>
      <c r="D66" s="787"/>
      <c r="E66" s="787"/>
      <c r="F66" s="787"/>
      <c r="G66" s="787"/>
      <c r="H66" s="787"/>
      <c r="I66" s="787"/>
      <c r="J66" s="787"/>
      <c r="K66" s="787"/>
      <c r="L66" s="787"/>
      <c r="M66" s="787"/>
      <c r="N66" s="787"/>
      <c r="O66" s="787"/>
      <c r="P66" s="788"/>
      <c r="Q66" s="763" t="s">
        <v>422</v>
      </c>
      <c r="R66" s="764"/>
      <c r="S66" s="764"/>
      <c r="T66" s="764"/>
      <c r="U66" s="765"/>
      <c r="V66" s="763" t="s">
        <v>423</v>
      </c>
      <c r="W66" s="764"/>
      <c r="X66" s="764"/>
      <c r="Y66" s="764"/>
      <c r="Z66" s="765"/>
      <c r="AA66" s="763" t="s">
        <v>399</v>
      </c>
      <c r="AB66" s="764"/>
      <c r="AC66" s="764"/>
      <c r="AD66" s="764"/>
      <c r="AE66" s="765"/>
      <c r="AF66" s="899" t="s">
        <v>400</v>
      </c>
      <c r="AG66" s="860"/>
      <c r="AH66" s="860"/>
      <c r="AI66" s="860"/>
      <c r="AJ66" s="900"/>
      <c r="AK66" s="763" t="s">
        <v>424</v>
      </c>
      <c r="AL66" s="787"/>
      <c r="AM66" s="787"/>
      <c r="AN66" s="787"/>
      <c r="AO66" s="788"/>
      <c r="AP66" s="763" t="s">
        <v>425</v>
      </c>
      <c r="AQ66" s="764"/>
      <c r="AR66" s="764"/>
      <c r="AS66" s="764"/>
      <c r="AT66" s="765"/>
      <c r="AU66" s="763" t="s">
        <v>426</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1"/>
      <c r="AG67" s="863"/>
      <c r="AH67" s="863"/>
      <c r="AI67" s="863"/>
      <c r="AJ67" s="902"/>
      <c r="AK67" s="903"/>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7"/>
    </row>
    <row r="68" spans="1:131" s="248" customFormat="1" ht="26.25" customHeight="1" thickTop="1" x14ac:dyDescent="0.15">
      <c r="A68" s="259">
        <v>1</v>
      </c>
      <c r="B68" s="916" t="s">
        <v>581</v>
      </c>
      <c r="C68" s="917"/>
      <c r="D68" s="917"/>
      <c r="E68" s="917"/>
      <c r="F68" s="917"/>
      <c r="G68" s="917"/>
      <c r="H68" s="917"/>
      <c r="I68" s="917"/>
      <c r="J68" s="917"/>
      <c r="K68" s="917"/>
      <c r="L68" s="917"/>
      <c r="M68" s="917"/>
      <c r="N68" s="917"/>
      <c r="O68" s="917"/>
      <c r="P68" s="918"/>
      <c r="Q68" s="919">
        <v>2951</v>
      </c>
      <c r="R68" s="913"/>
      <c r="S68" s="913"/>
      <c r="T68" s="913"/>
      <c r="U68" s="913"/>
      <c r="V68" s="913">
        <v>2896</v>
      </c>
      <c r="W68" s="913"/>
      <c r="X68" s="913"/>
      <c r="Y68" s="913"/>
      <c r="Z68" s="913"/>
      <c r="AA68" s="913">
        <v>55</v>
      </c>
      <c r="AB68" s="913"/>
      <c r="AC68" s="913"/>
      <c r="AD68" s="913"/>
      <c r="AE68" s="913"/>
      <c r="AF68" s="913">
        <v>55</v>
      </c>
      <c r="AG68" s="913"/>
      <c r="AH68" s="913"/>
      <c r="AI68" s="913"/>
      <c r="AJ68" s="913"/>
      <c r="AK68" s="913" t="s">
        <v>589</v>
      </c>
      <c r="AL68" s="913"/>
      <c r="AM68" s="913"/>
      <c r="AN68" s="913"/>
      <c r="AO68" s="913"/>
      <c r="AP68" s="913">
        <v>1288</v>
      </c>
      <c r="AQ68" s="913"/>
      <c r="AR68" s="913"/>
      <c r="AS68" s="913"/>
      <c r="AT68" s="913"/>
      <c r="AU68" s="913">
        <v>141</v>
      </c>
      <c r="AV68" s="913"/>
      <c r="AW68" s="913"/>
      <c r="AX68" s="913"/>
      <c r="AY68" s="913"/>
      <c r="AZ68" s="914"/>
      <c r="BA68" s="914"/>
      <c r="BB68" s="914"/>
      <c r="BC68" s="914"/>
      <c r="BD68" s="915"/>
      <c r="BE68" s="266"/>
      <c r="BF68" s="266"/>
      <c r="BG68" s="266"/>
      <c r="BH68" s="266"/>
      <c r="BI68" s="266"/>
      <c r="BJ68" s="266"/>
      <c r="BK68" s="266"/>
      <c r="BL68" s="266"/>
      <c r="BM68" s="266"/>
      <c r="BN68" s="266"/>
      <c r="BO68" s="266"/>
      <c r="BP68" s="266"/>
      <c r="BQ68" s="263">
        <v>62</v>
      </c>
      <c r="BR68" s="268"/>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7"/>
    </row>
    <row r="69" spans="1:131" s="248" customFormat="1" ht="26.25" customHeight="1" x14ac:dyDescent="0.15">
      <c r="A69" s="262">
        <v>2</v>
      </c>
      <c r="B69" s="920" t="s">
        <v>582</v>
      </c>
      <c r="C69" s="921"/>
      <c r="D69" s="921"/>
      <c r="E69" s="921"/>
      <c r="F69" s="921"/>
      <c r="G69" s="921"/>
      <c r="H69" s="921"/>
      <c r="I69" s="921"/>
      <c r="J69" s="921"/>
      <c r="K69" s="921"/>
      <c r="L69" s="921"/>
      <c r="M69" s="921"/>
      <c r="N69" s="921"/>
      <c r="O69" s="921"/>
      <c r="P69" s="922"/>
      <c r="Q69" s="923">
        <v>44</v>
      </c>
      <c r="R69" s="878"/>
      <c r="S69" s="878"/>
      <c r="T69" s="878"/>
      <c r="U69" s="878"/>
      <c r="V69" s="878">
        <v>39</v>
      </c>
      <c r="W69" s="878"/>
      <c r="X69" s="878"/>
      <c r="Y69" s="878"/>
      <c r="Z69" s="878"/>
      <c r="AA69" s="878">
        <v>5</v>
      </c>
      <c r="AB69" s="878"/>
      <c r="AC69" s="878"/>
      <c r="AD69" s="878"/>
      <c r="AE69" s="878"/>
      <c r="AF69" s="878">
        <v>5</v>
      </c>
      <c r="AG69" s="878"/>
      <c r="AH69" s="878"/>
      <c r="AI69" s="878"/>
      <c r="AJ69" s="878"/>
      <c r="AK69" s="878" t="s">
        <v>589</v>
      </c>
      <c r="AL69" s="878"/>
      <c r="AM69" s="878"/>
      <c r="AN69" s="878"/>
      <c r="AO69" s="878"/>
      <c r="AP69" s="878" t="s">
        <v>589</v>
      </c>
      <c r="AQ69" s="878"/>
      <c r="AR69" s="878"/>
      <c r="AS69" s="878"/>
      <c r="AT69" s="878"/>
      <c r="AU69" s="878" t="s">
        <v>589</v>
      </c>
      <c r="AV69" s="878"/>
      <c r="AW69" s="878"/>
      <c r="AX69" s="878"/>
      <c r="AY69" s="878"/>
      <c r="AZ69" s="924"/>
      <c r="BA69" s="924"/>
      <c r="BB69" s="924"/>
      <c r="BC69" s="924"/>
      <c r="BD69" s="925"/>
      <c r="BE69" s="266"/>
      <c r="BF69" s="266"/>
      <c r="BG69" s="266"/>
      <c r="BH69" s="266"/>
      <c r="BI69" s="266"/>
      <c r="BJ69" s="266"/>
      <c r="BK69" s="266"/>
      <c r="BL69" s="266"/>
      <c r="BM69" s="266"/>
      <c r="BN69" s="266"/>
      <c r="BO69" s="266"/>
      <c r="BP69" s="266"/>
      <c r="BQ69" s="263">
        <v>63</v>
      </c>
      <c r="BR69" s="268"/>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7"/>
    </row>
    <row r="70" spans="1:131" s="248" customFormat="1" ht="26.25" customHeight="1" x14ac:dyDescent="0.15">
      <c r="A70" s="262">
        <v>3</v>
      </c>
      <c r="B70" s="920"/>
      <c r="C70" s="921"/>
      <c r="D70" s="921"/>
      <c r="E70" s="921"/>
      <c r="F70" s="921"/>
      <c r="G70" s="921"/>
      <c r="H70" s="921"/>
      <c r="I70" s="921"/>
      <c r="J70" s="921"/>
      <c r="K70" s="921"/>
      <c r="L70" s="921"/>
      <c r="M70" s="921"/>
      <c r="N70" s="921"/>
      <c r="O70" s="921"/>
      <c r="P70" s="922"/>
      <c r="Q70" s="923"/>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8"/>
      <c r="AY70" s="878"/>
      <c r="AZ70" s="924"/>
      <c r="BA70" s="924"/>
      <c r="BB70" s="924"/>
      <c r="BC70" s="924"/>
      <c r="BD70" s="925"/>
      <c r="BE70" s="266"/>
      <c r="BF70" s="266"/>
      <c r="BG70" s="266"/>
      <c r="BH70" s="266"/>
      <c r="BI70" s="266"/>
      <c r="BJ70" s="266"/>
      <c r="BK70" s="266"/>
      <c r="BL70" s="266"/>
      <c r="BM70" s="266"/>
      <c r="BN70" s="266"/>
      <c r="BO70" s="266"/>
      <c r="BP70" s="266"/>
      <c r="BQ70" s="263">
        <v>64</v>
      </c>
      <c r="BR70" s="268"/>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7"/>
    </row>
    <row r="71" spans="1:131" s="248" customFormat="1" ht="26.25" customHeight="1" x14ac:dyDescent="0.15">
      <c r="A71" s="262">
        <v>4</v>
      </c>
      <c r="B71" s="920"/>
      <c r="C71" s="921"/>
      <c r="D71" s="921"/>
      <c r="E71" s="921"/>
      <c r="F71" s="921"/>
      <c r="G71" s="921"/>
      <c r="H71" s="921"/>
      <c r="I71" s="921"/>
      <c r="J71" s="921"/>
      <c r="K71" s="921"/>
      <c r="L71" s="921"/>
      <c r="M71" s="921"/>
      <c r="N71" s="921"/>
      <c r="O71" s="921"/>
      <c r="P71" s="922"/>
      <c r="Q71" s="923"/>
      <c r="R71" s="878"/>
      <c r="S71" s="878"/>
      <c r="T71" s="878"/>
      <c r="U71" s="878"/>
      <c r="V71" s="878"/>
      <c r="W71" s="878"/>
      <c r="X71" s="878"/>
      <c r="Y71" s="878"/>
      <c r="Z71" s="878"/>
      <c r="AA71" s="878"/>
      <c r="AB71" s="878"/>
      <c r="AC71" s="878"/>
      <c r="AD71" s="878"/>
      <c r="AE71" s="878"/>
      <c r="AF71" s="878"/>
      <c r="AG71" s="878"/>
      <c r="AH71" s="878"/>
      <c r="AI71" s="878"/>
      <c r="AJ71" s="878"/>
      <c r="AK71" s="878"/>
      <c r="AL71" s="878"/>
      <c r="AM71" s="878"/>
      <c r="AN71" s="878"/>
      <c r="AO71" s="878"/>
      <c r="AP71" s="878"/>
      <c r="AQ71" s="878"/>
      <c r="AR71" s="878"/>
      <c r="AS71" s="878"/>
      <c r="AT71" s="878"/>
      <c r="AU71" s="878"/>
      <c r="AV71" s="878"/>
      <c r="AW71" s="878"/>
      <c r="AX71" s="878"/>
      <c r="AY71" s="878"/>
      <c r="AZ71" s="924"/>
      <c r="BA71" s="924"/>
      <c r="BB71" s="924"/>
      <c r="BC71" s="924"/>
      <c r="BD71" s="925"/>
      <c r="BE71" s="266"/>
      <c r="BF71" s="266"/>
      <c r="BG71" s="266"/>
      <c r="BH71" s="266"/>
      <c r="BI71" s="266"/>
      <c r="BJ71" s="266"/>
      <c r="BK71" s="266"/>
      <c r="BL71" s="266"/>
      <c r="BM71" s="266"/>
      <c r="BN71" s="266"/>
      <c r="BO71" s="266"/>
      <c r="BP71" s="266"/>
      <c r="BQ71" s="263">
        <v>65</v>
      </c>
      <c r="BR71" s="268"/>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7"/>
    </row>
    <row r="72" spans="1:131" s="248" customFormat="1" ht="26.25" customHeight="1" x14ac:dyDescent="0.15">
      <c r="A72" s="262">
        <v>5</v>
      </c>
      <c r="B72" s="920"/>
      <c r="C72" s="921"/>
      <c r="D72" s="921"/>
      <c r="E72" s="921"/>
      <c r="F72" s="921"/>
      <c r="G72" s="921"/>
      <c r="H72" s="921"/>
      <c r="I72" s="921"/>
      <c r="J72" s="921"/>
      <c r="K72" s="921"/>
      <c r="L72" s="921"/>
      <c r="M72" s="921"/>
      <c r="N72" s="921"/>
      <c r="O72" s="921"/>
      <c r="P72" s="922"/>
      <c r="Q72" s="923"/>
      <c r="R72" s="878"/>
      <c r="S72" s="878"/>
      <c r="T72" s="878"/>
      <c r="U72" s="878"/>
      <c r="V72" s="878"/>
      <c r="W72" s="878"/>
      <c r="X72" s="878"/>
      <c r="Y72" s="878"/>
      <c r="Z72" s="878"/>
      <c r="AA72" s="878"/>
      <c r="AB72" s="878"/>
      <c r="AC72" s="878"/>
      <c r="AD72" s="878"/>
      <c r="AE72" s="878"/>
      <c r="AF72" s="878"/>
      <c r="AG72" s="878"/>
      <c r="AH72" s="878"/>
      <c r="AI72" s="878"/>
      <c r="AJ72" s="878"/>
      <c r="AK72" s="878"/>
      <c r="AL72" s="878"/>
      <c r="AM72" s="878"/>
      <c r="AN72" s="878"/>
      <c r="AO72" s="878"/>
      <c r="AP72" s="878"/>
      <c r="AQ72" s="878"/>
      <c r="AR72" s="878"/>
      <c r="AS72" s="878"/>
      <c r="AT72" s="878"/>
      <c r="AU72" s="878"/>
      <c r="AV72" s="878"/>
      <c r="AW72" s="878"/>
      <c r="AX72" s="878"/>
      <c r="AY72" s="878"/>
      <c r="AZ72" s="924"/>
      <c r="BA72" s="924"/>
      <c r="BB72" s="924"/>
      <c r="BC72" s="924"/>
      <c r="BD72" s="925"/>
      <c r="BE72" s="266"/>
      <c r="BF72" s="266"/>
      <c r="BG72" s="266"/>
      <c r="BH72" s="266"/>
      <c r="BI72" s="266"/>
      <c r="BJ72" s="266"/>
      <c r="BK72" s="266"/>
      <c r="BL72" s="266"/>
      <c r="BM72" s="266"/>
      <c r="BN72" s="266"/>
      <c r="BO72" s="266"/>
      <c r="BP72" s="266"/>
      <c r="BQ72" s="263">
        <v>66</v>
      </c>
      <c r="BR72" s="268"/>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7"/>
    </row>
    <row r="73" spans="1:131" s="248" customFormat="1" ht="26.25" customHeight="1" x14ac:dyDescent="0.15">
      <c r="A73" s="262">
        <v>6</v>
      </c>
      <c r="B73" s="920"/>
      <c r="C73" s="921"/>
      <c r="D73" s="921"/>
      <c r="E73" s="921"/>
      <c r="F73" s="921"/>
      <c r="G73" s="921"/>
      <c r="H73" s="921"/>
      <c r="I73" s="921"/>
      <c r="J73" s="921"/>
      <c r="K73" s="921"/>
      <c r="L73" s="921"/>
      <c r="M73" s="921"/>
      <c r="N73" s="921"/>
      <c r="O73" s="921"/>
      <c r="P73" s="922"/>
      <c r="Q73" s="923"/>
      <c r="R73" s="878"/>
      <c r="S73" s="878"/>
      <c r="T73" s="878"/>
      <c r="U73" s="878"/>
      <c r="V73" s="878"/>
      <c r="W73" s="878"/>
      <c r="X73" s="878"/>
      <c r="Y73" s="878"/>
      <c r="Z73" s="878"/>
      <c r="AA73" s="878"/>
      <c r="AB73" s="878"/>
      <c r="AC73" s="878"/>
      <c r="AD73" s="878"/>
      <c r="AE73" s="878"/>
      <c r="AF73" s="878"/>
      <c r="AG73" s="878"/>
      <c r="AH73" s="878"/>
      <c r="AI73" s="878"/>
      <c r="AJ73" s="878"/>
      <c r="AK73" s="878"/>
      <c r="AL73" s="878"/>
      <c r="AM73" s="878"/>
      <c r="AN73" s="878"/>
      <c r="AO73" s="878"/>
      <c r="AP73" s="878"/>
      <c r="AQ73" s="878"/>
      <c r="AR73" s="878"/>
      <c r="AS73" s="878"/>
      <c r="AT73" s="878"/>
      <c r="AU73" s="878"/>
      <c r="AV73" s="878"/>
      <c r="AW73" s="878"/>
      <c r="AX73" s="878"/>
      <c r="AY73" s="878"/>
      <c r="AZ73" s="924"/>
      <c r="BA73" s="924"/>
      <c r="BB73" s="924"/>
      <c r="BC73" s="924"/>
      <c r="BD73" s="925"/>
      <c r="BE73" s="266"/>
      <c r="BF73" s="266"/>
      <c r="BG73" s="266"/>
      <c r="BH73" s="266"/>
      <c r="BI73" s="266"/>
      <c r="BJ73" s="266"/>
      <c r="BK73" s="266"/>
      <c r="BL73" s="266"/>
      <c r="BM73" s="266"/>
      <c r="BN73" s="266"/>
      <c r="BO73" s="266"/>
      <c r="BP73" s="266"/>
      <c r="BQ73" s="263">
        <v>67</v>
      </c>
      <c r="BR73" s="268"/>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7"/>
    </row>
    <row r="74" spans="1:131" s="248" customFormat="1" ht="26.25" customHeight="1" x14ac:dyDescent="0.15">
      <c r="A74" s="262">
        <v>7</v>
      </c>
      <c r="B74" s="920"/>
      <c r="C74" s="921"/>
      <c r="D74" s="921"/>
      <c r="E74" s="921"/>
      <c r="F74" s="921"/>
      <c r="G74" s="921"/>
      <c r="H74" s="921"/>
      <c r="I74" s="921"/>
      <c r="J74" s="921"/>
      <c r="K74" s="921"/>
      <c r="L74" s="921"/>
      <c r="M74" s="921"/>
      <c r="N74" s="921"/>
      <c r="O74" s="921"/>
      <c r="P74" s="922"/>
      <c r="Q74" s="923"/>
      <c r="R74" s="878"/>
      <c r="S74" s="878"/>
      <c r="T74" s="878"/>
      <c r="U74" s="878"/>
      <c r="V74" s="878"/>
      <c r="W74" s="878"/>
      <c r="X74" s="878"/>
      <c r="Y74" s="878"/>
      <c r="Z74" s="878"/>
      <c r="AA74" s="878"/>
      <c r="AB74" s="878"/>
      <c r="AC74" s="878"/>
      <c r="AD74" s="878"/>
      <c r="AE74" s="878"/>
      <c r="AF74" s="878"/>
      <c r="AG74" s="878"/>
      <c r="AH74" s="878"/>
      <c r="AI74" s="878"/>
      <c r="AJ74" s="878"/>
      <c r="AK74" s="878"/>
      <c r="AL74" s="878"/>
      <c r="AM74" s="878"/>
      <c r="AN74" s="878"/>
      <c r="AO74" s="878"/>
      <c r="AP74" s="878"/>
      <c r="AQ74" s="878"/>
      <c r="AR74" s="878"/>
      <c r="AS74" s="878"/>
      <c r="AT74" s="878"/>
      <c r="AU74" s="878"/>
      <c r="AV74" s="878"/>
      <c r="AW74" s="878"/>
      <c r="AX74" s="878"/>
      <c r="AY74" s="878"/>
      <c r="AZ74" s="924"/>
      <c r="BA74" s="924"/>
      <c r="BB74" s="924"/>
      <c r="BC74" s="924"/>
      <c r="BD74" s="925"/>
      <c r="BE74" s="266"/>
      <c r="BF74" s="266"/>
      <c r="BG74" s="266"/>
      <c r="BH74" s="266"/>
      <c r="BI74" s="266"/>
      <c r="BJ74" s="266"/>
      <c r="BK74" s="266"/>
      <c r="BL74" s="266"/>
      <c r="BM74" s="266"/>
      <c r="BN74" s="266"/>
      <c r="BO74" s="266"/>
      <c r="BP74" s="266"/>
      <c r="BQ74" s="263">
        <v>68</v>
      </c>
      <c r="BR74" s="268"/>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7"/>
    </row>
    <row r="75" spans="1:131" s="248" customFormat="1" ht="26.25" customHeight="1" x14ac:dyDescent="0.15">
      <c r="A75" s="262">
        <v>8</v>
      </c>
      <c r="B75" s="920"/>
      <c r="C75" s="921"/>
      <c r="D75" s="921"/>
      <c r="E75" s="921"/>
      <c r="F75" s="921"/>
      <c r="G75" s="921"/>
      <c r="H75" s="921"/>
      <c r="I75" s="921"/>
      <c r="J75" s="921"/>
      <c r="K75" s="921"/>
      <c r="L75" s="921"/>
      <c r="M75" s="921"/>
      <c r="N75" s="921"/>
      <c r="O75" s="921"/>
      <c r="P75" s="922"/>
      <c r="Q75" s="926"/>
      <c r="R75" s="927"/>
      <c r="S75" s="927"/>
      <c r="T75" s="927"/>
      <c r="U75" s="877"/>
      <c r="V75" s="928"/>
      <c r="W75" s="927"/>
      <c r="X75" s="927"/>
      <c r="Y75" s="927"/>
      <c r="Z75" s="877"/>
      <c r="AA75" s="928"/>
      <c r="AB75" s="927"/>
      <c r="AC75" s="927"/>
      <c r="AD75" s="927"/>
      <c r="AE75" s="877"/>
      <c r="AF75" s="928"/>
      <c r="AG75" s="927"/>
      <c r="AH75" s="927"/>
      <c r="AI75" s="927"/>
      <c r="AJ75" s="877"/>
      <c r="AK75" s="928"/>
      <c r="AL75" s="927"/>
      <c r="AM75" s="927"/>
      <c r="AN75" s="927"/>
      <c r="AO75" s="877"/>
      <c r="AP75" s="928"/>
      <c r="AQ75" s="927"/>
      <c r="AR75" s="927"/>
      <c r="AS75" s="927"/>
      <c r="AT75" s="877"/>
      <c r="AU75" s="928"/>
      <c r="AV75" s="927"/>
      <c r="AW75" s="927"/>
      <c r="AX75" s="927"/>
      <c r="AY75" s="877"/>
      <c r="AZ75" s="924"/>
      <c r="BA75" s="924"/>
      <c r="BB75" s="924"/>
      <c r="BC75" s="924"/>
      <c r="BD75" s="925"/>
      <c r="BE75" s="266"/>
      <c r="BF75" s="266"/>
      <c r="BG75" s="266"/>
      <c r="BH75" s="266"/>
      <c r="BI75" s="266"/>
      <c r="BJ75" s="266"/>
      <c r="BK75" s="266"/>
      <c r="BL75" s="266"/>
      <c r="BM75" s="266"/>
      <c r="BN75" s="266"/>
      <c r="BO75" s="266"/>
      <c r="BP75" s="266"/>
      <c r="BQ75" s="263">
        <v>69</v>
      </c>
      <c r="BR75" s="268"/>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7"/>
    </row>
    <row r="76" spans="1:131" s="248" customFormat="1" ht="26.25" customHeight="1" x14ac:dyDescent="0.15">
      <c r="A76" s="262">
        <v>9</v>
      </c>
      <c r="B76" s="920"/>
      <c r="C76" s="921"/>
      <c r="D76" s="921"/>
      <c r="E76" s="921"/>
      <c r="F76" s="921"/>
      <c r="G76" s="921"/>
      <c r="H76" s="921"/>
      <c r="I76" s="921"/>
      <c r="J76" s="921"/>
      <c r="K76" s="921"/>
      <c r="L76" s="921"/>
      <c r="M76" s="921"/>
      <c r="N76" s="921"/>
      <c r="O76" s="921"/>
      <c r="P76" s="922"/>
      <c r="Q76" s="926"/>
      <c r="R76" s="927"/>
      <c r="S76" s="927"/>
      <c r="T76" s="927"/>
      <c r="U76" s="877"/>
      <c r="V76" s="928"/>
      <c r="W76" s="927"/>
      <c r="X76" s="927"/>
      <c r="Y76" s="927"/>
      <c r="Z76" s="877"/>
      <c r="AA76" s="928"/>
      <c r="AB76" s="927"/>
      <c r="AC76" s="927"/>
      <c r="AD76" s="927"/>
      <c r="AE76" s="877"/>
      <c r="AF76" s="928"/>
      <c r="AG76" s="927"/>
      <c r="AH76" s="927"/>
      <c r="AI76" s="927"/>
      <c r="AJ76" s="877"/>
      <c r="AK76" s="928"/>
      <c r="AL76" s="927"/>
      <c r="AM76" s="927"/>
      <c r="AN76" s="927"/>
      <c r="AO76" s="877"/>
      <c r="AP76" s="928"/>
      <c r="AQ76" s="927"/>
      <c r="AR76" s="927"/>
      <c r="AS76" s="927"/>
      <c r="AT76" s="877"/>
      <c r="AU76" s="928"/>
      <c r="AV76" s="927"/>
      <c r="AW76" s="927"/>
      <c r="AX76" s="927"/>
      <c r="AY76" s="877"/>
      <c r="AZ76" s="924"/>
      <c r="BA76" s="924"/>
      <c r="BB76" s="924"/>
      <c r="BC76" s="924"/>
      <c r="BD76" s="925"/>
      <c r="BE76" s="266"/>
      <c r="BF76" s="266"/>
      <c r="BG76" s="266"/>
      <c r="BH76" s="266"/>
      <c r="BI76" s="266"/>
      <c r="BJ76" s="266"/>
      <c r="BK76" s="266"/>
      <c r="BL76" s="266"/>
      <c r="BM76" s="266"/>
      <c r="BN76" s="266"/>
      <c r="BO76" s="266"/>
      <c r="BP76" s="266"/>
      <c r="BQ76" s="263">
        <v>70</v>
      </c>
      <c r="BR76" s="268"/>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7"/>
    </row>
    <row r="77" spans="1:131" s="248" customFormat="1" ht="26.25" customHeight="1" x14ac:dyDescent="0.15">
      <c r="A77" s="262">
        <v>10</v>
      </c>
      <c r="B77" s="920"/>
      <c r="C77" s="921"/>
      <c r="D77" s="921"/>
      <c r="E77" s="921"/>
      <c r="F77" s="921"/>
      <c r="G77" s="921"/>
      <c r="H77" s="921"/>
      <c r="I77" s="921"/>
      <c r="J77" s="921"/>
      <c r="K77" s="921"/>
      <c r="L77" s="921"/>
      <c r="M77" s="921"/>
      <c r="N77" s="921"/>
      <c r="O77" s="921"/>
      <c r="P77" s="922"/>
      <c r="Q77" s="926"/>
      <c r="R77" s="927"/>
      <c r="S77" s="927"/>
      <c r="T77" s="927"/>
      <c r="U77" s="877"/>
      <c r="V77" s="928"/>
      <c r="W77" s="927"/>
      <c r="X77" s="927"/>
      <c r="Y77" s="927"/>
      <c r="Z77" s="877"/>
      <c r="AA77" s="928"/>
      <c r="AB77" s="927"/>
      <c r="AC77" s="927"/>
      <c r="AD77" s="927"/>
      <c r="AE77" s="877"/>
      <c r="AF77" s="928"/>
      <c r="AG77" s="927"/>
      <c r="AH77" s="927"/>
      <c r="AI77" s="927"/>
      <c r="AJ77" s="877"/>
      <c r="AK77" s="928"/>
      <c r="AL77" s="927"/>
      <c r="AM77" s="927"/>
      <c r="AN77" s="927"/>
      <c r="AO77" s="877"/>
      <c r="AP77" s="928"/>
      <c r="AQ77" s="927"/>
      <c r="AR77" s="927"/>
      <c r="AS77" s="927"/>
      <c r="AT77" s="877"/>
      <c r="AU77" s="928"/>
      <c r="AV77" s="927"/>
      <c r="AW77" s="927"/>
      <c r="AX77" s="927"/>
      <c r="AY77" s="877"/>
      <c r="AZ77" s="924"/>
      <c r="BA77" s="924"/>
      <c r="BB77" s="924"/>
      <c r="BC77" s="924"/>
      <c r="BD77" s="925"/>
      <c r="BE77" s="266"/>
      <c r="BF77" s="266"/>
      <c r="BG77" s="266"/>
      <c r="BH77" s="266"/>
      <c r="BI77" s="266"/>
      <c r="BJ77" s="266"/>
      <c r="BK77" s="266"/>
      <c r="BL77" s="266"/>
      <c r="BM77" s="266"/>
      <c r="BN77" s="266"/>
      <c r="BO77" s="266"/>
      <c r="BP77" s="266"/>
      <c r="BQ77" s="263">
        <v>71</v>
      </c>
      <c r="BR77" s="268"/>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7"/>
    </row>
    <row r="78" spans="1:131" s="248" customFormat="1" ht="26.25" customHeight="1" x14ac:dyDescent="0.15">
      <c r="A78" s="262">
        <v>11</v>
      </c>
      <c r="B78" s="920"/>
      <c r="C78" s="921"/>
      <c r="D78" s="921"/>
      <c r="E78" s="921"/>
      <c r="F78" s="921"/>
      <c r="G78" s="921"/>
      <c r="H78" s="921"/>
      <c r="I78" s="921"/>
      <c r="J78" s="921"/>
      <c r="K78" s="921"/>
      <c r="L78" s="921"/>
      <c r="M78" s="921"/>
      <c r="N78" s="921"/>
      <c r="O78" s="921"/>
      <c r="P78" s="922"/>
      <c r="Q78" s="923"/>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4"/>
      <c r="BA78" s="924"/>
      <c r="BB78" s="924"/>
      <c r="BC78" s="924"/>
      <c r="BD78" s="925"/>
      <c r="BE78" s="266"/>
      <c r="BF78" s="266"/>
      <c r="BG78" s="266"/>
      <c r="BH78" s="266"/>
      <c r="BI78" s="266"/>
      <c r="BJ78" s="269"/>
      <c r="BK78" s="269"/>
      <c r="BL78" s="269"/>
      <c r="BM78" s="269"/>
      <c r="BN78" s="269"/>
      <c r="BO78" s="266"/>
      <c r="BP78" s="266"/>
      <c r="BQ78" s="263">
        <v>72</v>
      </c>
      <c r="BR78" s="268"/>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7"/>
    </row>
    <row r="79" spans="1:131" s="248" customFormat="1" ht="26.25" customHeight="1" x14ac:dyDescent="0.15">
      <c r="A79" s="262">
        <v>12</v>
      </c>
      <c r="B79" s="920"/>
      <c r="C79" s="921"/>
      <c r="D79" s="921"/>
      <c r="E79" s="921"/>
      <c r="F79" s="921"/>
      <c r="G79" s="921"/>
      <c r="H79" s="921"/>
      <c r="I79" s="921"/>
      <c r="J79" s="921"/>
      <c r="K79" s="921"/>
      <c r="L79" s="921"/>
      <c r="M79" s="921"/>
      <c r="N79" s="921"/>
      <c r="O79" s="921"/>
      <c r="P79" s="922"/>
      <c r="Q79" s="923"/>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4"/>
      <c r="BA79" s="924"/>
      <c r="BB79" s="924"/>
      <c r="BC79" s="924"/>
      <c r="BD79" s="925"/>
      <c r="BE79" s="266"/>
      <c r="BF79" s="266"/>
      <c r="BG79" s="266"/>
      <c r="BH79" s="266"/>
      <c r="BI79" s="266"/>
      <c r="BJ79" s="269"/>
      <c r="BK79" s="269"/>
      <c r="BL79" s="269"/>
      <c r="BM79" s="269"/>
      <c r="BN79" s="269"/>
      <c r="BO79" s="266"/>
      <c r="BP79" s="266"/>
      <c r="BQ79" s="263">
        <v>73</v>
      </c>
      <c r="BR79" s="268"/>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7"/>
    </row>
    <row r="80" spans="1:131" s="248" customFormat="1" ht="26.25" customHeight="1" x14ac:dyDescent="0.15">
      <c r="A80" s="262">
        <v>13</v>
      </c>
      <c r="B80" s="920"/>
      <c r="C80" s="921"/>
      <c r="D80" s="921"/>
      <c r="E80" s="921"/>
      <c r="F80" s="921"/>
      <c r="G80" s="921"/>
      <c r="H80" s="921"/>
      <c r="I80" s="921"/>
      <c r="J80" s="921"/>
      <c r="K80" s="921"/>
      <c r="L80" s="921"/>
      <c r="M80" s="921"/>
      <c r="N80" s="921"/>
      <c r="O80" s="921"/>
      <c r="P80" s="922"/>
      <c r="Q80" s="923"/>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4"/>
      <c r="BA80" s="924"/>
      <c r="BB80" s="924"/>
      <c r="BC80" s="924"/>
      <c r="BD80" s="925"/>
      <c r="BE80" s="266"/>
      <c r="BF80" s="266"/>
      <c r="BG80" s="266"/>
      <c r="BH80" s="266"/>
      <c r="BI80" s="266"/>
      <c r="BJ80" s="266"/>
      <c r="BK80" s="266"/>
      <c r="BL80" s="266"/>
      <c r="BM80" s="266"/>
      <c r="BN80" s="266"/>
      <c r="BO80" s="266"/>
      <c r="BP80" s="266"/>
      <c r="BQ80" s="263">
        <v>74</v>
      </c>
      <c r="BR80" s="268"/>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7"/>
    </row>
    <row r="81" spans="1:131" s="248" customFormat="1" ht="26.25" customHeight="1" x14ac:dyDescent="0.15">
      <c r="A81" s="262">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6"/>
      <c r="BF81" s="266"/>
      <c r="BG81" s="266"/>
      <c r="BH81" s="266"/>
      <c r="BI81" s="266"/>
      <c r="BJ81" s="266"/>
      <c r="BK81" s="266"/>
      <c r="BL81" s="266"/>
      <c r="BM81" s="266"/>
      <c r="BN81" s="266"/>
      <c r="BO81" s="266"/>
      <c r="BP81" s="266"/>
      <c r="BQ81" s="263">
        <v>75</v>
      </c>
      <c r="BR81" s="268"/>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7"/>
    </row>
    <row r="82" spans="1:131" s="248" customFormat="1" ht="26.25" customHeight="1" x14ac:dyDescent="0.15">
      <c r="A82" s="262">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6"/>
      <c r="BF82" s="266"/>
      <c r="BG82" s="266"/>
      <c r="BH82" s="266"/>
      <c r="BI82" s="266"/>
      <c r="BJ82" s="266"/>
      <c r="BK82" s="266"/>
      <c r="BL82" s="266"/>
      <c r="BM82" s="266"/>
      <c r="BN82" s="266"/>
      <c r="BO82" s="266"/>
      <c r="BP82" s="266"/>
      <c r="BQ82" s="263">
        <v>76</v>
      </c>
      <c r="BR82" s="268"/>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7"/>
    </row>
    <row r="83" spans="1:131" s="248" customFormat="1" ht="26.25" customHeight="1" x14ac:dyDescent="0.15">
      <c r="A83" s="262">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6"/>
      <c r="BF83" s="266"/>
      <c r="BG83" s="266"/>
      <c r="BH83" s="266"/>
      <c r="BI83" s="266"/>
      <c r="BJ83" s="266"/>
      <c r="BK83" s="266"/>
      <c r="BL83" s="266"/>
      <c r="BM83" s="266"/>
      <c r="BN83" s="266"/>
      <c r="BO83" s="266"/>
      <c r="BP83" s="266"/>
      <c r="BQ83" s="263">
        <v>77</v>
      </c>
      <c r="BR83" s="268"/>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7"/>
    </row>
    <row r="84" spans="1:131" s="248" customFormat="1" ht="26.25" customHeight="1" x14ac:dyDescent="0.15">
      <c r="A84" s="262">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6"/>
      <c r="BF84" s="266"/>
      <c r="BG84" s="266"/>
      <c r="BH84" s="266"/>
      <c r="BI84" s="266"/>
      <c r="BJ84" s="266"/>
      <c r="BK84" s="266"/>
      <c r="BL84" s="266"/>
      <c r="BM84" s="266"/>
      <c r="BN84" s="266"/>
      <c r="BO84" s="266"/>
      <c r="BP84" s="266"/>
      <c r="BQ84" s="263">
        <v>78</v>
      </c>
      <c r="BR84" s="268"/>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7"/>
    </row>
    <row r="85" spans="1:131" s="248" customFormat="1" ht="26.25" customHeight="1" x14ac:dyDescent="0.15">
      <c r="A85" s="262">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6"/>
      <c r="BF85" s="266"/>
      <c r="BG85" s="266"/>
      <c r="BH85" s="266"/>
      <c r="BI85" s="266"/>
      <c r="BJ85" s="266"/>
      <c r="BK85" s="266"/>
      <c r="BL85" s="266"/>
      <c r="BM85" s="266"/>
      <c r="BN85" s="266"/>
      <c r="BO85" s="266"/>
      <c r="BP85" s="266"/>
      <c r="BQ85" s="263">
        <v>79</v>
      </c>
      <c r="BR85" s="268"/>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7"/>
    </row>
    <row r="86" spans="1:131" s="248" customFormat="1" ht="26.25" customHeight="1" x14ac:dyDescent="0.15">
      <c r="A86" s="262">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6"/>
      <c r="BF86" s="266"/>
      <c r="BG86" s="266"/>
      <c r="BH86" s="266"/>
      <c r="BI86" s="266"/>
      <c r="BJ86" s="266"/>
      <c r="BK86" s="266"/>
      <c r="BL86" s="266"/>
      <c r="BM86" s="266"/>
      <c r="BN86" s="266"/>
      <c r="BO86" s="266"/>
      <c r="BP86" s="266"/>
      <c r="BQ86" s="263">
        <v>80</v>
      </c>
      <c r="BR86" s="268"/>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7"/>
    </row>
    <row r="87" spans="1:131" s="248" customFormat="1" ht="26.25" customHeight="1" x14ac:dyDescent="0.15">
      <c r="A87" s="270">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6"/>
      <c r="BF87" s="266"/>
      <c r="BG87" s="266"/>
      <c r="BH87" s="266"/>
      <c r="BI87" s="266"/>
      <c r="BJ87" s="266"/>
      <c r="BK87" s="266"/>
      <c r="BL87" s="266"/>
      <c r="BM87" s="266"/>
      <c r="BN87" s="266"/>
      <c r="BO87" s="266"/>
      <c r="BP87" s="266"/>
      <c r="BQ87" s="263">
        <v>81</v>
      </c>
      <c r="BR87" s="268"/>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7"/>
    </row>
    <row r="88" spans="1:131" s="248" customFormat="1" ht="26.25" customHeight="1" thickBot="1" x14ac:dyDescent="0.2">
      <c r="A88" s="265" t="s">
        <v>392</v>
      </c>
      <c r="B88" s="837" t="s">
        <v>427</v>
      </c>
      <c r="C88" s="838"/>
      <c r="D88" s="838"/>
      <c r="E88" s="838"/>
      <c r="F88" s="838"/>
      <c r="G88" s="838"/>
      <c r="H88" s="838"/>
      <c r="I88" s="838"/>
      <c r="J88" s="838"/>
      <c r="K88" s="838"/>
      <c r="L88" s="838"/>
      <c r="M88" s="838"/>
      <c r="N88" s="838"/>
      <c r="O88" s="838"/>
      <c r="P88" s="839"/>
      <c r="Q88" s="885"/>
      <c r="R88" s="886"/>
      <c r="S88" s="886"/>
      <c r="T88" s="886"/>
      <c r="U88" s="886"/>
      <c r="V88" s="886"/>
      <c r="W88" s="886"/>
      <c r="X88" s="886"/>
      <c r="Y88" s="886"/>
      <c r="Z88" s="886"/>
      <c r="AA88" s="886"/>
      <c r="AB88" s="886"/>
      <c r="AC88" s="886"/>
      <c r="AD88" s="886"/>
      <c r="AE88" s="886"/>
      <c r="AF88" s="889">
        <v>60</v>
      </c>
      <c r="AG88" s="889"/>
      <c r="AH88" s="889"/>
      <c r="AI88" s="889"/>
      <c r="AJ88" s="889"/>
      <c r="AK88" s="886"/>
      <c r="AL88" s="886"/>
      <c r="AM88" s="886"/>
      <c r="AN88" s="886"/>
      <c r="AO88" s="886"/>
      <c r="AP88" s="889">
        <v>1288</v>
      </c>
      <c r="AQ88" s="889"/>
      <c r="AR88" s="889"/>
      <c r="AS88" s="889"/>
      <c r="AT88" s="889"/>
      <c r="AU88" s="889">
        <v>141</v>
      </c>
      <c r="AV88" s="889"/>
      <c r="AW88" s="889"/>
      <c r="AX88" s="889"/>
      <c r="AY88" s="889"/>
      <c r="AZ88" s="894"/>
      <c r="BA88" s="894"/>
      <c r="BB88" s="894"/>
      <c r="BC88" s="894"/>
      <c r="BD88" s="895"/>
      <c r="BE88" s="266"/>
      <c r="BF88" s="266"/>
      <c r="BG88" s="266"/>
      <c r="BH88" s="266"/>
      <c r="BI88" s="266"/>
      <c r="BJ88" s="266"/>
      <c r="BK88" s="266"/>
      <c r="BL88" s="266"/>
      <c r="BM88" s="266"/>
      <c r="BN88" s="266"/>
      <c r="BO88" s="266"/>
      <c r="BP88" s="266"/>
      <c r="BQ88" s="263">
        <v>82</v>
      </c>
      <c r="BR88" s="268"/>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7" t="s">
        <v>428</v>
      </c>
      <c r="BS102" s="838"/>
      <c r="BT102" s="838"/>
      <c r="BU102" s="838"/>
      <c r="BV102" s="838"/>
      <c r="BW102" s="838"/>
      <c r="BX102" s="838"/>
      <c r="BY102" s="838"/>
      <c r="BZ102" s="838"/>
      <c r="CA102" s="838"/>
      <c r="CB102" s="838"/>
      <c r="CC102" s="838"/>
      <c r="CD102" s="838"/>
      <c r="CE102" s="838"/>
      <c r="CF102" s="838"/>
      <c r="CG102" s="839"/>
      <c r="CH102" s="936"/>
      <c r="CI102" s="937"/>
      <c r="CJ102" s="937"/>
      <c r="CK102" s="937"/>
      <c r="CL102" s="938"/>
      <c r="CM102" s="936"/>
      <c r="CN102" s="937"/>
      <c r="CO102" s="937"/>
      <c r="CP102" s="937"/>
      <c r="CQ102" s="938"/>
      <c r="CR102" s="939"/>
      <c r="CS102" s="897"/>
      <c r="CT102" s="897"/>
      <c r="CU102" s="897"/>
      <c r="CV102" s="940"/>
      <c r="CW102" s="939"/>
      <c r="CX102" s="897"/>
      <c r="CY102" s="897"/>
      <c r="CZ102" s="897"/>
      <c r="DA102" s="940"/>
      <c r="DB102" s="939"/>
      <c r="DC102" s="897"/>
      <c r="DD102" s="897"/>
      <c r="DE102" s="897"/>
      <c r="DF102" s="940"/>
      <c r="DG102" s="939"/>
      <c r="DH102" s="897"/>
      <c r="DI102" s="897"/>
      <c r="DJ102" s="897"/>
      <c r="DK102" s="940"/>
      <c r="DL102" s="939"/>
      <c r="DM102" s="897"/>
      <c r="DN102" s="897"/>
      <c r="DO102" s="897"/>
      <c r="DP102" s="940"/>
      <c r="DQ102" s="939"/>
      <c r="DR102" s="897"/>
      <c r="DS102" s="897"/>
      <c r="DT102" s="897"/>
      <c r="DU102" s="940"/>
      <c r="DV102" s="963"/>
      <c r="DW102" s="964"/>
      <c r="DX102" s="964"/>
      <c r="DY102" s="964"/>
      <c r="DZ102" s="96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6" t="s">
        <v>429</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7" t="s">
        <v>430</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8" t="s">
        <v>433</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434</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7" customFormat="1" ht="26.25" customHeight="1" x14ac:dyDescent="0.15">
      <c r="A109" s="961" t="s">
        <v>435</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436</v>
      </c>
      <c r="AB109" s="942"/>
      <c r="AC109" s="942"/>
      <c r="AD109" s="942"/>
      <c r="AE109" s="943"/>
      <c r="AF109" s="941" t="s">
        <v>308</v>
      </c>
      <c r="AG109" s="942"/>
      <c r="AH109" s="942"/>
      <c r="AI109" s="942"/>
      <c r="AJ109" s="943"/>
      <c r="AK109" s="941" t="s">
        <v>307</v>
      </c>
      <c r="AL109" s="942"/>
      <c r="AM109" s="942"/>
      <c r="AN109" s="942"/>
      <c r="AO109" s="943"/>
      <c r="AP109" s="941" t="s">
        <v>437</v>
      </c>
      <c r="AQ109" s="942"/>
      <c r="AR109" s="942"/>
      <c r="AS109" s="942"/>
      <c r="AT109" s="944"/>
      <c r="AU109" s="961" t="s">
        <v>435</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436</v>
      </c>
      <c r="BR109" s="942"/>
      <c r="BS109" s="942"/>
      <c r="BT109" s="942"/>
      <c r="BU109" s="943"/>
      <c r="BV109" s="941" t="s">
        <v>308</v>
      </c>
      <c r="BW109" s="942"/>
      <c r="BX109" s="942"/>
      <c r="BY109" s="942"/>
      <c r="BZ109" s="943"/>
      <c r="CA109" s="941" t="s">
        <v>307</v>
      </c>
      <c r="CB109" s="942"/>
      <c r="CC109" s="942"/>
      <c r="CD109" s="942"/>
      <c r="CE109" s="943"/>
      <c r="CF109" s="962" t="s">
        <v>437</v>
      </c>
      <c r="CG109" s="962"/>
      <c r="CH109" s="962"/>
      <c r="CI109" s="962"/>
      <c r="CJ109" s="962"/>
      <c r="CK109" s="941" t="s">
        <v>438</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436</v>
      </c>
      <c r="DH109" s="942"/>
      <c r="DI109" s="942"/>
      <c r="DJ109" s="942"/>
      <c r="DK109" s="943"/>
      <c r="DL109" s="941" t="s">
        <v>308</v>
      </c>
      <c r="DM109" s="942"/>
      <c r="DN109" s="942"/>
      <c r="DO109" s="942"/>
      <c r="DP109" s="943"/>
      <c r="DQ109" s="941" t="s">
        <v>307</v>
      </c>
      <c r="DR109" s="942"/>
      <c r="DS109" s="942"/>
      <c r="DT109" s="942"/>
      <c r="DU109" s="943"/>
      <c r="DV109" s="941" t="s">
        <v>437</v>
      </c>
      <c r="DW109" s="942"/>
      <c r="DX109" s="942"/>
      <c r="DY109" s="942"/>
      <c r="DZ109" s="944"/>
    </row>
    <row r="110" spans="1:131" s="247" customFormat="1" ht="26.25" customHeight="1" x14ac:dyDescent="0.15">
      <c r="A110" s="945" t="s">
        <v>439</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1611254</v>
      </c>
      <c r="AB110" s="949"/>
      <c r="AC110" s="949"/>
      <c r="AD110" s="949"/>
      <c r="AE110" s="950"/>
      <c r="AF110" s="951">
        <v>1576965</v>
      </c>
      <c r="AG110" s="949"/>
      <c r="AH110" s="949"/>
      <c r="AI110" s="949"/>
      <c r="AJ110" s="950"/>
      <c r="AK110" s="951">
        <v>1436638</v>
      </c>
      <c r="AL110" s="949"/>
      <c r="AM110" s="949"/>
      <c r="AN110" s="949"/>
      <c r="AO110" s="950"/>
      <c r="AP110" s="952">
        <v>28.5</v>
      </c>
      <c r="AQ110" s="953"/>
      <c r="AR110" s="953"/>
      <c r="AS110" s="953"/>
      <c r="AT110" s="954"/>
      <c r="AU110" s="955" t="s">
        <v>73</v>
      </c>
      <c r="AV110" s="956"/>
      <c r="AW110" s="956"/>
      <c r="AX110" s="956"/>
      <c r="AY110" s="956"/>
      <c r="AZ110" s="997" t="s">
        <v>440</v>
      </c>
      <c r="BA110" s="946"/>
      <c r="BB110" s="946"/>
      <c r="BC110" s="946"/>
      <c r="BD110" s="946"/>
      <c r="BE110" s="946"/>
      <c r="BF110" s="946"/>
      <c r="BG110" s="946"/>
      <c r="BH110" s="946"/>
      <c r="BI110" s="946"/>
      <c r="BJ110" s="946"/>
      <c r="BK110" s="946"/>
      <c r="BL110" s="946"/>
      <c r="BM110" s="946"/>
      <c r="BN110" s="946"/>
      <c r="BO110" s="946"/>
      <c r="BP110" s="947"/>
      <c r="BQ110" s="983">
        <v>11143715</v>
      </c>
      <c r="BR110" s="984"/>
      <c r="BS110" s="984"/>
      <c r="BT110" s="984"/>
      <c r="BU110" s="984"/>
      <c r="BV110" s="984">
        <v>10256409</v>
      </c>
      <c r="BW110" s="984"/>
      <c r="BX110" s="984"/>
      <c r="BY110" s="984"/>
      <c r="BZ110" s="984"/>
      <c r="CA110" s="984">
        <v>10355245</v>
      </c>
      <c r="CB110" s="984"/>
      <c r="CC110" s="984"/>
      <c r="CD110" s="984"/>
      <c r="CE110" s="984"/>
      <c r="CF110" s="998">
        <v>205.5</v>
      </c>
      <c r="CG110" s="999"/>
      <c r="CH110" s="999"/>
      <c r="CI110" s="999"/>
      <c r="CJ110" s="999"/>
      <c r="CK110" s="1000" t="s">
        <v>441</v>
      </c>
      <c r="CL110" s="1001"/>
      <c r="CM110" s="980" t="s">
        <v>442</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140</v>
      </c>
      <c r="DH110" s="984"/>
      <c r="DI110" s="984"/>
      <c r="DJ110" s="984"/>
      <c r="DK110" s="984"/>
      <c r="DL110" s="984" t="s">
        <v>443</v>
      </c>
      <c r="DM110" s="984"/>
      <c r="DN110" s="984"/>
      <c r="DO110" s="984"/>
      <c r="DP110" s="984"/>
      <c r="DQ110" s="984" t="s">
        <v>443</v>
      </c>
      <c r="DR110" s="984"/>
      <c r="DS110" s="984"/>
      <c r="DT110" s="984"/>
      <c r="DU110" s="984"/>
      <c r="DV110" s="985" t="s">
        <v>140</v>
      </c>
      <c r="DW110" s="985"/>
      <c r="DX110" s="985"/>
      <c r="DY110" s="985"/>
      <c r="DZ110" s="986"/>
    </row>
    <row r="111" spans="1:131" s="247" customFormat="1" ht="26.25" customHeight="1" x14ac:dyDescent="0.15">
      <c r="A111" s="987" t="s">
        <v>444</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443</v>
      </c>
      <c r="AB111" s="991"/>
      <c r="AC111" s="991"/>
      <c r="AD111" s="991"/>
      <c r="AE111" s="992"/>
      <c r="AF111" s="993" t="s">
        <v>140</v>
      </c>
      <c r="AG111" s="991"/>
      <c r="AH111" s="991"/>
      <c r="AI111" s="991"/>
      <c r="AJ111" s="992"/>
      <c r="AK111" s="993" t="s">
        <v>443</v>
      </c>
      <c r="AL111" s="991"/>
      <c r="AM111" s="991"/>
      <c r="AN111" s="991"/>
      <c r="AO111" s="992"/>
      <c r="AP111" s="994" t="s">
        <v>443</v>
      </c>
      <c r="AQ111" s="995"/>
      <c r="AR111" s="995"/>
      <c r="AS111" s="995"/>
      <c r="AT111" s="996"/>
      <c r="AU111" s="957"/>
      <c r="AV111" s="958"/>
      <c r="AW111" s="958"/>
      <c r="AX111" s="958"/>
      <c r="AY111" s="958"/>
      <c r="AZ111" s="1006" t="s">
        <v>445</v>
      </c>
      <c r="BA111" s="1007"/>
      <c r="BB111" s="1007"/>
      <c r="BC111" s="1007"/>
      <c r="BD111" s="1007"/>
      <c r="BE111" s="1007"/>
      <c r="BF111" s="1007"/>
      <c r="BG111" s="1007"/>
      <c r="BH111" s="1007"/>
      <c r="BI111" s="1007"/>
      <c r="BJ111" s="1007"/>
      <c r="BK111" s="1007"/>
      <c r="BL111" s="1007"/>
      <c r="BM111" s="1007"/>
      <c r="BN111" s="1007"/>
      <c r="BO111" s="1007"/>
      <c r="BP111" s="1008"/>
      <c r="BQ111" s="976">
        <v>664539</v>
      </c>
      <c r="BR111" s="977"/>
      <c r="BS111" s="977"/>
      <c r="BT111" s="977"/>
      <c r="BU111" s="977"/>
      <c r="BV111" s="977">
        <v>511290</v>
      </c>
      <c r="BW111" s="977"/>
      <c r="BX111" s="977"/>
      <c r="BY111" s="977"/>
      <c r="BZ111" s="977"/>
      <c r="CA111" s="977">
        <v>351754</v>
      </c>
      <c r="CB111" s="977"/>
      <c r="CC111" s="977"/>
      <c r="CD111" s="977"/>
      <c r="CE111" s="977"/>
      <c r="CF111" s="971">
        <v>7</v>
      </c>
      <c r="CG111" s="972"/>
      <c r="CH111" s="972"/>
      <c r="CI111" s="972"/>
      <c r="CJ111" s="972"/>
      <c r="CK111" s="1002"/>
      <c r="CL111" s="1003"/>
      <c r="CM111" s="973" t="s">
        <v>446</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140</v>
      </c>
      <c r="DH111" s="977"/>
      <c r="DI111" s="977"/>
      <c r="DJ111" s="977"/>
      <c r="DK111" s="977"/>
      <c r="DL111" s="977" t="s">
        <v>140</v>
      </c>
      <c r="DM111" s="977"/>
      <c r="DN111" s="977"/>
      <c r="DO111" s="977"/>
      <c r="DP111" s="977"/>
      <c r="DQ111" s="977" t="s">
        <v>443</v>
      </c>
      <c r="DR111" s="977"/>
      <c r="DS111" s="977"/>
      <c r="DT111" s="977"/>
      <c r="DU111" s="977"/>
      <c r="DV111" s="978" t="s">
        <v>140</v>
      </c>
      <c r="DW111" s="978"/>
      <c r="DX111" s="978"/>
      <c r="DY111" s="978"/>
      <c r="DZ111" s="979"/>
    </row>
    <row r="112" spans="1:131" s="247" customFormat="1" ht="26.25" customHeight="1" x14ac:dyDescent="0.15">
      <c r="A112" s="1009" t="s">
        <v>447</v>
      </c>
      <c r="B112" s="1010"/>
      <c r="C112" s="1007" t="s">
        <v>448</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449</v>
      </c>
      <c r="AB112" s="1016"/>
      <c r="AC112" s="1016"/>
      <c r="AD112" s="1016"/>
      <c r="AE112" s="1017"/>
      <c r="AF112" s="1018" t="s">
        <v>140</v>
      </c>
      <c r="AG112" s="1016"/>
      <c r="AH112" s="1016"/>
      <c r="AI112" s="1016"/>
      <c r="AJ112" s="1017"/>
      <c r="AK112" s="1018" t="s">
        <v>140</v>
      </c>
      <c r="AL112" s="1016"/>
      <c r="AM112" s="1016"/>
      <c r="AN112" s="1016"/>
      <c r="AO112" s="1017"/>
      <c r="AP112" s="1019" t="s">
        <v>140</v>
      </c>
      <c r="AQ112" s="1020"/>
      <c r="AR112" s="1020"/>
      <c r="AS112" s="1020"/>
      <c r="AT112" s="1021"/>
      <c r="AU112" s="957"/>
      <c r="AV112" s="958"/>
      <c r="AW112" s="958"/>
      <c r="AX112" s="958"/>
      <c r="AY112" s="958"/>
      <c r="AZ112" s="1006" t="s">
        <v>450</v>
      </c>
      <c r="BA112" s="1007"/>
      <c r="BB112" s="1007"/>
      <c r="BC112" s="1007"/>
      <c r="BD112" s="1007"/>
      <c r="BE112" s="1007"/>
      <c r="BF112" s="1007"/>
      <c r="BG112" s="1007"/>
      <c r="BH112" s="1007"/>
      <c r="BI112" s="1007"/>
      <c r="BJ112" s="1007"/>
      <c r="BK112" s="1007"/>
      <c r="BL112" s="1007"/>
      <c r="BM112" s="1007"/>
      <c r="BN112" s="1007"/>
      <c r="BO112" s="1007"/>
      <c r="BP112" s="1008"/>
      <c r="BQ112" s="976">
        <v>3189965</v>
      </c>
      <c r="BR112" s="977"/>
      <c r="BS112" s="977"/>
      <c r="BT112" s="977"/>
      <c r="BU112" s="977"/>
      <c r="BV112" s="977">
        <v>2859917</v>
      </c>
      <c r="BW112" s="977"/>
      <c r="BX112" s="977"/>
      <c r="BY112" s="977"/>
      <c r="BZ112" s="977"/>
      <c r="CA112" s="977">
        <v>2666662</v>
      </c>
      <c r="CB112" s="977"/>
      <c r="CC112" s="977"/>
      <c r="CD112" s="977"/>
      <c r="CE112" s="977"/>
      <c r="CF112" s="971">
        <v>52.9</v>
      </c>
      <c r="CG112" s="972"/>
      <c r="CH112" s="972"/>
      <c r="CI112" s="972"/>
      <c r="CJ112" s="972"/>
      <c r="CK112" s="1002"/>
      <c r="CL112" s="1003"/>
      <c r="CM112" s="973" t="s">
        <v>451</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v>398945</v>
      </c>
      <c r="DH112" s="977"/>
      <c r="DI112" s="977"/>
      <c r="DJ112" s="977"/>
      <c r="DK112" s="977"/>
      <c r="DL112" s="977">
        <v>273172</v>
      </c>
      <c r="DM112" s="977"/>
      <c r="DN112" s="977"/>
      <c r="DO112" s="977"/>
      <c r="DP112" s="977"/>
      <c r="DQ112" s="977">
        <v>141111</v>
      </c>
      <c r="DR112" s="977"/>
      <c r="DS112" s="977"/>
      <c r="DT112" s="977"/>
      <c r="DU112" s="977"/>
      <c r="DV112" s="978">
        <v>2.8</v>
      </c>
      <c r="DW112" s="978"/>
      <c r="DX112" s="978"/>
      <c r="DY112" s="978"/>
      <c r="DZ112" s="979"/>
    </row>
    <row r="113" spans="1:130" s="247" customFormat="1" ht="26.25" customHeight="1" x14ac:dyDescent="0.15">
      <c r="A113" s="1011"/>
      <c r="B113" s="1012"/>
      <c r="C113" s="1007" t="s">
        <v>452</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324334</v>
      </c>
      <c r="AB113" s="991"/>
      <c r="AC113" s="991"/>
      <c r="AD113" s="991"/>
      <c r="AE113" s="992"/>
      <c r="AF113" s="993">
        <v>328236</v>
      </c>
      <c r="AG113" s="991"/>
      <c r="AH113" s="991"/>
      <c r="AI113" s="991"/>
      <c r="AJ113" s="992"/>
      <c r="AK113" s="993">
        <v>337156</v>
      </c>
      <c r="AL113" s="991"/>
      <c r="AM113" s="991"/>
      <c r="AN113" s="991"/>
      <c r="AO113" s="992"/>
      <c r="AP113" s="994">
        <v>6.7</v>
      </c>
      <c r="AQ113" s="995"/>
      <c r="AR113" s="995"/>
      <c r="AS113" s="995"/>
      <c r="AT113" s="996"/>
      <c r="AU113" s="957"/>
      <c r="AV113" s="958"/>
      <c r="AW113" s="958"/>
      <c r="AX113" s="958"/>
      <c r="AY113" s="958"/>
      <c r="AZ113" s="1006" t="s">
        <v>453</v>
      </c>
      <c r="BA113" s="1007"/>
      <c r="BB113" s="1007"/>
      <c r="BC113" s="1007"/>
      <c r="BD113" s="1007"/>
      <c r="BE113" s="1007"/>
      <c r="BF113" s="1007"/>
      <c r="BG113" s="1007"/>
      <c r="BH113" s="1007"/>
      <c r="BI113" s="1007"/>
      <c r="BJ113" s="1007"/>
      <c r="BK113" s="1007"/>
      <c r="BL113" s="1007"/>
      <c r="BM113" s="1007"/>
      <c r="BN113" s="1007"/>
      <c r="BO113" s="1007"/>
      <c r="BP113" s="1008"/>
      <c r="BQ113" s="976" t="s">
        <v>449</v>
      </c>
      <c r="BR113" s="977"/>
      <c r="BS113" s="977"/>
      <c r="BT113" s="977"/>
      <c r="BU113" s="977"/>
      <c r="BV113" s="977">
        <v>25155</v>
      </c>
      <c r="BW113" s="977"/>
      <c r="BX113" s="977"/>
      <c r="BY113" s="977"/>
      <c r="BZ113" s="977"/>
      <c r="CA113" s="977">
        <v>141389</v>
      </c>
      <c r="CB113" s="977"/>
      <c r="CC113" s="977"/>
      <c r="CD113" s="977"/>
      <c r="CE113" s="977"/>
      <c r="CF113" s="971">
        <v>2.8</v>
      </c>
      <c r="CG113" s="972"/>
      <c r="CH113" s="972"/>
      <c r="CI113" s="972"/>
      <c r="CJ113" s="972"/>
      <c r="CK113" s="1002"/>
      <c r="CL113" s="1003"/>
      <c r="CM113" s="973" t="s">
        <v>454</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140</v>
      </c>
      <c r="DH113" s="1016"/>
      <c r="DI113" s="1016"/>
      <c r="DJ113" s="1016"/>
      <c r="DK113" s="1017"/>
      <c r="DL113" s="1018" t="s">
        <v>443</v>
      </c>
      <c r="DM113" s="1016"/>
      <c r="DN113" s="1016"/>
      <c r="DO113" s="1016"/>
      <c r="DP113" s="1017"/>
      <c r="DQ113" s="1018" t="s">
        <v>443</v>
      </c>
      <c r="DR113" s="1016"/>
      <c r="DS113" s="1016"/>
      <c r="DT113" s="1016"/>
      <c r="DU113" s="1017"/>
      <c r="DV113" s="1019" t="s">
        <v>443</v>
      </c>
      <c r="DW113" s="1020"/>
      <c r="DX113" s="1020"/>
      <c r="DY113" s="1020"/>
      <c r="DZ113" s="1021"/>
    </row>
    <row r="114" spans="1:130" s="247" customFormat="1" ht="26.25" customHeight="1" x14ac:dyDescent="0.15">
      <c r="A114" s="1011"/>
      <c r="B114" s="1012"/>
      <c r="C114" s="1007" t="s">
        <v>455</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42683</v>
      </c>
      <c r="AB114" s="1016"/>
      <c r="AC114" s="1016"/>
      <c r="AD114" s="1016"/>
      <c r="AE114" s="1017"/>
      <c r="AF114" s="1018" t="s">
        <v>443</v>
      </c>
      <c r="AG114" s="1016"/>
      <c r="AH114" s="1016"/>
      <c r="AI114" s="1016"/>
      <c r="AJ114" s="1017"/>
      <c r="AK114" s="1018">
        <v>239</v>
      </c>
      <c r="AL114" s="1016"/>
      <c r="AM114" s="1016"/>
      <c r="AN114" s="1016"/>
      <c r="AO114" s="1017"/>
      <c r="AP114" s="1019">
        <v>0</v>
      </c>
      <c r="AQ114" s="1020"/>
      <c r="AR114" s="1020"/>
      <c r="AS114" s="1020"/>
      <c r="AT114" s="1021"/>
      <c r="AU114" s="957"/>
      <c r="AV114" s="958"/>
      <c r="AW114" s="958"/>
      <c r="AX114" s="958"/>
      <c r="AY114" s="958"/>
      <c r="AZ114" s="1006" t="s">
        <v>456</v>
      </c>
      <c r="BA114" s="1007"/>
      <c r="BB114" s="1007"/>
      <c r="BC114" s="1007"/>
      <c r="BD114" s="1007"/>
      <c r="BE114" s="1007"/>
      <c r="BF114" s="1007"/>
      <c r="BG114" s="1007"/>
      <c r="BH114" s="1007"/>
      <c r="BI114" s="1007"/>
      <c r="BJ114" s="1007"/>
      <c r="BK114" s="1007"/>
      <c r="BL114" s="1007"/>
      <c r="BM114" s="1007"/>
      <c r="BN114" s="1007"/>
      <c r="BO114" s="1007"/>
      <c r="BP114" s="1008"/>
      <c r="BQ114" s="976">
        <v>1890662</v>
      </c>
      <c r="BR114" s="977"/>
      <c r="BS114" s="977"/>
      <c r="BT114" s="977"/>
      <c r="BU114" s="977"/>
      <c r="BV114" s="977">
        <v>1734727</v>
      </c>
      <c r="BW114" s="977"/>
      <c r="BX114" s="977"/>
      <c r="BY114" s="977"/>
      <c r="BZ114" s="977"/>
      <c r="CA114" s="977">
        <v>1773638</v>
      </c>
      <c r="CB114" s="977"/>
      <c r="CC114" s="977"/>
      <c r="CD114" s="977"/>
      <c r="CE114" s="977"/>
      <c r="CF114" s="971">
        <v>35.200000000000003</v>
      </c>
      <c r="CG114" s="972"/>
      <c r="CH114" s="972"/>
      <c r="CI114" s="972"/>
      <c r="CJ114" s="972"/>
      <c r="CK114" s="1002"/>
      <c r="CL114" s="1003"/>
      <c r="CM114" s="973" t="s">
        <v>457</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140</v>
      </c>
      <c r="DH114" s="1016"/>
      <c r="DI114" s="1016"/>
      <c r="DJ114" s="1016"/>
      <c r="DK114" s="1017"/>
      <c r="DL114" s="1018" t="s">
        <v>140</v>
      </c>
      <c r="DM114" s="1016"/>
      <c r="DN114" s="1016"/>
      <c r="DO114" s="1016"/>
      <c r="DP114" s="1017"/>
      <c r="DQ114" s="1018" t="s">
        <v>140</v>
      </c>
      <c r="DR114" s="1016"/>
      <c r="DS114" s="1016"/>
      <c r="DT114" s="1016"/>
      <c r="DU114" s="1017"/>
      <c r="DV114" s="1019" t="s">
        <v>140</v>
      </c>
      <c r="DW114" s="1020"/>
      <c r="DX114" s="1020"/>
      <c r="DY114" s="1020"/>
      <c r="DZ114" s="1021"/>
    </row>
    <row r="115" spans="1:130" s="247" customFormat="1" ht="26.25" customHeight="1" x14ac:dyDescent="0.15">
      <c r="A115" s="1011"/>
      <c r="B115" s="1012"/>
      <c r="C115" s="1007" t="s">
        <v>458</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110171</v>
      </c>
      <c r="AB115" s="991"/>
      <c r="AC115" s="991"/>
      <c r="AD115" s="991"/>
      <c r="AE115" s="992"/>
      <c r="AF115" s="993">
        <v>113621</v>
      </c>
      <c r="AG115" s="991"/>
      <c r="AH115" s="991"/>
      <c r="AI115" s="991"/>
      <c r="AJ115" s="992"/>
      <c r="AK115" s="993">
        <v>114989</v>
      </c>
      <c r="AL115" s="991"/>
      <c r="AM115" s="991"/>
      <c r="AN115" s="991"/>
      <c r="AO115" s="992"/>
      <c r="AP115" s="994">
        <v>2.2999999999999998</v>
      </c>
      <c r="AQ115" s="995"/>
      <c r="AR115" s="995"/>
      <c r="AS115" s="995"/>
      <c r="AT115" s="996"/>
      <c r="AU115" s="957"/>
      <c r="AV115" s="958"/>
      <c r="AW115" s="958"/>
      <c r="AX115" s="958"/>
      <c r="AY115" s="958"/>
      <c r="AZ115" s="1006" t="s">
        <v>459</v>
      </c>
      <c r="BA115" s="1007"/>
      <c r="BB115" s="1007"/>
      <c r="BC115" s="1007"/>
      <c r="BD115" s="1007"/>
      <c r="BE115" s="1007"/>
      <c r="BF115" s="1007"/>
      <c r="BG115" s="1007"/>
      <c r="BH115" s="1007"/>
      <c r="BI115" s="1007"/>
      <c r="BJ115" s="1007"/>
      <c r="BK115" s="1007"/>
      <c r="BL115" s="1007"/>
      <c r="BM115" s="1007"/>
      <c r="BN115" s="1007"/>
      <c r="BO115" s="1007"/>
      <c r="BP115" s="1008"/>
      <c r="BQ115" s="976" t="s">
        <v>140</v>
      </c>
      <c r="BR115" s="977"/>
      <c r="BS115" s="977"/>
      <c r="BT115" s="977"/>
      <c r="BU115" s="977"/>
      <c r="BV115" s="977" t="s">
        <v>140</v>
      </c>
      <c r="BW115" s="977"/>
      <c r="BX115" s="977"/>
      <c r="BY115" s="977"/>
      <c r="BZ115" s="977"/>
      <c r="CA115" s="977" t="s">
        <v>443</v>
      </c>
      <c r="CB115" s="977"/>
      <c r="CC115" s="977"/>
      <c r="CD115" s="977"/>
      <c r="CE115" s="977"/>
      <c r="CF115" s="971" t="s">
        <v>443</v>
      </c>
      <c r="CG115" s="972"/>
      <c r="CH115" s="972"/>
      <c r="CI115" s="972"/>
      <c r="CJ115" s="972"/>
      <c r="CK115" s="1002"/>
      <c r="CL115" s="1003"/>
      <c r="CM115" s="1006" t="s">
        <v>460</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140</v>
      </c>
      <c r="DH115" s="1016"/>
      <c r="DI115" s="1016"/>
      <c r="DJ115" s="1016"/>
      <c r="DK115" s="1017"/>
      <c r="DL115" s="1018" t="s">
        <v>443</v>
      </c>
      <c r="DM115" s="1016"/>
      <c r="DN115" s="1016"/>
      <c r="DO115" s="1016"/>
      <c r="DP115" s="1017"/>
      <c r="DQ115" s="1018" t="s">
        <v>140</v>
      </c>
      <c r="DR115" s="1016"/>
      <c r="DS115" s="1016"/>
      <c r="DT115" s="1016"/>
      <c r="DU115" s="1017"/>
      <c r="DV115" s="1019" t="s">
        <v>140</v>
      </c>
      <c r="DW115" s="1020"/>
      <c r="DX115" s="1020"/>
      <c r="DY115" s="1020"/>
      <c r="DZ115" s="1021"/>
    </row>
    <row r="116" spans="1:130" s="247" customFormat="1" ht="26.25" customHeight="1" x14ac:dyDescent="0.15">
      <c r="A116" s="1013"/>
      <c r="B116" s="1014"/>
      <c r="C116" s="1022" t="s">
        <v>461</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140</v>
      </c>
      <c r="AB116" s="1016"/>
      <c r="AC116" s="1016"/>
      <c r="AD116" s="1016"/>
      <c r="AE116" s="1017"/>
      <c r="AF116" s="1018" t="s">
        <v>140</v>
      </c>
      <c r="AG116" s="1016"/>
      <c r="AH116" s="1016"/>
      <c r="AI116" s="1016"/>
      <c r="AJ116" s="1017"/>
      <c r="AK116" s="1018" t="s">
        <v>140</v>
      </c>
      <c r="AL116" s="1016"/>
      <c r="AM116" s="1016"/>
      <c r="AN116" s="1016"/>
      <c r="AO116" s="1017"/>
      <c r="AP116" s="1019" t="s">
        <v>140</v>
      </c>
      <c r="AQ116" s="1020"/>
      <c r="AR116" s="1020"/>
      <c r="AS116" s="1020"/>
      <c r="AT116" s="1021"/>
      <c r="AU116" s="957"/>
      <c r="AV116" s="958"/>
      <c r="AW116" s="958"/>
      <c r="AX116" s="958"/>
      <c r="AY116" s="958"/>
      <c r="AZ116" s="1024" t="s">
        <v>462</v>
      </c>
      <c r="BA116" s="1025"/>
      <c r="BB116" s="1025"/>
      <c r="BC116" s="1025"/>
      <c r="BD116" s="1025"/>
      <c r="BE116" s="1025"/>
      <c r="BF116" s="1025"/>
      <c r="BG116" s="1025"/>
      <c r="BH116" s="1025"/>
      <c r="BI116" s="1025"/>
      <c r="BJ116" s="1025"/>
      <c r="BK116" s="1025"/>
      <c r="BL116" s="1025"/>
      <c r="BM116" s="1025"/>
      <c r="BN116" s="1025"/>
      <c r="BO116" s="1025"/>
      <c r="BP116" s="1026"/>
      <c r="BQ116" s="976" t="s">
        <v>443</v>
      </c>
      <c r="BR116" s="977"/>
      <c r="BS116" s="977"/>
      <c r="BT116" s="977"/>
      <c r="BU116" s="977"/>
      <c r="BV116" s="977" t="s">
        <v>140</v>
      </c>
      <c r="BW116" s="977"/>
      <c r="BX116" s="977"/>
      <c r="BY116" s="977"/>
      <c r="BZ116" s="977"/>
      <c r="CA116" s="977" t="s">
        <v>449</v>
      </c>
      <c r="CB116" s="977"/>
      <c r="CC116" s="977"/>
      <c r="CD116" s="977"/>
      <c r="CE116" s="977"/>
      <c r="CF116" s="971" t="s">
        <v>140</v>
      </c>
      <c r="CG116" s="972"/>
      <c r="CH116" s="972"/>
      <c r="CI116" s="972"/>
      <c r="CJ116" s="972"/>
      <c r="CK116" s="1002"/>
      <c r="CL116" s="1003"/>
      <c r="CM116" s="973" t="s">
        <v>463</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140</v>
      </c>
      <c r="DH116" s="1016"/>
      <c r="DI116" s="1016"/>
      <c r="DJ116" s="1016"/>
      <c r="DK116" s="1017"/>
      <c r="DL116" s="1018" t="s">
        <v>443</v>
      </c>
      <c r="DM116" s="1016"/>
      <c r="DN116" s="1016"/>
      <c r="DO116" s="1016"/>
      <c r="DP116" s="1017"/>
      <c r="DQ116" s="1018" t="s">
        <v>140</v>
      </c>
      <c r="DR116" s="1016"/>
      <c r="DS116" s="1016"/>
      <c r="DT116" s="1016"/>
      <c r="DU116" s="1017"/>
      <c r="DV116" s="1019" t="s">
        <v>140</v>
      </c>
      <c r="DW116" s="1020"/>
      <c r="DX116" s="1020"/>
      <c r="DY116" s="1020"/>
      <c r="DZ116" s="1021"/>
    </row>
    <row r="117" spans="1:130" s="247" customFormat="1" ht="26.25" customHeight="1" x14ac:dyDescent="0.15">
      <c r="A117" s="961" t="s">
        <v>189</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464</v>
      </c>
      <c r="Z117" s="943"/>
      <c r="AA117" s="1033">
        <v>2088442</v>
      </c>
      <c r="AB117" s="1034"/>
      <c r="AC117" s="1034"/>
      <c r="AD117" s="1034"/>
      <c r="AE117" s="1035"/>
      <c r="AF117" s="1036">
        <v>2018822</v>
      </c>
      <c r="AG117" s="1034"/>
      <c r="AH117" s="1034"/>
      <c r="AI117" s="1034"/>
      <c r="AJ117" s="1035"/>
      <c r="AK117" s="1036">
        <v>1889022</v>
      </c>
      <c r="AL117" s="1034"/>
      <c r="AM117" s="1034"/>
      <c r="AN117" s="1034"/>
      <c r="AO117" s="1035"/>
      <c r="AP117" s="1037"/>
      <c r="AQ117" s="1038"/>
      <c r="AR117" s="1038"/>
      <c r="AS117" s="1038"/>
      <c r="AT117" s="1039"/>
      <c r="AU117" s="957"/>
      <c r="AV117" s="958"/>
      <c r="AW117" s="958"/>
      <c r="AX117" s="958"/>
      <c r="AY117" s="958"/>
      <c r="AZ117" s="1024" t="s">
        <v>465</v>
      </c>
      <c r="BA117" s="1025"/>
      <c r="BB117" s="1025"/>
      <c r="BC117" s="1025"/>
      <c r="BD117" s="1025"/>
      <c r="BE117" s="1025"/>
      <c r="BF117" s="1025"/>
      <c r="BG117" s="1025"/>
      <c r="BH117" s="1025"/>
      <c r="BI117" s="1025"/>
      <c r="BJ117" s="1025"/>
      <c r="BK117" s="1025"/>
      <c r="BL117" s="1025"/>
      <c r="BM117" s="1025"/>
      <c r="BN117" s="1025"/>
      <c r="BO117" s="1025"/>
      <c r="BP117" s="1026"/>
      <c r="BQ117" s="976" t="s">
        <v>140</v>
      </c>
      <c r="BR117" s="977"/>
      <c r="BS117" s="977"/>
      <c r="BT117" s="977"/>
      <c r="BU117" s="977"/>
      <c r="BV117" s="977" t="s">
        <v>140</v>
      </c>
      <c r="BW117" s="977"/>
      <c r="BX117" s="977"/>
      <c r="BY117" s="977"/>
      <c r="BZ117" s="977"/>
      <c r="CA117" s="977" t="s">
        <v>443</v>
      </c>
      <c r="CB117" s="977"/>
      <c r="CC117" s="977"/>
      <c r="CD117" s="977"/>
      <c r="CE117" s="977"/>
      <c r="CF117" s="971" t="s">
        <v>449</v>
      </c>
      <c r="CG117" s="972"/>
      <c r="CH117" s="972"/>
      <c r="CI117" s="972"/>
      <c r="CJ117" s="972"/>
      <c r="CK117" s="1002"/>
      <c r="CL117" s="1003"/>
      <c r="CM117" s="973" t="s">
        <v>466</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140</v>
      </c>
      <c r="DH117" s="1016"/>
      <c r="DI117" s="1016"/>
      <c r="DJ117" s="1016"/>
      <c r="DK117" s="1017"/>
      <c r="DL117" s="1018" t="s">
        <v>140</v>
      </c>
      <c r="DM117" s="1016"/>
      <c r="DN117" s="1016"/>
      <c r="DO117" s="1016"/>
      <c r="DP117" s="1017"/>
      <c r="DQ117" s="1018" t="s">
        <v>449</v>
      </c>
      <c r="DR117" s="1016"/>
      <c r="DS117" s="1016"/>
      <c r="DT117" s="1016"/>
      <c r="DU117" s="1017"/>
      <c r="DV117" s="1019" t="s">
        <v>140</v>
      </c>
      <c r="DW117" s="1020"/>
      <c r="DX117" s="1020"/>
      <c r="DY117" s="1020"/>
      <c r="DZ117" s="1021"/>
    </row>
    <row r="118" spans="1:130" s="247" customFormat="1" ht="26.25" customHeight="1" x14ac:dyDescent="0.15">
      <c r="A118" s="961" t="s">
        <v>438</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436</v>
      </c>
      <c r="AB118" s="942"/>
      <c r="AC118" s="942"/>
      <c r="AD118" s="942"/>
      <c r="AE118" s="943"/>
      <c r="AF118" s="941" t="s">
        <v>308</v>
      </c>
      <c r="AG118" s="942"/>
      <c r="AH118" s="942"/>
      <c r="AI118" s="942"/>
      <c r="AJ118" s="943"/>
      <c r="AK118" s="941" t="s">
        <v>307</v>
      </c>
      <c r="AL118" s="942"/>
      <c r="AM118" s="942"/>
      <c r="AN118" s="942"/>
      <c r="AO118" s="943"/>
      <c r="AP118" s="1028" t="s">
        <v>437</v>
      </c>
      <c r="AQ118" s="1029"/>
      <c r="AR118" s="1029"/>
      <c r="AS118" s="1029"/>
      <c r="AT118" s="1030"/>
      <c r="AU118" s="957"/>
      <c r="AV118" s="958"/>
      <c r="AW118" s="958"/>
      <c r="AX118" s="958"/>
      <c r="AY118" s="958"/>
      <c r="AZ118" s="1031" t="s">
        <v>467</v>
      </c>
      <c r="BA118" s="1022"/>
      <c r="BB118" s="1022"/>
      <c r="BC118" s="1022"/>
      <c r="BD118" s="1022"/>
      <c r="BE118" s="1022"/>
      <c r="BF118" s="1022"/>
      <c r="BG118" s="1022"/>
      <c r="BH118" s="1022"/>
      <c r="BI118" s="1022"/>
      <c r="BJ118" s="1022"/>
      <c r="BK118" s="1022"/>
      <c r="BL118" s="1022"/>
      <c r="BM118" s="1022"/>
      <c r="BN118" s="1022"/>
      <c r="BO118" s="1022"/>
      <c r="BP118" s="1023"/>
      <c r="BQ118" s="1054" t="s">
        <v>140</v>
      </c>
      <c r="BR118" s="1055"/>
      <c r="BS118" s="1055"/>
      <c r="BT118" s="1055"/>
      <c r="BU118" s="1055"/>
      <c r="BV118" s="1055" t="s">
        <v>140</v>
      </c>
      <c r="BW118" s="1055"/>
      <c r="BX118" s="1055"/>
      <c r="BY118" s="1055"/>
      <c r="BZ118" s="1055"/>
      <c r="CA118" s="1055" t="s">
        <v>140</v>
      </c>
      <c r="CB118" s="1055"/>
      <c r="CC118" s="1055"/>
      <c r="CD118" s="1055"/>
      <c r="CE118" s="1055"/>
      <c r="CF118" s="971" t="s">
        <v>140</v>
      </c>
      <c r="CG118" s="972"/>
      <c r="CH118" s="972"/>
      <c r="CI118" s="972"/>
      <c r="CJ118" s="972"/>
      <c r="CK118" s="1002"/>
      <c r="CL118" s="1003"/>
      <c r="CM118" s="973" t="s">
        <v>468</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140</v>
      </c>
      <c r="DH118" s="1016"/>
      <c r="DI118" s="1016"/>
      <c r="DJ118" s="1016"/>
      <c r="DK118" s="1017"/>
      <c r="DL118" s="1018" t="s">
        <v>140</v>
      </c>
      <c r="DM118" s="1016"/>
      <c r="DN118" s="1016"/>
      <c r="DO118" s="1016"/>
      <c r="DP118" s="1017"/>
      <c r="DQ118" s="1018" t="s">
        <v>443</v>
      </c>
      <c r="DR118" s="1016"/>
      <c r="DS118" s="1016"/>
      <c r="DT118" s="1016"/>
      <c r="DU118" s="1017"/>
      <c r="DV118" s="1019" t="s">
        <v>140</v>
      </c>
      <c r="DW118" s="1020"/>
      <c r="DX118" s="1020"/>
      <c r="DY118" s="1020"/>
      <c r="DZ118" s="1021"/>
    </row>
    <row r="119" spans="1:130" s="247" customFormat="1" ht="26.25" customHeight="1" x14ac:dyDescent="0.15">
      <c r="A119" s="1116" t="s">
        <v>441</v>
      </c>
      <c r="B119" s="1001"/>
      <c r="C119" s="980" t="s">
        <v>442</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449</v>
      </c>
      <c r="AB119" s="949"/>
      <c r="AC119" s="949"/>
      <c r="AD119" s="949"/>
      <c r="AE119" s="950"/>
      <c r="AF119" s="951" t="s">
        <v>443</v>
      </c>
      <c r="AG119" s="949"/>
      <c r="AH119" s="949"/>
      <c r="AI119" s="949"/>
      <c r="AJ119" s="950"/>
      <c r="AK119" s="951" t="s">
        <v>140</v>
      </c>
      <c r="AL119" s="949"/>
      <c r="AM119" s="949"/>
      <c r="AN119" s="949"/>
      <c r="AO119" s="950"/>
      <c r="AP119" s="952" t="s">
        <v>140</v>
      </c>
      <c r="AQ119" s="953"/>
      <c r="AR119" s="953"/>
      <c r="AS119" s="953"/>
      <c r="AT119" s="954"/>
      <c r="AU119" s="959"/>
      <c r="AV119" s="960"/>
      <c r="AW119" s="960"/>
      <c r="AX119" s="960"/>
      <c r="AY119" s="960"/>
      <c r="AZ119" s="278" t="s">
        <v>189</v>
      </c>
      <c r="BA119" s="278"/>
      <c r="BB119" s="278"/>
      <c r="BC119" s="278"/>
      <c r="BD119" s="278"/>
      <c r="BE119" s="278"/>
      <c r="BF119" s="278"/>
      <c r="BG119" s="278"/>
      <c r="BH119" s="278"/>
      <c r="BI119" s="278"/>
      <c r="BJ119" s="278"/>
      <c r="BK119" s="278"/>
      <c r="BL119" s="278"/>
      <c r="BM119" s="278"/>
      <c r="BN119" s="278"/>
      <c r="BO119" s="1032" t="s">
        <v>469</v>
      </c>
      <c r="BP119" s="1063"/>
      <c r="BQ119" s="1054">
        <v>16888881</v>
      </c>
      <c r="BR119" s="1055"/>
      <c r="BS119" s="1055"/>
      <c r="BT119" s="1055"/>
      <c r="BU119" s="1055"/>
      <c r="BV119" s="1055">
        <v>15387498</v>
      </c>
      <c r="BW119" s="1055"/>
      <c r="BX119" s="1055"/>
      <c r="BY119" s="1055"/>
      <c r="BZ119" s="1055"/>
      <c r="CA119" s="1055">
        <v>15288688</v>
      </c>
      <c r="CB119" s="1055"/>
      <c r="CC119" s="1055"/>
      <c r="CD119" s="1055"/>
      <c r="CE119" s="1055"/>
      <c r="CF119" s="1056"/>
      <c r="CG119" s="1057"/>
      <c r="CH119" s="1057"/>
      <c r="CI119" s="1057"/>
      <c r="CJ119" s="1058"/>
      <c r="CK119" s="1004"/>
      <c r="CL119" s="1005"/>
      <c r="CM119" s="1059" t="s">
        <v>470</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v>265594</v>
      </c>
      <c r="DH119" s="1041"/>
      <c r="DI119" s="1041"/>
      <c r="DJ119" s="1041"/>
      <c r="DK119" s="1042"/>
      <c r="DL119" s="1040">
        <v>238118</v>
      </c>
      <c r="DM119" s="1041"/>
      <c r="DN119" s="1041"/>
      <c r="DO119" s="1041"/>
      <c r="DP119" s="1042"/>
      <c r="DQ119" s="1040">
        <v>210643</v>
      </c>
      <c r="DR119" s="1041"/>
      <c r="DS119" s="1041"/>
      <c r="DT119" s="1041"/>
      <c r="DU119" s="1042"/>
      <c r="DV119" s="1043">
        <v>4.2</v>
      </c>
      <c r="DW119" s="1044"/>
      <c r="DX119" s="1044"/>
      <c r="DY119" s="1044"/>
      <c r="DZ119" s="1045"/>
    </row>
    <row r="120" spans="1:130" s="247" customFormat="1" ht="26.25" customHeight="1" x14ac:dyDescent="0.15">
      <c r="A120" s="1117"/>
      <c r="B120" s="1003"/>
      <c r="C120" s="973" t="s">
        <v>446</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140</v>
      </c>
      <c r="AB120" s="1016"/>
      <c r="AC120" s="1016"/>
      <c r="AD120" s="1016"/>
      <c r="AE120" s="1017"/>
      <c r="AF120" s="1018" t="s">
        <v>140</v>
      </c>
      <c r="AG120" s="1016"/>
      <c r="AH120" s="1016"/>
      <c r="AI120" s="1016"/>
      <c r="AJ120" s="1017"/>
      <c r="AK120" s="1018" t="s">
        <v>140</v>
      </c>
      <c r="AL120" s="1016"/>
      <c r="AM120" s="1016"/>
      <c r="AN120" s="1016"/>
      <c r="AO120" s="1017"/>
      <c r="AP120" s="1019" t="s">
        <v>140</v>
      </c>
      <c r="AQ120" s="1020"/>
      <c r="AR120" s="1020"/>
      <c r="AS120" s="1020"/>
      <c r="AT120" s="1021"/>
      <c r="AU120" s="1046" t="s">
        <v>471</v>
      </c>
      <c r="AV120" s="1047"/>
      <c r="AW120" s="1047"/>
      <c r="AX120" s="1047"/>
      <c r="AY120" s="1048"/>
      <c r="AZ120" s="997" t="s">
        <v>472</v>
      </c>
      <c r="BA120" s="946"/>
      <c r="BB120" s="946"/>
      <c r="BC120" s="946"/>
      <c r="BD120" s="946"/>
      <c r="BE120" s="946"/>
      <c r="BF120" s="946"/>
      <c r="BG120" s="946"/>
      <c r="BH120" s="946"/>
      <c r="BI120" s="946"/>
      <c r="BJ120" s="946"/>
      <c r="BK120" s="946"/>
      <c r="BL120" s="946"/>
      <c r="BM120" s="946"/>
      <c r="BN120" s="946"/>
      <c r="BO120" s="946"/>
      <c r="BP120" s="947"/>
      <c r="BQ120" s="983">
        <v>2511135</v>
      </c>
      <c r="BR120" s="984"/>
      <c r="BS120" s="984"/>
      <c r="BT120" s="984"/>
      <c r="BU120" s="984"/>
      <c r="BV120" s="984">
        <v>3205363</v>
      </c>
      <c r="BW120" s="984"/>
      <c r="BX120" s="984"/>
      <c r="BY120" s="984"/>
      <c r="BZ120" s="984"/>
      <c r="CA120" s="984">
        <v>2872627</v>
      </c>
      <c r="CB120" s="984"/>
      <c r="CC120" s="984"/>
      <c r="CD120" s="984"/>
      <c r="CE120" s="984"/>
      <c r="CF120" s="998">
        <v>57</v>
      </c>
      <c r="CG120" s="999"/>
      <c r="CH120" s="999"/>
      <c r="CI120" s="999"/>
      <c r="CJ120" s="999"/>
      <c r="CK120" s="1064" t="s">
        <v>473</v>
      </c>
      <c r="CL120" s="1065"/>
      <c r="CM120" s="1065"/>
      <c r="CN120" s="1065"/>
      <c r="CO120" s="1066"/>
      <c r="CP120" s="1072" t="s">
        <v>413</v>
      </c>
      <c r="CQ120" s="1073"/>
      <c r="CR120" s="1073"/>
      <c r="CS120" s="1073"/>
      <c r="CT120" s="1073"/>
      <c r="CU120" s="1073"/>
      <c r="CV120" s="1073"/>
      <c r="CW120" s="1073"/>
      <c r="CX120" s="1073"/>
      <c r="CY120" s="1073"/>
      <c r="CZ120" s="1073"/>
      <c r="DA120" s="1073"/>
      <c r="DB120" s="1073"/>
      <c r="DC120" s="1073"/>
      <c r="DD120" s="1073"/>
      <c r="DE120" s="1073"/>
      <c r="DF120" s="1074"/>
      <c r="DG120" s="983">
        <v>2792871</v>
      </c>
      <c r="DH120" s="984"/>
      <c r="DI120" s="984"/>
      <c r="DJ120" s="984"/>
      <c r="DK120" s="984"/>
      <c r="DL120" s="984">
        <v>2514776</v>
      </c>
      <c r="DM120" s="984"/>
      <c r="DN120" s="984"/>
      <c r="DO120" s="984"/>
      <c r="DP120" s="984"/>
      <c r="DQ120" s="984">
        <v>2377711</v>
      </c>
      <c r="DR120" s="984"/>
      <c r="DS120" s="984"/>
      <c r="DT120" s="984"/>
      <c r="DU120" s="984"/>
      <c r="DV120" s="985">
        <v>47.2</v>
      </c>
      <c r="DW120" s="985"/>
      <c r="DX120" s="985"/>
      <c r="DY120" s="985"/>
      <c r="DZ120" s="986"/>
    </row>
    <row r="121" spans="1:130" s="247" customFormat="1" ht="26.25" customHeight="1" x14ac:dyDescent="0.15">
      <c r="A121" s="1117"/>
      <c r="B121" s="1003"/>
      <c r="C121" s="1024" t="s">
        <v>474</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v>108901</v>
      </c>
      <c r="AB121" s="1016"/>
      <c r="AC121" s="1016"/>
      <c r="AD121" s="1016"/>
      <c r="AE121" s="1017"/>
      <c r="AF121" s="1018">
        <v>113510</v>
      </c>
      <c r="AG121" s="1016"/>
      <c r="AH121" s="1016"/>
      <c r="AI121" s="1016"/>
      <c r="AJ121" s="1017"/>
      <c r="AK121" s="1018">
        <v>114859</v>
      </c>
      <c r="AL121" s="1016"/>
      <c r="AM121" s="1016"/>
      <c r="AN121" s="1016"/>
      <c r="AO121" s="1017"/>
      <c r="AP121" s="1019">
        <v>2.2999999999999998</v>
      </c>
      <c r="AQ121" s="1020"/>
      <c r="AR121" s="1020"/>
      <c r="AS121" s="1020"/>
      <c r="AT121" s="1021"/>
      <c r="AU121" s="1049"/>
      <c r="AV121" s="1050"/>
      <c r="AW121" s="1050"/>
      <c r="AX121" s="1050"/>
      <c r="AY121" s="1051"/>
      <c r="AZ121" s="1006" t="s">
        <v>475</v>
      </c>
      <c r="BA121" s="1007"/>
      <c r="BB121" s="1007"/>
      <c r="BC121" s="1007"/>
      <c r="BD121" s="1007"/>
      <c r="BE121" s="1007"/>
      <c r="BF121" s="1007"/>
      <c r="BG121" s="1007"/>
      <c r="BH121" s="1007"/>
      <c r="BI121" s="1007"/>
      <c r="BJ121" s="1007"/>
      <c r="BK121" s="1007"/>
      <c r="BL121" s="1007"/>
      <c r="BM121" s="1007"/>
      <c r="BN121" s="1007"/>
      <c r="BO121" s="1007"/>
      <c r="BP121" s="1008"/>
      <c r="BQ121" s="976">
        <v>634146</v>
      </c>
      <c r="BR121" s="977"/>
      <c r="BS121" s="977"/>
      <c r="BT121" s="977"/>
      <c r="BU121" s="977"/>
      <c r="BV121" s="977">
        <v>520795</v>
      </c>
      <c r="BW121" s="977"/>
      <c r="BX121" s="977"/>
      <c r="BY121" s="977"/>
      <c r="BZ121" s="977"/>
      <c r="CA121" s="977">
        <v>393817</v>
      </c>
      <c r="CB121" s="977"/>
      <c r="CC121" s="977"/>
      <c r="CD121" s="977"/>
      <c r="CE121" s="977"/>
      <c r="CF121" s="971">
        <v>7.8</v>
      </c>
      <c r="CG121" s="972"/>
      <c r="CH121" s="972"/>
      <c r="CI121" s="972"/>
      <c r="CJ121" s="972"/>
      <c r="CK121" s="1067"/>
      <c r="CL121" s="1068"/>
      <c r="CM121" s="1068"/>
      <c r="CN121" s="1068"/>
      <c r="CO121" s="1069"/>
      <c r="CP121" s="1077" t="s">
        <v>411</v>
      </c>
      <c r="CQ121" s="1078"/>
      <c r="CR121" s="1078"/>
      <c r="CS121" s="1078"/>
      <c r="CT121" s="1078"/>
      <c r="CU121" s="1078"/>
      <c r="CV121" s="1078"/>
      <c r="CW121" s="1078"/>
      <c r="CX121" s="1078"/>
      <c r="CY121" s="1078"/>
      <c r="CZ121" s="1078"/>
      <c r="DA121" s="1078"/>
      <c r="DB121" s="1078"/>
      <c r="DC121" s="1078"/>
      <c r="DD121" s="1078"/>
      <c r="DE121" s="1078"/>
      <c r="DF121" s="1079"/>
      <c r="DG121" s="976">
        <v>382780</v>
      </c>
      <c r="DH121" s="977"/>
      <c r="DI121" s="977"/>
      <c r="DJ121" s="977"/>
      <c r="DK121" s="977"/>
      <c r="DL121" s="977">
        <v>329982</v>
      </c>
      <c r="DM121" s="977"/>
      <c r="DN121" s="977"/>
      <c r="DO121" s="977"/>
      <c r="DP121" s="977"/>
      <c r="DQ121" s="977">
        <v>273324</v>
      </c>
      <c r="DR121" s="977"/>
      <c r="DS121" s="977"/>
      <c r="DT121" s="977"/>
      <c r="DU121" s="977"/>
      <c r="DV121" s="978">
        <v>5.4</v>
      </c>
      <c r="DW121" s="978"/>
      <c r="DX121" s="978"/>
      <c r="DY121" s="978"/>
      <c r="DZ121" s="979"/>
    </row>
    <row r="122" spans="1:130" s="247" customFormat="1" ht="26.25" customHeight="1" x14ac:dyDescent="0.15">
      <c r="A122" s="1117"/>
      <c r="B122" s="1003"/>
      <c r="C122" s="973" t="s">
        <v>457</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140</v>
      </c>
      <c r="AB122" s="1016"/>
      <c r="AC122" s="1016"/>
      <c r="AD122" s="1016"/>
      <c r="AE122" s="1017"/>
      <c r="AF122" s="1018" t="s">
        <v>140</v>
      </c>
      <c r="AG122" s="1016"/>
      <c r="AH122" s="1016"/>
      <c r="AI122" s="1016"/>
      <c r="AJ122" s="1017"/>
      <c r="AK122" s="1018" t="s">
        <v>140</v>
      </c>
      <c r="AL122" s="1016"/>
      <c r="AM122" s="1016"/>
      <c r="AN122" s="1016"/>
      <c r="AO122" s="1017"/>
      <c r="AP122" s="1019" t="s">
        <v>140</v>
      </c>
      <c r="AQ122" s="1020"/>
      <c r="AR122" s="1020"/>
      <c r="AS122" s="1020"/>
      <c r="AT122" s="1021"/>
      <c r="AU122" s="1049"/>
      <c r="AV122" s="1050"/>
      <c r="AW122" s="1050"/>
      <c r="AX122" s="1050"/>
      <c r="AY122" s="1051"/>
      <c r="AZ122" s="1031" t="s">
        <v>476</v>
      </c>
      <c r="BA122" s="1022"/>
      <c r="BB122" s="1022"/>
      <c r="BC122" s="1022"/>
      <c r="BD122" s="1022"/>
      <c r="BE122" s="1022"/>
      <c r="BF122" s="1022"/>
      <c r="BG122" s="1022"/>
      <c r="BH122" s="1022"/>
      <c r="BI122" s="1022"/>
      <c r="BJ122" s="1022"/>
      <c r="BK122" s="1022"/>
      <c r="BL122" s="1022"/>
      <c r="BM122" s="1022"/>
      <c r="BN122" s="1022"/>
      <c r="BO122" s="1022"/>
      <c r="BP122" s="1023"/>
      <c r="BQ122" s="1054">
        <v>9892374</v>
      </c>
      <c r="BR122" s="1055"/>
      <c r="BS122" s="1055"/>
      <c r="BT122" s="1055"/>
      <c r="BU122" s="1055"/>
      <c r="BV122" s="1055">
        <v>9339915</v>
      </c>
      <c r="BW122" s="1055"/>
      <c r="BX122" s="1055"/>
      <c r="BY122" s="1055"/>
      <c r="BZ122" s="1055"/>
      <c r="CA122" s="1055">
        <v>9498944</v>
      </c>
      <c r="CB122" s="1055"/>
      <c r="CC122" s="1055"/>
      <c r="CD122" s="1055"/>
      <c r="CE122" s="1055"/>
      <c r="CF122" s="1075">
        <v>188.5</v>
      </c>
      <c r="CG122" s="1076"/>
      <c r="CH122" s="1076"/>
      <c r="CI122" s="1076"/>
      <c r="CJ122" s="1076"/>
      <c r="CK122" s="1067"/>
      <c r="CL122" s="1068"/>
      <c r="CM122" s="1068"/>
      <c r="CN122" s="1068"/>
      <c r="CO122" s="1069"/>
      <c r="CP122" s="1077" t="s">
        <v>409</v>
      </c>
      <c r="CQ122" s="1078"/>
      <c r="CR122" s="1078"/>
      <c r="CS122" s="1078"/>
      <c r="CT122" s="1078"/>
      <c r="CU122" s="1078"/>
      <c r="CV122" s="1078"/>
      <c r="CW122" s="1078"/>
      <c r="CX122" s="1078"/>
      <c r="CY122" s="1078"/>
      <c r="CZ122" s="1078"/>
      <c r="DA122" s="1078"/>
      <c r="DB122" s="1078"/>
      <c r="DC122" s="1078"/>
      <c r="DD122" s="1078"/>
      <c r="DE122" s="1078"/>
      <c r="DF122" s="1079"/>
      <c r="DG122" s="976">
        <v>14314</v>
      </c>
      <c r="DH122" s="977"/>
      <c r="DI122" s="977"/>
      <c r="DJ122" s="977"/>
      <c r="DK122" s="977"/>
      <c r="DL122" s="977">
        <v>15159</v>
      </c>
      <c r="DM122" s="977"/>
      <c r="DN122" s="977"/>
      <c r="DO122" s="977"/>
      <c r="DP122" s="977"/>
      <c r="DQ122" s="977">
        <v>15627</v>
      </c>
      <c r="DR122" s="977"/>
      <c r="DS122" s="977"/>
      <c r="DT122" s="977"/>
      <c r="DU122" s="977"/>
      <c r="DV122" s="978">
        <v>0.3</v>
      </c>
      <c r="DW122" s="978"/>
      <c r="DX122" s="978"/>
      <c r="DY122" s="978"/>
      <c r="DZ122" s="979"/>
    </row>
    <row r="123" spans="1:130" s="247" customFormat="1" ht="26.25" customHeight="1" x14ac:dyDescent="0.15">
      <c r="A123" s="1117"/>
      <c r="B123" s="1003"/>
      <c r="C123" s="973" t="s">
        <v>463</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449</v>
      </c>
      <c r="AB123" s="1016"/>
      <c r="AC123" s="1016"/>
      <c r="AD123" s="1016"/>
      <c r="AE123" s="1017"/>
      <c r="AF123" s="1018" t="s">
        <v>140</v>
      </c>
      <c r="AG123" s="1016"/>
      <c r="AH123" s="1016"/>
      <c r="AI123" s="1016"/>
      <c r="AJ123" s="1017"/>
      <c r="AK123" s="1018" t="s">
        <v>140</v>
      </c>
      <c r="AL123" s="1016"/>
      <c r="AM123" s="1016"/>
      <c r="AN123" s="1016"/>
      <c r="AO123" s="1017"/>
      <c r="AP123" s="1019" t="s">
        <v>443</v>
      </c>
      <c r="AQ123" s="1020"/>
      <c r="AR123" s="1020"/>
      <c r="AS123" s="1020"/>
      <c r="AT123" s="1021"/>
      <c r="AU123" s="1052"/>
      <c r="AV123" s="1053"/>
      <c r="AW123" s="1053"/>
      <c r="AX123" s="1053"/>
      <c r="AY123" s="1053"/>
      <c r="AZ123" s="278" t="s">
        <v>189</v>
      </c>
      <c r="BA123" s="278"/>
      <c r="BB123" s="278"/>
      <c r="BC123" s="278"/>
      <c r="BD123" s="278"/>
      <c r="BE123" s="278"/>
      <c r="BF123" s="278"/>
      <c r="BG123" s="278"/>
      <c r="BH123" s="278"/>
      <c r="BI123" s="278"/>
      <c r="BJ123" s="278"/>
      <c r="BK123" s="278"/>
      <c r="BL123" s="278"/>
      <c r="BM123" s="278"/>
      <c r="BN123" s="278"/>
      <c r="BO123" s="1032" t="s">
        <v>477</v>
      </c>
      <c r="BP123" s="1063"/>
      <c r="BQ123" s="1123">
        <v>13037655</v>
      </c>
      <c r="BR123" s="1089"/>
      <c r="BS123" s="1089"/>
      <c r="BT123" s="1089"/>
      <c r="BU123" s="1089"/>
      <c r="BV123" s="1089">
        <v>13066073</v>
      </c>
      <c r="BW123" s="1089"/>
      <c r="BX123" s="1089"/>
      <c r="BY123" s="1089"/>
      <c r="BZ123" s="1089"/>
      <c r="CA123" s="1089">
        <v>12765388</v>
      </c>
      <c r="CB123" s="1089"/>
      <c r="CC123" s="1089"/>
      <c r="CD123" s="1089"/>
      <c r="CE123" s="1089"/>
      <c r="CF123" s="1056"/>
      <c r="CG123" s="1057"/>
      <c r="CH123" s="1057"/>
      <c r="CI123" s="1057"/>
      <c r="CJ123" s="1058"/>
      <c r="CK123" s="1067"/>
      <c r="CL123" s="1068"/>
      <c r="CM123" s="1068"/>
      <c r="CN123" s="1068"/>
      <c r="CO123" s="1069"/>
      <c r="CP123" s="1077" t="s">
        <v>408</v>
      </c>
      <c r="CQ123" s="1078"/>
      <c r="CR123" s="1078"/>
      <c r="CS123" s="1078"/>
      <c r="CT123" s="1078"/>
      <c r="CU123" s="1078"/>
      <c r="CV123" s="1078"/>
      <c r="CW123" s="1078"/>
      <c r="CX123" s="1078"/>
      <c r="CY123" s="1078"/>
      <c r="CZ123" s="1078"/>
      <c r="DA123" s="1078"/>
      <c r="DB123" s="1078"/>
      <c r="DC123" s="1078"/>
      <c r="DD123" s="1078"/>
      <c r="DE123" s="1078"/>
      <c r="DF123" s="1079"/>
      <c r="DG123" s="1015" t="s">
        <v>140</v>
      </c>
      <c r="DH123" s="1016"/>
      <c r="DI123" s="1016"/>
      <c r="DJ123" s="1016"/>
      <c r="DK123" s="1017"/>
      <c r="DL123" s="1018" t="s">
        <v>443</v>
      </c>
      <c r="DM123" s="1016"/>
      <c r="DN123" s="1016"/>
      <c r="DO123" s="1016"/>
      <c r="DP123" s="1017"/>
      <c r="DQ123" s="1018" t="s">
        <v>140</v>
      </c>
      <c r="DR123" s="1016"/>
      <c r="DS123" s="1016"/>
      <c r="DT123" s="1016"/>
      <c r="DU123" s="1017"/>
      <c r="DV123" s="1019" t="s">
        <v>449</v>
      </c>
      <c r="DW123" s="1020"/>
      <c r="DX123" s="1020"/>
      <c r="DY123" s="1020"/>
      <c r="DZ123" s="1021"/>
    </row>
    <row r="124" spans="1:130" s="247" customFormat="1" ht="26.25" customHeight="1" thickBot="1" x14ac:dyDescent="0.2">
      <c r="A124" s="1117"/>
      <c r="B124" s="1003"/>
      <c r="C124" s="973" t="s">
        <v>466</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140</v>
      </c>
      <c r="AB124" s="1016"/>
      <c r="AC124" s="1016"/>
      <c r="AD124" s="1016"/>
      <c r="AE124" s="1017"/>
      <c r="AF124" s="1018" t="s">
        <v>140</v>
      </c>
      <c r="AG124" s="1016"/>
      <c r="AH124" s="1016"/>
      <c r="AI124" s="1016"/>
      <c r="AJ124" s="1017"/>
      <c r="AK124" s="1018" t="s">
        <v>140</v>
      </c>
      <c r="AL124" s="1016"/>
      <c r="AM124" s="1016"/>
      <c r="AN124" s="1016"/>
      <c r="AO124" s="1017"/>
      <c r="AP124" s="1019" t="s">
        <v>140</v>
      </c>
      <c r="AQ124" s="1020"/>
      <c r="AR124" s="1020"/>
      <c r="AS124" s="1020"/>
      <c r="AT124" s="1021"/>
      <c r="AU124" s="1119" t="s">
        <v>478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73.099999999999994</v>
      </c>
      <c r="BR124" s="1085"/>
      <c r="BS124" s="1085"/>
      <c r="BT124" s="1085"/>
      <c r="BU124" s="1085"/>
      <c r="BV124" s="1085">
        <v>45.4</v>
      </c>
      <c r="BW124" s="1085"/>
      <c r="BX124" s="1085"/>
      <c r="BY124" s="1085"/>
      <c r="BZ124" s="1085"/>
      <c r="CA124" s="1085">
        <v>50</v>
      </c>
      <c r="CB124" s="1085"/>
      <c r="CC124" s="1085"/>
      <c r="CD124" s="1085"/>
      <c r="CE124" s="1085"/>
      <c r="CF124" s="1086"/>
      <c r="CG124" s="1087"/>
      <c r="CH124" s="1087"/>
      <c r="CI124" s="1087"/>
      <c r="CJ124" s="1088"/>
      <c r="CK124" s="1070"/>
      <c r="CL124" s="1070"/>
      <c r="CM124" s="1070"/>
      <c r="CN124" s="1070"/>
      <c r="CO124" s="1071"/>
      <c r="CP124" s="1077" t="s">
        <v>479</v>
      </c>
      <c r="CQ124" s="1078"/>
      <c r="CR124" s="1078"/>
      <c r="CS124" s="1078"/>
      <c r="CT124" s="1078"/>
      <c r="CU124" s="1078"/>
      <c r="CV124" s="1078"/>
      <c r="CW124" s="1078"/>
      <c r="CX124" s="1078"/>
      <c r="CY124" s="1078"/>
      <c r="CZ124" s="1078"/>
      <c r="DA124" s="1078"/>
      <c r="DB124" s="1078"/>
      <c r="DC124" s="1078"/>
      <c r="DD124" s="1078"/>
      <c r="DE124" s="1078"/>
      <c r="DF124" s="1079"/>
      <c r="DG124" s="1062" t="s">
        <v>140</v>
      </c>
      <c r="DH124" s="1041"/>
      <c r="DI124" s="1041"/>
      <c r="DJ124" s="1041"/>
      <c r="DK124" s="1042"/>
      <c r="DL124" s="1040" t="s">
        <v>443</v>
      </c>
      <c r="DM124" s="1041"/>
      <c r="DN124" s="1041"/>
      <c r="DO124" s="1041"/>
      <c r="DP124" s="1042"/>
      <c r="DQ124" s="1040" t="s">
        <v>140</v>
      </c>
      <c r="DR124" s="1041"/>
      <c r="DS124" s="1041"/>
      <c r="DT124" s="1041"/>
      <c r="DU124" s="1042"/>
      <c r="DV124" s="1043" t="s">
        <v>449</v>
      </c>
      <c r="DW124" s="1044"/>
      <c r="DX124" s="1044"/>
      <c r="DY124" s="1044"/>
      <c r="DZ124" s="1045"/>
    </row>
    <row r="125" spans="1:130" s="247" customFormat="1" ht="26.25" customHeight="1" x14ac:dyDescent="0.15">
      <c r="A125" s="1117"/>
      <c r="B125" s="1003"/>
      <c r="C125" s="973" t="s">
        <v>468</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449</v>
      </c>
      <c r="AB125" s="1016"/>
      <c r="AC125" s="1016"/>
      <c r="AD125" s="1016"/>
      <c r="AE125" s="1017"/>
      <c r="AF125" s="1018" t="s">
        <v>443</v>
      </c>
      <c r="AG125" s="1016"/>
      <c r="AH125" s="1016"/>
      <c r="AI125" s="1016"/>
      <c r="AJ125" s="1017"/>
      <c r="AK125" s="1018" t="s">
        <v>140</v>
      </c>
      <c r="AL125" s="1016"/>
      <c r="AM125" s="1016"/>
      <c r="AN125" s="1016"/>
      <c r="AO125" s="1017"/>
      <c r="AP125" s="1019" t="s">
        <v>140</v>
      </c>
      <c r="AQ125" s="1020"/>
      <c r="AR125" s="1020"/>
      <c r="AS125" s="1020"/>
      <c r="AT125" s="102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0" t="s">
        <v>480</v>
      </c>
      <c r="CL125" s="1065"/>
      <c r="CM125" s="1065"/>
      <c r="CN125" s="1065"/>
      <c r="CO125" s="1066"/>
      <c r="CP125" s="997" t="s">
        <v>481</v>
      </c>
      <c r="CQ125" s="946"/>
      <c r="CR125" s="946"/>
      <c r="CS125" s="946"/>
      <c r="CT125" s="946"/>
      <c r="CU125" s="946"/>
      <c r="CV125" s="946"/>
      <c r="CW125" s="946"/>
      <c r="CX125" s="946"/>
      <c r="CY125" s="946"/>
      <c r="CZ125" s="946"/>
      <c r="DA125" s="946"/>
      <c r="DB125" s="946"/>
      <c r="DC125" s="946"/>
      <c r="DD125" s="946"/>
      <c r="DE125" s="946"/>
      <c r="DF125" s="947"/>
      <c r="DG125" s="983" t="s">
        <v>449</v>
      </c>
      <c r="DH125" s="984"/>
      <c r="DI125" s="984"/>
      <c r="DJ125" s="984"/>
      <c r="DK125" s="984"/>
      <c r="DL125" s="984" t="s">
        <v>140</v>
      </c>
      <c r="DM125" s="984"/>
      <c r="DN125" s="984"/>
      <c r="DO125" s="984"/>
      <c r="DP125" s="984"/>
      <c r="DQ125" s="984" t="s">
        <v>140</v>
      </c>
      <c r="DR125" s="984"/>
      <c r="DS125" s="984"/>
      <c r="DT125" s="984"/>
      <c r="DU125" s="984"/>
      <c r="DV125" s="985" t="s">
        <v>140</v>
      </c>
      <c r="DW125" s="985"/>
      <c r="DX125" s="985"/>
      <c r="DY125" s="985"/>
      <c r="DZ125" s="986"/>
    </row>
    <row r="126" spans="1:130" s="247" customFormat="1" ht="26.25" customHeight="1" thickBot="1" x14ac:dyDescent="0.2">
      <c r="A126" s="1117"/>
      <c r="B126" s="1003"/>
      <c r="C126" s="973" t="s">
        <v>470</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v>1147</v>
      </c>
      <c r="AB126" s="1016"/>
      <c r="AC126" s="1016"/>
      <c r="AD126" s="1016"/>
      <c r="AE126" s="1017"/>
      <c r="AF126" s="1018">
        <v>26</v>
      </c>
      <c r="AG126" s="1016"/>
      <c r="AH126" s="1016"/>
      <c r="AI126" s="1016"/>
      <c r="AJ126" s="1017"/>
      <c r="AK126" s="1018">
        <v>88</v>
      </c>
      <c r="AL126" s="1016"/>
      <c r="AM126" s="1016"/>
      <c r="AN126" s="1016"/>
      <c r="AO126" s="1017"/>
      <c r="AP126" s="1019">
        <v>0</v>
      </c>
      <c r="AQ126" s="1020"/>
      <c r="AR126" s="1020"/>
      <c r="AS126" s="1020"/>
      <c r="AT126" s="102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1"/>
      <c r="CL126" s="1068"/>
      <c r="CM126" s="1068"/>
      <c r="CN126" s="1068"/>
      <c r="CO126" s="1069"/>
      <c r="CP126" s="1006" t="s">
        <v>482</v>
      </c>
      <c r="CQ126" s="1007"/>
      <c r="CR126" s="1007"/>
      <c r="CS126" s="1007"/>
      <c r="CT126" s="1007"/>
      <c r="CU126" s="1007"/>
      <c r="CV126" s="1007"/>
      <c r="CW126" s="1007"/>
      <c r="CX126" s="1007"/>
      <c r="CY126" s="1007"/>
      <c r="CZ126" s="1007"/>
      <c r="DA126" s="1007"/>
      <c r="DB126" s="1007"/>
      <c r="DC126" s="1007"/>
      <c r="DD126" s="1007"/>
      <c r="DE126" s="1007"/>
      <c r="DF126" s="1008"/>
      <c r="DG126" s="976" t="s">
        <v>140</v>
      </c>
      <c r="DH126" s="977"/>
      <c r="DI126" s="977"/>
      <c r="DJ126" s="977"/>
      <c r="DK126" s="977"/>
      <c r="DL126" s="977" t="s">
        <v>140</v>
      </c>
      <c r="DM126" s="977"/>
      <c r="DN126" s="977"/>
      <c r="DO126" s="977"/>
      <c r="DP126" s="977"/>
      <c r="DQ126" s="977" t="s">
        <v>140</v>
      </c>
      <c r="DR126" s="977"/>
      <c r="DS126" s="977"/>
      <c r="DT126" s="977"/>
      <c r="DU126" s="977"/>
      <c r="DV126" s="978" t="s">
        <v>140</v>
      </c>
      <c r="DW126" s="978"/>
      <c r="DX126" s="978"/>
      <c r="DY126" s="978"/>
      <c r="DZ126" s="979"/>
    </row>
    <row r="127" spans="1:130" s="247" customFormat="1" ht="26.25" customHeight="1" x14ac:dyDescent="0.15">
      <c r="A127" s="1118"/>
      <c r="B127" s="1005"/>
      <c r="C127" s="1059" t="s">
        <v>483</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v>123</v>
      </c>
      <c r="AB127" s="1016"/>
      <c r="AC127" s="1016"/>
      <c r="AD127" s="1016"/>
      <c r="AE127" s="1017"/>
      <c r="AF127" s="1018">
        <v>85</v>
      </c>
      <c r="AG127" s="1016"/>
      <c r="AH127" s="1016"/>
      <c r="AI127" s="1016"/>
      <c r="AJ127" s="1017"/>
      <c r="AK127" s="1018">
        <v>42</v>
      </c>
      <c r="AL127" s="1016"/>
      <c r="AM127" s="1016"/>
      <c r="AN127" s="1016"/>
      <c r="AO127" s="1017"/>
      <c r="AP127" s="1019">
        <v>0</v>
      </c>
      <c r="AQ127" s="1020"/>
      <c r="AR127" s="1020"/>
      <c r="AS127" s="1020"/>
      <c r="AT127" s="1021"/>
      <c r="AU127" s="283"/>
      <c r="AV127" s="283"/>
      <c r="AW127" s="283"/>
      <c r="AX127" s="1090" t="s">
        <v>484</v>
      </c>
      <c r="AY127" s="1091"/>
      <c r="AZ127" s="1091"/>
      <c r="BA127" s="1091"/>
      <c r="BB127" s="1091"/>
      <c r="BC127" s="1091"/>
      <c r="BD127" s="1091"/>
      <c r="BE127" s="1092"/>
      <c r="BF127" s="1093" t="s">
        <v>485</v>
      </c>
      <c r="BG127" s="1091"/>
      <c r="BH127" s="1091"/>
      <c r="BI127" s="1091"/>
      <c r="BJ127" s="1091"/>
      <c r="BK127" s="1091"/>
      <c r="BL127" s="1092"/>
      <c r="BM127" s="1093" t="s">
        <v>486</v>
      </c>
      <c r="BN127" s="1091"/>
      <c r="BO127" s="1091"/>
      <c r="BP127" s="1091"/>
      <c r="BQ127" s="1091"/>
      <c r="BR127" s="1091"/>
      <c r="BS127" s="1092"/>
      <c r="BT127" s="1093" t="s">
        <v>487</v>
      </c>
      <c r="BU127" s="1091"/>
      <c r="BV127" s="1091"/>
      <c r="BW127" s="1091"/>
      <c r="BX127" s="1091"/>
      <c r="BY127" s="1091"/>
      <c r="BZ127" s="1115"/>
      <c r="CA127" s="283"/>
      <c r="CB127" s="283"/>
      <c r="CC127" s="283"/>
      <c r="CD127" s="284"/>
      <c r="CE127" s="284"/>
      <c r="CF127" s="284"/>
      <c r="CG127" s="281"/>
      <c r="CH127" s="281"/>
      <c r="CI127" s="281"/>
      <c r="CJ127" s="282"/>
      <c r="CK127" s="1081"/>
      <c r="CL127" s="1068"/>
      <c r="CM127" s="1068"/>
      <c r="CN127" s="1068"/>
      <c r="CO127" s="1069"/>
      <c r="CP127" s="1006" t="s">
        <v>488</v>
      </c>
      <c r="CQ127" s="1007"/>
      <c r="CR127" s="1007"/>
      <c r="CS127" s="1007"/>
      <c r="CT127" s="1007"/>
      <c r="CU127" s="1007"/>
      <c r="CV127" s="1007"/>
      <c r="CW127" s="1007"/>
      <c r="CX127" s="1007"/>
      <c r="CY127" s="1007"/>
      <c r="CZ127" s="1007"/>
      <c r="DA127" s="1007"/>
      <c r="DB127" s="1007"/>
      <c r="DC127" s="1007"/>
      <c r="DD127" s="1007"/>
      <c r="DE127" s="1007"/>
      <c r="DF127" s="1008"/>
      <c r="DG127" s="976" t="s">
        <v>140</v>
      </c>
      <c r="DH127" s="977"/>
      <c r="DI127" s="977"/>
      <c r="DJ127" s="977"/>
      <c r="DK127" s="977"/>
      <c r="DL127" s="977" t="s">
        <v>140</v>
      </c>
      <c r="DM127" s="977"/>
      <c r="DN127" s="977"/>
      <c r="DO127" s="977"/>
      <c r="DP127" s="977"/>
      <c r="DQ127" s="977" t="s">
        <v>140</v>
      </c>
      <c r="DR127" s="977"/>
      <c r="DS127" s="977"/>
      <c r="DT127" s="977"/>
      <c r="DU127" s="977"/>
      <c r="DV127" s="978" t="s">
        <v>140</v>
      </c>
      <c r="DW127" s="978"/>
      <c r="DX127" s="978"/>
      <c r="DY127" s="978"/>
      <c r="DZ127" s="979"/>
    </row>
    <row r="128" spans="1:130" s="247" customFormat="1" ht="26.25" customHeight="1" thickBot="1" x14ac:dyDescent="0.2">
      <c r="A128" s="1101" t="s">
        <v>489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490</v>
      </c>
      <c r="X128" s="1103"/>
      <c r="Y128" s="1103"/>
      <c r="Z128" s="1104"/>
      <c r="AA128" s="1105">
        <v>97832</v>
      </c>
      <c r="AB128" s="1106"/>
      <c r="AC128" s="1106"/>
      <c r="AD128" s="1106"/>
      <c r="AE128" s="1107"/>
      <c r="AF128" s="1108">
        <v>79475</v>
      </c>
      <c r="AG128" s="1106"/>
      <c r="AH128" s="1106"/>
      <c r="AI128" s="1106"/>
      <c r="AJ128" s="1107"/>
      <c r="AK128" s="1108">
        <v>67022</v>
      </c>
      <c r="AL128" s="1106"/>
      <c r="AM128" s="1106"/>
      <c r="AN128" s="1106"/>
      <c r="AO128" s="1107"/>
      <c r="AP128" s="1109"/>
      <c r="AQ128" s="1110"/>
      <c r="AR128" s="1110"/>
      <c r="AS128" s="1110"/>
      <c r="AT128" s="1111"/>
      <c r="AU128" s="283"/>
      <c r="AV128" s="283"/>
      <c r="AW128" s="283"/>
      <c r="AX128" s="945" t="s">
        <v>491</v>
      </c>
      <c r="AY128" s="946"/>
      <c r="AZ128" s="946"/>
      <c r="BA128" s="946"/>
      <c r="BB128" s="946"/>
      <c r="BC128" s="946"/>
      <c r="BD128" s="946"/>
      <c r="BE128" s="947"/>
      <c r="BF128" s="1112" t="s">
        <v>140</v>
      </c>
      <c r="BG128" s="1113"/>
      <c r="BH128" s="1113"/>
      <c r="BI128" s="1113"/>
      <c r="BJ128" s="1113"/>
      <c r="BK128" s="1113"/>
      <c r="BL128" s="1114"/>
      <c r="BM128" s="1112">
        <v>14.37</v>
      </c>
      <c r="BN128" s="1113"/>
      <c r="BO128" s="1113"/>
      <c r="BP128" s="1113"/>
      <c r="BQ128" s="1113"/>
      <c r="BR128" s="1113"/>
      <c r="BS128" s="1114"/>
      <c r="BT128" s="1112">
        <v>20</v>
      </c>
      <c r="BU128" s="1113"/>
      <c r="BV128" s="1113"/>
      <c r="BW128" s="1113"/>
      <c r="BX128" s="1113"/>
      <c r="BY128" s="1113"/>
      <c r="BZ128" s="1136"/>
      <c r="CA128" s="284"/>
      <c r="CB128" s="284"/>
      <c r="CC128" s="284"/>
      <c r="CD128" s="284"/>
      <c r="CE128" s="284"/>
      <c r="CF128" s="284"/>
      <c r="CG128" s="281"/>
      <c r="CH128" s="281"/>
      <c r="CI128" s="281"/>
      <c r="CJ128" s="282"/>
      <c r="CK128" s="1082"/>
      <c r="CL128" s="1083"/>
      <c r="CM128" s="1083"/>
      <c r="CN128" s="1083"/>
      <c r="CO128" s="1084"/>
      <c r="CP128" s="1094" t="s">
        <v>492</v>
      </c>
      <c r="CQ128" s="1095"/>
      <c r="CR128" s="1095"/>
      <c r="CS128" s="1095"/>
      <c r="CT128" s="1095"/>
      <c r="CU128" s="1095"/>
      <c r="CV128" s="1095"/>
      <c r="CW128" s="1095"/>
      <c r="CX128" s="1095"/>
      <c r="CY128" s="1095"/>
      <c r="CZ128" s="1095"/>
      <c r="DA128" s="1095"/>
      <c r="DB128" s="1095"/>
      <c r="DC128" s="1095"/>
      <c r="DD128" s="1095"/>
      <c r="DE128" s="1095"/>
      <c r="DF128" s="1096"/>
      <c r="DG128" s="1097" t="s">
        <v>449</v>
      </c>
      <c r="DH128" s="1098"/>
      <c r="DI128" s="1098"/>
      <c r="DJ128" s="1098"/>
      <c r="DK128" s="1098"/>
      <c r="DL128" s="1098" t="s">
        <v>140</v>
      </c>
      <c r="DM128" s="1098"/>
      <c r="DN128" s="1098"/>
      <c r="DO128" s="1098"/>
      <c r="DP128" s="1098"/>
      <c r="DQ128" s="1098" t="s">
        <v>140</v>
      </c>
      <c r="DR128" s="1098"/>
      <c r="DS128" s="1098"/>
      <c r="DT128" s="1098"/>
      <c r="DU128" s="1098"/>
      <c r="DV128" s="1099" t="s">
        <v>140</v>
      </c>
      <c r="DW128" s="1099"/>
      <c r="DX128" s="1099"/>
      <c r="DY128" s="1099"/>
      <c r="DZ128" s="1100"/>
    </row>
    <row r="129" spans="1:131" s="247"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493</v>
      </c>
      <c r="X129" s="1131"/>
      <c r="Y129" s="1131"/>
      <c r="Z129" s="1132"/>
      <c r="AA129" s="1015">
        <v>6507873</v>
      </c>
      <c r="AB129" s="1016"/>
      <c r="AC129" s="1016"/>
      <c r="AD129" s="1016"/>
      <c r="AE129" s="1017"/>
      <c r="AF129" s="1018">
        <v>6291058</v>
      </c>
      <c r="AG129" s="1016"/>
      <c r="AH129" s="1016"/>
      <c r="AI129" s="1016"/>
      <c r="AJ129" s="1017"/>
      <c r="AK129" s="1018">
        <v>6161110</v>
      </c>
      <c r="AL129" s="1016"/>
      <c r="AM129" s="1016"/>
      <c r="AN129" s="1016"/>
      <c r="AO129" s="1017"/>
      <c r="AP129" s="1133"/>
      <c r="AQ129" s="1134"/>
      <c r="AR129" s="1134"/>
      <c r="AS129" s="1134"/>
      <c r="AT129" s="1135"/>
      <c r="AU129" s="285"/>
      <c r="AV129" s="285"/>
      <c r="AW129" s="285"/>
      <c r="AX129" s="1124" t="s">
        <v>494</v>
      </c>
      <c r="AY129" s="1007"/>
      <c r="AZ129" s="1007"/>
      <c r="BA129" s="1007"/>
      <c r="BB129" s="1007"/>
      <c r="BC129" s="1007"/>
      <c r="BD129" s="1007"/>
      <c r="BE129" s="1008"/>
      <c r="BF129" s="1125" t="s">
        <v>140</v>
      </c>
      <c r="BG129" s="1126"/>
      <c r="BH129" s="1126"/>
      <c r="BI129" s="1126"/>
      <c r="BJ129" s="1126"/>
      <c r="BK129" s="1126"/>
      <c r="BL129" s="1127"/>
      <c r="BM129" s="1125">
        <v>19.37</v>
      </c>
      <c r="BN129" s="1126"/>
      <c r="BO129" s="1126"/>
      <c r="BP129" s="1126"/>
      <c r="BQ129" s="1126"/>
      <c r="BR129" s="1126"/>
      <c r="BS129" s="1127"/>
      <c r="BT129" s="1125">
        <v>30</v>
      </c>
      <c r="BU129" s="1128"/>
      <c r="BV129" s="1128"/>
      <c r="BW129" s="1128"/>
      <c r="BX129" s="1128"/>
      <c r="BY129" s="1128"/>
      <c r="BZ129" s="112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7" t="s">
        <v>495</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496</v>
      </c>
      <c r="X130" s="1131"/>
      <c r="Y130" s="1131"/>
      <c r="Z130" s="1132"/>
      <c r="AA130" s="1015">
        <v>1244671</v>
      </c>
      <c r="AB130" s="1016"/>
      <c r="AC130" s="1016"/>
      <c r="AD130" s="1016"/>
      <c r="AE130" s="1017"/>
      <c r="AF130" s="1018">
        <v>1178663</v>
      </c>
      <c r="AG130" s="1016"/>
      <c r="AH130" s="1016"/>
      <c r="AI130" s="1016"/>
      <c r="AJ130" s="1017"/>
      <c r="AK130" s="1018">
        <v>1121303</v>
      </c>
      <c r="AL130" s="1016"/>
      <c r="AM130" s="1016"/>
      <c r="AN130" s="1016"/>
      <c r="AO130" s="1017"/>
      <c r="AP130" s="1133"/>
      <c r="AQ130" s="1134"/>
      <c r="AR130" s="1134"/>
      <c r="AS130" s="1134"/>
      <c r="AT130" s="1135"/>
      <c r="AU130" s="285"/>
      <c r="AV130" s="285"/>
      <c r="AW130" s="285"/>
      <c r="AX130" s="1124" t="s">
        <v>497</v>
      </c>
      <c r="AY130" s="1007"/>
      <c r="AZ130" s="1007"/>
      <c r="BA130" s="1007"/>
      <c r="BB130" s="1007"/>
      <c r="BC130" s="1007"/>
      <c r="BD130" s="1007"/>
      <c r="BE130" s="1008"/>
      <c r="BF130" s="1161">
        <v>14.3</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498</v>
      </c>
      <c r="X131" s="1169"/>
      <c r="Y131" s="1169"/>
      <c r="Z131" s="1170"/>
      <c r="AA131" s="1062">
        <v>5263202</v>
      </c>
      <c r="AB131" s="1041"/>
      <c r="AC131" s="1041"/>
      <c r="AD131" s="1041"/>
      <c r="AE131" s="1042"/>
      <c r="AF131" s="1040">
        <v>5112395</v>
      </c>
      <c r="AG131" s="1041"/>
      <c r="AH131" s="1041"/>
      <c r="AI131" s="1041"/>
      <c r="AJ131" s="1042"/>
      <c r="AK131" s="1040">
        <v>5039807</v>
      </c>
      <c r="AL131" s="1041"/>
      <c r="AM131" s="1041"/>
      <c r="AN131" s="1041"/>
      <c r="AO131" s="1042"/>
      <c r="AP131" s="1171"/>
      <c r="AQ131" s="1172"/>
      <c r="AR131" s="1172"/>
      <c r="AS131" s="1172"/>
      <c r="AT131" s="1173"/>
      <c r="AU131" s="285"/>
      <c r="AV131" s="285"/>
      <c r="AW131" s="285"/>
      <c r="AX131" s="1143" t="s">
        <v>499</v>
      </c>
      <c r="AY131" s="1095"/>
      <c r="AZ131" s="1095"/>
      <c r="BA131" s="1095"/>
      <c r="BB131" s="1095"/>
      <c r="BC131" s="1095"/>
      <c r="BD131" s="1095"/>
      <c r="BE131" s="1096"/>
      <c r="BF131" s="1144">
        <v>50</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0" t="s">
        <v>500</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501</v>
      </c>
      <c r="W132" s="1154"/>
      <c r="X132" s="1154"/>
      <c r="Y132" s="1154"/>
      <c r="Z132" s="1155"/>
      <c r="AA132" s="1156">
        <v>14.17272223</v>
      </c>
      <c r="AB132" s="1157"/>
      <c r="AC132" s="1157"/>
      <c r="AD132" s="1157"/>
      <c r="AE132" s="1158"/>
      <c r="AF132" s="1159">
        <v>14.87921023</v>
      </c>
      <c r="AG132" s="1157"/>
      <c r="AH132" s="1157"/>
      <c r="AI132" s="1157"/>
      <c r="AJ132" s="1158"/>
      <c r="AK132" s="1159">
        <v>13.903250659999999</v>
      </c>
      <c r="AL132" s="1157"/>
      <c r="AM132" s="1157"/>
      <c r="AN132" s="1157"/>
      <c r="AO132" s="1158"/>
      <c r="AP132" s="1056"/>
      <c r="AQ132" s="1057"/>
      <c r="AR132" s="1057"/>
      <c r="AS132" s="1057"/>
      <c r="AT132" s="116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502</v>
      </c>
      <c r="W133" s="1137"/>
      <c r="X133" s="1137"/>
      <c r="Y133" s="1137"/>
      <c r="Z133" s="1138"/>
      <c r="AA133" s="1139">
        <v>14.2</v>
      </c>
      <c r="AB133" s="1140"/>
      <c r="AC133" s="1140"/>
      <c r="AD133" s="1140"/>
      <c r="AE133" s="1141"/>
      <c r="AF133" s="1139">
        <v>14.2</v>
      </c>
      <c r="AG133" s="1140"/>
      <c r="AH133" s="1140"/>
      <c r="AI133" s="1140"/>
      <c r="AJ133" s="1141"/>
      <c r="AK133" s="1139">
        <v>14.3</v>
      </c>
      <c r="AL133" s="1140"/>
      <c r="AM133" s="1140"/>
      <c r="AN133" s="1140"/>
      <c r="AO133" s="1141"/>
      <c r="AP133" s="1086"/>
      <c r="AQ133" s="1087"/>
      <c r="AR133" s="1087"/>
      <c r="AS133" s="1087"/>
      <c r="AT133" s="114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sRJiZVB7F2544ggZ6B6TD9ypTOk4iH5TJW8HUdUMUpTwqFGCHlexPOPZNsGW5IGtX7UWKtqC+5w3jW7beC5MQ==" saltValue="U0W+h4W3PknZTEQzEpc7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vlhU0iapgk2lsR0yYu512Jwi+FivYNEVlK9tZspBIJFWcpzCbSIoO+wySCXsGa1v67QOm5W45qNrT78UAq1kg==" saltValue="0IFqsbiwH5S3kX71wAea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TeA1AXB03kDerrJT5mWnnuXCA+huYljUA0HR9ybudlPG3YIsDuPA+zmgJDBBfWH0PBFE61gPny46oLritNHw==" saltValue="E9IxVZDNNFlJQzk5DBkr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9" t="s">
        <v>511</v>
      </c>
      <c r="AL9" s="1180"/>
      <c r="AM9" s="1180"/>
      <c r="AN9" s="1181"/>
      <c r="AO9" s="313">
        <v>2084404</v>
      </c>
      <c r="AP9" s="313">
        <v>136862</v>
      </c>
      <c r="AQ9" s="314">
        <v>95594</v>
      </c>
      <c r="AR9" s="315">
        <v>43.2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9" t="s">
        <v>512</v>
      </c>
      <c r="AL10" s="1180"/>
      <c r="AM10" s="1180"/>
      <c r="AN10" s="1181"/>
      <c r="AO10" s="316">
        <v>157011</v>
      </c>
      <c r="AP10" s="316">
        <v>10309</v>
      </c>
      <c r="AQ10" s="317">
        <v>8521</v>
      </c>
      <c r="AR10" s="318">
        <v>21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9" t="s">
        <v>513</v>
      </c>
      <c r="AL11" s="1180"/>
      <c r="AM11" s="1180"/>
      <c r="AN11" s="1181"/>
      <c r="AO11" s="316">
        <v>4771</v>
      </c>
      <c r="AP11" s="316">
        <v>313</v>
      </c>
      <c r="AQ11" s="317">
        <v>14949</v>
      </c>
      <c r="AR11" s="318">
        <v>-97.9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9" t="s">
        <v>514</v>
      </c>
      <c r="AL12" s="1180"/>
      <c r="AM12" s="1180"/>
      <c r="AN12" s="1181"/>
      <c r="AO12" s="316">
        <v>204827</v>
      </c>
      <c r="AP12" s="316">
        <v>13449</v>
      </c>
      <c r="AQ12" s="317">
        <v>2839</v>
      </c>
      <c r="AR12" s="318">
        <v>373.7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9" t="s">
        <v>515</v>
      </c>
      <c r="AL13" s="1180"/>
      <c r="AM13" s="1180"/>
      <c r="AN13" s="1181"/>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9" t="s">
        <v>517</v>
      </c>
      <c r="AL14" s="1180"/>
      <c r="AM14" s="1180"/>
      <c r="AN14" s="1181"/>
      <c r="AO14" s="316">
        <v>128454</v>
      </c>
      <c r="AP14" s="316">
        <v>8434</v>
      </c>
      <c r="AQ14" s="317">
        <v>6532</v>
      </c>
      <c r="AR14" s="318">
        <v>29.1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9" t="s">
        <v>518</v>
      </c>
      <c r="AL15" s="1180"/>
      <c r="AM15" s="1180"/>
      <c r="AN15" s="1181"/>
      <c r="AO15" s="316">
        <v>42992</v>
      </c>
      <c r="AP15" s="316">
        <v>2823</v>
      </c>
      <c r="AQ15" s="317">
        <v>2245</v>
      </c>
      <c r="AR15" s="318">
        <v>25.7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2" t="s">
        <v>519</v>
      </c>
      <c r="AL16" s="1183"/>
      <c r="AM16" s="1183"/>
      <c r="AN16" s="1184"/>
      <c r="AO16" s="316">
        <v>-277021</v>
      </c>
      <c r="AP16" s="316">
        <v>-18189</v>
      </c>
      <c r="AQ16" s="317">
        <v>-9049</v>
      </c>
      <c r="AR16" s="318">
        <v>101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2" t="s">
        <v>189</v>
      </c>
      <c r="AL17" s="1183"/>
      <c r="AM17" s="1183"/>
      <c r="AN17" s="1184"/>
      <c r="AO17" s="316">
        <v>2345438</v>
      </c>
      <c r="AP17" s="316">
        <v>154001</v>
      </c>
      <c r="AQ17" s="317">
        <v>121631</v>
      </c>
      <c r="AR17" s="318">
        <v>26.6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4" t="s">
        <v>524</v>
      </c>
      <c r="AL21" s="1175"/>
      <c r="AM21" s="1175"/>
      <c r="AN21" s="1176"/>
      <c r="AO21" s="328">
        <v>16.55</v>
      </c>
      <c r="AP21" s="329">
        <v>11.23</v>
      </c>
      <c r="AQ21" s="330">
        <v>5.32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4" t="s">
        <v>525</v>
      </c>
      <c r="AL22" s="1175"/>
      <c r="AM22" s="1175"/>
      <c r="AN22" s="1176"/>
      <c r="AO22" s="333">
        <v>99.5</v>
      </c>
      <c r="AP22" s="334">
        <v>95.4</v>
      </c>
      <c r="AQ22" s="335">
        <v>4.0999999999999996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0" t="s">
        <v>529</v>
      </c>
      <c r="AL32" s="1191"/>
      <c r="AM32" s="1191"/>
      <c r="AN32" s="1192"/>
      <c r="AO32" s="343">
        <v>1436638</v>
      </c>
      <c r="AP32" s="343">
        <v>94329</v>
      </c>
      <c r="AQ32" s="344">
        <v>72579</v>
      </c>
      <c r="AR32" s="345">
        <v>30</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0" t="s">
        <v>530</v>
      </c>
      <c r="AL33" s="1191"/>
      <c r="AM33" s="1191"/>
      <c r="AN33" s="1192"/>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0" t="s">
        <v>531</v>
      </c>
      <c r="AL34" s="1191"/>
      <c r="AM34" s="1191"/>
      <c r="AN34" s="1192"/>
      <c r="AO34" s="343" t="s">
        <v>516</v>
      </c>
      <c r="AP34" s="343" t="s">
        <v>516</v>
      </c>
      <c r="AQ34" s="344" t="s">
        <v>516</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0" t="s">
        <v>532</v>
      </c>
      <c r="AL35" s="1191"/>
      <c r="AM35" s="1191"/>
      <c r="AN35" s="1192"/>
      <c r="AO35" s="343">
        <v>337156</v>
      </c>
      <c r="AP35" s="343">
        <v>22138</v>
      </c>
      <c r="AQ35" s="344">
        <v>21739</v>
      </c>
      <c r="AR35" s="345">
        <v>1.8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0" t="s">
        <v>533</v>
      </c>
      <c r="AL36" s="1191"/>
      <c r="AM36" s="1191"/>
      <c r="AN36" s="1192"/>
      <c r="AO36" s="343">
        <v>239</v>
      </c>
      <c r="AP36" s="343">
        <v>16</v>
      </c>
      <c r="AQ36" s="344">
        <v>2493</v>
      </c>
      <c r="AR36" s="345">
        <v>-99.4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0" t="s">
        <v>534</v>
      </c>
      <c r="AL37" s="1191"/>
      <c r="AM37" s="1191"/>
      <c r="AN37" s="1192"/>
      <c r="AO37" s="343">
        <v>114989</v>
      </c>
      <c r="AP37" s="343">
        <v>7550</v>
      </c>
      <c r="AQ37" s="344">
        <v>865</v>
      </c>
      <c r="AR37" s="345">
        <v>772.8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3" t="s">
        <v>535</v>
      </c>
      <c r="AL38" s="1194"/>
      <c r="AM38" s="1194"/>
      <c r="AN38" s="1195"/>
      <c r="AO38" s="346" t="s">
        <v>516</v>
      </c>
      <c r="AP38" s="346" t="s">
        <v>516</v>
      </c>
      <c r="AQ38" s="347">
        <v>7</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3" t="s">
        <v>536</v>
      </c>
      <c r="AL39" s="1194"/>
      <c r="AM39" s="1194"/>
      <c r="AN39" s="1195"/>
      <c r="AO39" s="343">
        <v>-67022</v>
      </c>
      <c r="AP39" s="343">
        <v>-4401</v>
      </c>
      <c r="AQ39" s="344">
        <v>-2840</v>
      </c>
      <c r="AR39" s="345">
        <v>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0" t="s">
        <v>537</v>
      </c>
      <c r="AL40" s="1191"/>
      <c r="AM40" s="1191"/>
      <c r="AN40" s="1192"/>
      <c r="AO40" s="343">
        <v>-1121303</v>
      </c>
      <c r="AP40" s="343">
        <v>-73625</v>
      </c>
      <c r="AQ40" s="344">
        <v>-65347</v>
      </c>
      <c r="AR40" s="345">
        <v>12.7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6" t="s">
        <v>300</v>
      </c>
      <c r="AL41" s="1197"/>
      <c r="AM41" s="1197"/>
      <c r="AN41" s="1198"/>
      <c r="AO41" s="343">
        <v>700697</v>
      </c>
      <c r="AP41" s="343">
        <v>46008</v>
      </c>
      <c r="AQ41" s="344">
        <v>29497</v>
      </c>
      <c r="AR41" s="345">
        <v>56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5" t="s">
        <v>506</v>
      </c>
      <c r="AN49" s="1187" t="s">
        <v>541</v>
      </c>
      <c r="AO49" s="1188"/>
      <c r="AP49" s="1188"/>
      <c r="AQ49" s="1188"/>
      <c r="AR49" s="118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6"/>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484000</v>
      </c>
      <c r="AN51" s="365">
        <v>29171</v>
      </c>
      <c r="AO51" s="366">
        <v>-42.2</v>
      </c>
      <c r="AP51" s="367">
        <v>96635</v>
      </c>
      <c r="AQ51" s="368">
        <v>-5</v>
      </c>
      <c r="AR51" s="369">
        <v>-37.200000000000003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185041</v>
      </c>
      <c r="AN52" s="373">
        <v>11152</v>
      </c>
      <c r="AO52" s="374">
        <v>-63.6</v>
      </c>
      <c r="AP52" s="375">
        <v>44408</v>
      </c>
      <c r="AQ52" s="376">
        <v>-13</v>
      </c>
      <c r="AR52" s="377">
        <v>-50.6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890474</v>
      </c>
      <c r="AN53" s="365">
        <v>54782</v>
      </c>
      <c r="AO53" s="366">
        <v>87.8</v>
      </c>
      <c r="AP53" s="367">
        <v>97062</v>
      </c>
      <c r="AQ53" s="368">
        <v>0.4</v>
      </c>
      <c r="AR53" s="369">
        <v>87.4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507430</v>
      </c>
      <c r="AN54" s="373">
        <v>31217</v>
      </c>
      <c r="AO54" s="374">
        <v>179.9</v>
      </c>
      <c r="AP54" s="375">
        <v>50112</v>
      </c>
      <c r="AQ54" s="376">
        <v>12.8</v>
      </c>
      <c r="AR54" s="377">
        <v>167.1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1759916</v>
      </c>
      <c r="AN55" s="365">
        <v>110742</v>
      </c>
      <c r="AO55" s="366">
        <v>102.2</v>
      </c>
      <c r="AP55" s="367">
        <v>106005</v>
      </c>
      <c r="AQ55" s="368">
        <v>9.1999999999999993</v>
      </c>
      <c r="AR55" s="369">
        <v>93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647006</v>
      </c>
      <c r="AN56" s="373">
        <v>40713</v>
      </c>
      <c r="AO56" s="374">
        <v>30.4</v>
      </c>
      <c r="AP56" s="375">
        <v>58359</v>
      </c>
      <c r="AQ56" s="376">
        <v>16.5</v>
      </c>
      <c r="AR56" s="377">
        <v>13.9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573670</v>
      </c>
      <c r="AN57" s="365">
        <v>36833</v>
      </c>
      <c r="AO57" s="366">
        <v>-66.7</v>
      </c>
      <c r="AP57" s="367">
        <v>98507</v>
      </c>
      <c r="AQ57" s="368">
        <v>-7.1</v>
      </c>
      <c r="AR57" s="369">
        <v>-59.6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339674</v>
      </c>
      <c r="AN58" s="373">
        <v>21809</v>
      </c>
      <c r="AO58" s="374">
        <v>-46.4</v>
      </c>
      <c r="AP58" s="375">
        <v>47567</v>
      </c>
      <c r="AQ58" s="376">
        <v>-18.5</v>
      </c>
      <c r="AR58" s="377">
        <v>-27.9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1704105</v>
      </c>
      <c r="AN59" s="365">
        <v>111891</v>
      </c>
      <c r="AO59" s="366">
        <v>203.8</v>
      </c>
      <c r="AP59" s="367">
        <v>113347</v>
      </c>
      <c r="AQ59" s="368">
        <v>15.1</v>
      </c>
      <c r="AR59" s="369">
        <v>188.7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301109</v>
      </c>
      <c r="AN60" s="373">
        <v>19771</v>
      </c>
      <c r="AO60" s="374">
        <v>-9.3000000000000007</v>
      </c>
      <c r="AP60" s="375">
        <v>58728</v>
      </c>
      <c r="AQ60" s="376">
        <v>23.5</v>
      </c>
      <c r="AR60" s="377">
        <v>-32.799999999999997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1082433</v>
      </c>
      <c r="AN61" s="380">
        <v>68684</v>
      </c>
      <c r="AO61" s="381">
        <v>57</v>
      </c>
      <c r="AP61" s="382">
        <v>102311</v>
      </c>
      <c r="AQ61" s="383">
        <v>2.5</v>
      </c>
      <c r="AR61" s="369">
        <v>54.5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396052</v>
      </c>
      <c r="AN62" s="373">
        <v>24932</v>
      </c>
      <c r="AO62" s="374">
        <v>18.2</v>
      </c>
      <c r="AP62" s="375">
        <v>51835</v>
      </c>
      <c r="AQ62" s="376">
        <v>4.3</v>
      </c>
      <c r="AR62" s="377">
        <v>13.9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Qc6YS7e/o36+m3BaJcCJA5ShRdkBbekw6YY7oA027WeB44mppxdiOx40Xfgzu0oTp2uKulWdxHRP69BLns9xw==" saltValue="DIyFCcsvOIAuA41Z+1j4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pjmdiTOp4bqe5fHc+HUphKLef68wSs35yZYU8eOfL8q8GaoI7ZbmQcXNtemnKzbwntOEB+91pOzzMpq+7sXo0A==" saltValue="mCcIGjr2a4LuUtmjmbxT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5gqyDokCr2cnjyYxrqylguUrdkfC0UxQPmfuHRAUnqZhPh/Bbkeu+4lu7BFWP9lFabiQtG/PukhTJIyjgLMqPg==" saltValue="7XXFXVZAylDGmRGJgQpd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9" t="s">
        <v>3</v>
      </c>
      <c r="D47" s="1199"/>
      <c r="E47" s="1200"/>
      <c r="F47" s="11">
        <v>28.98</v>
      </c>
      <c r="G47" s="12">
        <v>28</v>
      </c>
      <c r="H47" s="12">
        <v>22.71</v>
      </c>
      <c r="I47" s="12">
        <v>23.5</v>
      </c>
      <c r="J47" s="13">
        <v>24.02</v>
      </c>
    </row>
    <row r="48" spans="2:10" ht="57.75" customHeight="1" x14ac:dyDescent="0.15">
      <c r="B48" s="14"/>
      <c r="C48" s="1201" t="s">
        <v>4</v>
      </c>
      <c r="D48" s="1201"/>
      <c r="E48" s="1202"/>
      <c r="F48" s="15">
        <v>1.41</v>
      </c>
      <c r="G48" s="16">
        <v>1.21</v>
      </c>
      <c r="H48" s="16">
        <v>1.3</v>
      </c>
      <c r="I48" s="16">
        <v>1.31</v>
      </c>
      <c r="J48" s="17">
        <v>1.34</v>
      </c>
    </row>
    <row r="49" spans="2:10" ht="57.75" customHeight="1" thickBot="1" x14ac:dyDescent="0.2">
      <c r="B49" s="18"/>
      <c r="C49" s="1203" t="s">
        <v>5</v>
      </c>
      <c r="D49" s="1203"/>
      <c r="E49" s="1204"/>
      <c r="F49" s="19">
        <v>0.76</v>
      </c>
      <c r="G49" s="20" t="s">
        <v>562</v>
      </c>
      <c r="H49" s="20" t="s">
        <v>563</v>
      </c>
      <c r="I49" s="20" t="s">
        <v>564</v>
      </c>
      <c r="J49" s="21">
        <v>0.01</v>
      </c>
    </row>
    <row r="50" spans="2:10" ht="13.5" customHeight="1" x14ac:dyDescent="0.15"/>
  </sheetData>
  <sheetProtection algorithmName="SHA-512" hashValue="Zx7hdCKRjOg+1EUjF+7MkuYoKnYntw33XfTuDza50OxMf4ZSX9nHeywj7Tjt/wWosEaNQ7wXh1wp5uPdudKb0A==" saltValue="jgXZwACMGX3Mnp46ugMF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2021-02-25T06:32:38Z</cp:lastPrinted>
  <dcterms:created xsi:type="dcterms:W3CDTF">2021-02-05T00:36:36Z</dcterms:created>
  <dcterms:modified xsi:type="dcterms:W3CDTF">2021-09-24T08:13:19Z</dcterms:modified>
  <cp:category/>
</cp:coreProperties>
</file>