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e-y\Desktop\"/>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E35" i="9"/>
  <c r="CO34" i="9"/>
  <c r="BW34" i="9"/>
  <c r="BW35"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<sst xmlns="http://schemas.openxmlformats.org/spreadsheetml/2006/main" count="993" uniqueCount="561">
  <si>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</si>
  <si>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</si>
  <si>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</si>
  <si>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</si>
  <si>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</si>
  <si>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</si>
  <si>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</si>
  <si>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</si>
  <si>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</si>
  <si>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</si>
  <si>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</si>
  <si>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</si>
  <si>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</si>
  <si>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</si>
  <si>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</si>
  <si>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</si>
  <si>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</si>
  <si>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</si>
  <si>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</si>
  <si>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</si>
  <si>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</si>
  <si>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</si>
  <si>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</si>
  <si>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</si>
  <si>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</si>
  <si>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</si>
  <si>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</si>
  <si>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</si>
  <si>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</si>
  <si>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</si>
  <si>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</si>
  <si>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</si>
  <si>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</si>
  <si>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</si>
  <si>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</si>
  <si>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</si>
  <si>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</si>
  <si>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</si>
  <si>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</si>
  <si>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</si>
  <si>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</si>
  <si>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</si>
  <si>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</si>
  <si>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</si>
  <si>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</si>
  <si>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</si>
  <si>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</si>
  <si>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</si>
  <si>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</si>
  <si>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</si>
  <si>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</si>
  <si>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</si>
  <si>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</si>
  <si>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</si>
  <si>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</si>
  <si>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</si>
  <si>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</si>
  <si>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</si>
  <si>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</si>
  <si>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</si>
  <si>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</si>
  <si>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</si>
  <si>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</si>
  <si>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</si>
  <si>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</si>
  <si>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</si>
  <si>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</si>
  <si>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</si>
  <si>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</si>
  <si>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</si>
  <si>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</si>
  <si>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</si>
  <si>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</si>
  <si>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</si>
  <si>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</si>
  <si>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</si>
  <si>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</si>
  <si>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</si>
  <si>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</si>
  <si>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</si>
  <si>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</si>
  <si>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</si>
  <si>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</si>
  <si>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</si>
  <si>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</si>
  <si>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</si>
  <si>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</si>
  <si>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</si>
  <si>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</si>
  <si>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</si>
  <si>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</si>
  <si>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</si>
  <si>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</si>
  <si>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</si>
  <si>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</si>
  <si>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</si>
  <si>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</si>
  <si>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</si>
  <si>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</si>
  <si>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</si>
  <si>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</si>
  <si>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</si>
  <si>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</si>
  <si>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</si>
  <si>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</si>
  <si>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</si>
  <si>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</si>
  <si>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</si>
  <si>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</si>
  <si>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</si>
  <si>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</si>
  <si>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</si>
  <si>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</si>
  <si>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</si>
  <si>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</si>
  <si>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</si>
  <si>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</si>
  <si>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</si>
  <si>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</si>
  <si>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</si>
  <si>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</si>
  <si>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</si>
  <si>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</si>
  <si>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</si>
  <si>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</si>
  <si>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</si>
  <si>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</si>
  <si>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</si>
  <si>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</si>
  <si>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</si>
  <si>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</si>
  <si>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</si>
  <si>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</si>
  <si>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</si>
  <si>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</si>
  <si>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</si>
  <si>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</si>
  <si>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</si>
  <si>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</si>
  <si>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</si>
  <si>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</si>
  <si>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</si>
  <si>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</si>
  <si>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</si>
  <si>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</si>
  <si>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</si>
  <si>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</si>
  <si>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</si>
  <si>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</si>
  <si>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</si>
  <si>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</si>
  <si>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</si>
  <si>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</si>
  <si>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</si>
  <si>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</si>
  <si>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</si>
  <si>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</si>
  <si>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</si>
  <si>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</si>
  <si>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</si>
  <si>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</si>
  <si>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</si>
  <si>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</si>
  <si>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</si>
  <si>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</si>
  <si>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</si>
  <si>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</si>
  <si>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</si>
  <si>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</si>
  <si>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</si>
  <si>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</si>
  <si>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</si>
  <si>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</si>
  <si>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</si>
  <si>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</si>
  <si>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</si>
  <si>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</si>
  <si>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</si>
  <si>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</si>
  <si>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</si>
  <si>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</si>
  <si>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</si>
  <si>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</si>
  <si>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</si>
  <si>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</si>
  <si>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</si>
  <si>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</si>
  <si>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</si>
  <si>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</si>
  <si>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</si>
  <si>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</si>
  <si>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</si>
  <si>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</si>
  <si>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</si>
  <si>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</si>
  <si>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</si>
  <si>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</si>
  <si>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</si>
  <si>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</si>
  <si>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</si>
  <si>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</si>
  <si>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</si>
  <si>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</si>
  <si>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</si>
  <si>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</si>
  <si>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</si>
  <si>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</si>
  <si>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</si>
  <si>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</si>
  <si>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</si>
  <si>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</si>
  <si>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</si>
  <si>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</si>
  <si>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</si>
  <si>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</si>
  <si>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</si>
  <si>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</si>
  <si>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</si>
  <si>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</si>
  <si>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</si>
  <si>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</si>
  <si>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</si>
  <si>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</si>
  <si>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</si>
  <si>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</si>
  <si>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</si>
  <si>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</si>
  <si>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</si>
  <si>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</si>
  <si>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</si>
  <si>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</si>
  <si>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</si>
  <si>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</si>
  <si>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</si>
  <si>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</si>
  <si>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</si>
  <si>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</si>
  <si>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</si>
  <si>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</si>
  <si>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</si>
  <si>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</si>
  <si>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</si>
  <si>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</si>
  <si>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</si>
  <si>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</si>
  <si>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</si>
  <si>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</si>
  <si>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</si>
  <si>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</si>
  <si>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</si>
  <si>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</si>
  <si>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</si>
  <si>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</si>
  <si>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</si>
  <si>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</si>
  <si>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</si>
  <si>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</si>
  <si>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</si>
  <si>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</si>
  <si>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</si>
  <si>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</si>
  <si>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</si>
  <si>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</si>
  <si>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</si>
  <si>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</si>
  <si>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</si>
  <si>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</si>
  <si>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</si>
  <si>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</si>
  <si>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</si>
  <si>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</si>
  <si>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</si>
  <si>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</si>
  <si>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</si>
  <si>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</si>
  <si>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</si>
  <si>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</si>
  <si>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</si>
  <si>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</si>
  <si>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</si>
  <si>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</si>
  <si>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</si>
  <si>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</si>
  <si>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</si>
  <si>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</si>
  <si>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</si>
  <si>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</si>
  <si>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</si>
  <si>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</si>
  <si>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</si>
  <si>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</si>
  <si>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</si>
  <si>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</si>
  <si>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</si>
  <si>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</si>
  <si>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</si>
  <si>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</si>
  <si>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</si>
  <si>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</si>
  <si>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</si>
  <si>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</si>
  <si>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</si>
  <si>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</si>
  <si>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</si>
  <si>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</si>
  <si>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</si>
  <si>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</si>
  <si>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</si>
  <si>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</si>
  <si>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</si>
  <si>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</si>
  <si>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</si>
  <si>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</si>
  <si>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</si>
  <si>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</si>
  <si>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</si>
  <si>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</si>
  <si>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</si>
  <si>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</si>
  <si>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</si>
  <si>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</si>
  <si>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</si>
  <si>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</si>
  <si>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</si>
  <si>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</si>
  <si>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</si>
  <si>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</si>
  <si>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</si>
  <si>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</si>
  <si>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</si>
  <si>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</si>
  <si>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</si>
  <si>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</si>
  <si>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</si>
  <si>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</si>
  <si>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</si>
  <si>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</si>
  <si>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</si>
  <si>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</si>
  <si>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</si>
  <si>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</si>
  <si>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</si>
  <si>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</si>
  <si>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</si>
  <si>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</si>
  <si>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</si>
  <si>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</si>
  <si>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</si>
  <si>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</si>
  <si>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</si>
  <si>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</si>
  <si>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</si>
  <si>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</si>
  <si>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</si>
  <si>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</si>
  <si>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</si>
  <si>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</si>
  <si>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</si>
  <si>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</si>
  <si>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</si>
  <si>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</si>
  <si>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森町ホタテ未利用資源リサイクル事業特別会計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</si>
  <si>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</si>
  <si>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</si>
  <si>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</si>
  <si>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</si>
  <si>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</si>
  <si>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</si>
  <si>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</si>
  <si>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</si>
  <si>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</si>
  <si>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</si>
  <si>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</si>
  <si>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</si>
  <si>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</si>
  <si>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</si>
  <si>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森町国民健康保険特別会計</t>
    <phoneticPr fontId="5"/>
  </si>
  <si>
    <t>森町介護保険事業特別会計</t>
    <phoneticPr fontId="5"/>
  </si>
  <si>
    <t>森町後期高齢者医療特別会計</t>
    <phoneticPr fontId="5"/>
  </si>
  <si>
    <t>森町介護サービス事業特別会計</t>
    <phoneticPr fontId="5"/>
  </si>
  <si>
    <t>森町水道事業会計</t>
    <phoneticPr fontId="5"/>
  </si>
  <si>
    <t>森町国民健康保険病院事業会計</t>
    <phoneticPr fontId="5"/>
  </si>
  <si>
    <t>森町公共下水道事業会計</t>
    <phoneticPr fontId="5"/>
  </si>
  <si>
    <t>森町港湾整備事業特別会計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</si>
  <si>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</si>
  <si>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</si>
  <si>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</si>
  <si>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</si>
  <si>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</si>
  <si>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</si>
  <si>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</si>
  <si>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</si>
  <si>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</si>
  <si>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</si>
  <si>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</si>
  <si>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</si>
  <si>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</si>
  <si>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</si>
  <si>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</si>
  <si>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</si>
  <si>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</si>
  <si>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</si>
  <si>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</si>
  <si>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</si>
  <si>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</si>
  <si>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</si>
  <si>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</si>
  <si>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</si>
  <si>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</si>
  <si>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</si>
  <si>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</si>
  <si>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</si>
  <si>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</si>
  <si>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</si>
  <si>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</si>
  <si>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</si>
  <si>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</si>
  <si>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</si>
  <si>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</si>
  <si>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</si>
  <si>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</si>
  <si>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</si>
  <si>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</si>
  <si>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</si>
  <si>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</si>
  <si>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</si>
  <si>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</si>
  <si>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</si>
  <si>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</si>
  <si>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</si>
  <si>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</si>
  <si>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</si>
  <si>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</si>
  <si>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</si>
  <si>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</si>
  <si>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</si>
  <si>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</si>
  <si>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</si>
  <si>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</si>
  <si>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</si>
  <si>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</si>
  <si>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</si>
  <si>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森町公共下水道事業会計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</si>
  <si>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</si>
  <si>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</si>
  <si>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森町国民健康保険病院事業会計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</si>
  <si>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</si>
  <si>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</si>
  <si>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</si>
  <si>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</si>
  <si>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</si>
  <si>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</si>
  <si>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</si>
  <si>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</si>
  <si>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</si>
  <si>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</si>
  <si>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</si>
  <si>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</si>
  <si>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</si>
  <si>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</si>
  <si>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</si>
  <si>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</si>
  <si>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</si>
  <si>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</si>
  <si>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</si>
  <si>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</si>
  <si>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</si>
  <si>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</si>
  <si>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</si>
  <si>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</si>
  <si>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</si>
  <si>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</si>
  <si>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</si>
  <si>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</si>
  <si>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</si>
  <si>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</si>
  <si>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</si>
  <si>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</si>
  <si>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</si>
  <si>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</si>
  <si>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</si>
  <si>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</si>
  <si>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</si>
  <si>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</si>
  <si>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</si>
  <si>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</si>
  <si>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</si>
  <si>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</si>
  <si>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</si>
  <si>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</si>
  <si>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</si>
  <si>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</si>
  <si>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</si>
  <si>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</si>
  <si>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</si>
  <si>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</si>
  <si>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</si>
  <si>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</si>
  <si>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</si>
  <si>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</si>
  <si>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</si>
  <si>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</si>
  <si>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</si>
  <si>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</si>
  <si>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</si>
  <si>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</si>
  <si>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</si>
  <si>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</si>
  <si>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</si>
  <si>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</si>
  <si>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</si>
  <si>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</si>
  <si>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</si>
  <si>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</si>
  <si>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</si>
  <si>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</si>
  <si>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</si>
  <si>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</si>
  <si>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</si>
  <si>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</si>
  <si>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</si>
  <si>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</si>
  <si>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</si>
  <si>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</si>
  <si>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</si>
  <si>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</si>
  <si>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</si>
  <si>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</si>
  <si>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0.34</t>
  </si>
  <si>
    <t>▲ 1.35</t>
  </si>
  <si>
    <t>森町水道事業会計</t>
  </si>
  <si>
    <t>森町国民健康保険病院事業会計</t>
  </si>
  <si>
    <t>森町公共下水道事業会計</t>
  </si>
  <si>
    <t>一般会計</t>
  </si>
  <si>
    <t>森町国民健康保険特別会計</t>
  </si>
  <si>
    <t>森町介護サービス事業特別会計</t>
  </si>
  <si>
    <t>森町後期高齢者医療特別会計</t>
  </si>
  <si>
    <t>森町介護保険事業特別会計</t>
  </si>
  <si>
    <t>その他会計（赤字）</t>
  </si>
  <si>
    <t>その他会計（黒字）</t>
  </si>
  <si>
    <t>-</t>
    <phoneticPr fontId="5"/>
  </si>
  <si>
    <t>-</t>
    <phoneticPr fontId="2"/>
  </si>
  <si>
    <t>-</t>
    <phoneticPr fontId="2"/>
  </si>
  <si>
    <t>-</t>
    <phoneticPr fontId="2"/>
  </si>
  <si>
    <t>法適用企業</t>
    <phoneticPr fontId="5"/>
  </si>
  <si>
    <t>法非適用企業</t>
    <phoneticPr fontId="5"/>
  </si>
  <si>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</si>
  <si>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</si>
  <si>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</si>
  <si>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</si>
  <si>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</si>
  <si>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</si>
  <si>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</si>
  <si>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</si>
  <si>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</si>
  <si>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</si>
  <si>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</si>
  <si>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</si>
  <si>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</si>
  <si>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</si>
  <si>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将来負担比率及び実質公債費比率ともに類似団体平均を上回っているが、主な要因は港湾施設整備や公営住宅整備、合併に伴う建設事業等に際し発行した地方債の残高が挙げられる。
平成２０年度以降は大幅に投資事業を抑制していることから、今後は減少していく見込みであります。後世への負担を少しでも軽減するよう毎年度の元利償還額との均衡を踏まえて、
地方債の新規発行を抑制しながら財政の健全化を図ります。</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4">
      <t>ヘイキン</t>
    </rPh>
    <rPh sb="25" eb="27">
      <t>ウワマワ</t>
    </rPh>
    <rPh sb="33" eb="34">
      <t>オモ</t>
    </rPh>
    <rPh sb="35" eb="37">
      <t>ヨウイン</t>
    </rPh>
    <rPh sb="38" eb="40">
      <t>コウワン</t>
    </rPh>
    <rPh sb="40" eb="42">
      <t>シセツ</t>
    </rPh>
    <rPh sb="42" eb="44">
      <t>セイビ</t>
    </rPh>
    <rPh sb="45" eb="47">
      <t>コウエイ</t>
    </rPh>
    <rPh sb="47" eb="49">
      <t>ジュウタク</t>
    </rPh>
    <rPh sb="49" eb="51">
      <t>セイビ</t>
    </rPh>
    <rPh sb="52" eb="54">
      <t>ガッペイ</t>
    </rPh>
    <rPh sb="55" eb="56">
      <t>トモナ</t>
    </rPh>
    <rPh sb="57" eb="59">
      <t>ケンセツ</t>
    </rPh>
    <rPh sb="59" eb="61">
      <t>ジギョウ</t>
    </rPh>
    <rPh sb="61" eb="62">
      <t>トウ</t>
    </rPh>
    <rPh sb="63" eb="64">
      <t>サイ</t>
    </rPh>
    <rPh sb="65" eb="67">
      <t>ハッコウ</t>
    </rPh>
    <rPh sb="69" eb="72">
      <t>チホウサイ</t>
    </rPh>
    <rPh sb="73" eb="75">
      <t>ザンダカ</t>
    </rPh>
    <rPh sb="76" eb="77">
      <t>ア</t>
    </rPh>
    <rPh sb="83" eb="85">
      <t>ヘイセイ</t>
    </rPh>
    <rPh sb="87" eb="89">
      <t>ネンド</t>
    </rPh>
    <rPh sb="89" eb="91">
      <t>イコウ</t>
    </rPh>
    <rPh sb="92" eb="94">
      <t>オオハバ</t>
    </rPh>
    <rPh sb="95" eb="97">
      <t>トウシ</t>
    </rPh>
    <rPh sb="97" eb="99">
      <t>ジギョウ</t>
    </rPh>
    <rPh sb="100" eb="102">
      <t>ヨクセイ</t>
    </rPh>
    <rPh sb="111" eb="113">
      <t>コンゴ</t>
    </rPh>
    <rPh sb="114" eb="116">
      <t>ゲンショウ</t>
    </rPh>
    <rPh sb="120" eb="122">
      <t>ミコ</t>
    </rPh>
    <rPh sb="129" eb="131">
      <t>コウセイ</t>
    </rPh>
    <rPh sb="133" eb="135">
      <t>フタン</t>
    </rPh>
    <rPh sb="136" eb="137">
      <t>スコ</t>
    </rPh>
    <rPh sb="140" eb="142">
      <t>ケイゲン</t>
    </rPh>
    <rPh sb="146" eb="149">
      <t>マイネンド</t>
    </rPh>
    <rPh sb="150" eb="152">
      <t>ガンリ</t>
    </rPh>
    <rPh sb="152" eb="154">
      <t>ショウカン</t>
    </rPh>
    <rPh sb="154" eb="155">
      <t>ガク</t>
    </rPh>
    <rPh sb="157" eb="159">
      <t>キンコウ</t>
    </rPh>
    <rPh sb="160" eb="161">
      <t>フ</t>
    </rPh>
    <rPh sb="166" eb="169">
      <t>チホウサイ</t>
    </rPh>
    <rPh sb="170" eb="172">
      <t>シンキ</t>
    </rPh>
    <rPh sb="172" eb="174">
      <t>ハッコウ</t>
    </rPh>
    <rPh sb="175" eb="177">
      <t>ヨクセイ</t>
    </rPh>
    <rPh sb="181" eb="183">
      <t>ザイセイ</t>
    </rPh>
    <rPh sb="184" eb="187">
      <t>ケンゼンカ</t>
    </rPh>
    <rPh sb="188" eb="18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</si>
</sst>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extLst>
            <c:ext xmlns:c16="http://schemas.microsoft.com/office/drawing/2014/chart" uri="{C3380CC4-5D6E-409C-BE32-E72D297353CC}">
              <c16:uniqueId val="{00000000-C951-4B99-99C1-D11874D8B2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24618</c:v>
                </c:pt>
                <c:pt idx="1">
                  <c:v>25601</c:v>
                </c:pt>
                <c:pt idx="2">
                  <c:v>27696</c:v>
                </c:pt>
                <c:pt idx="3">
                  <c:v>50470</c:v>
                </c:pt>
                <c:pt idx="4">
                  <c:v>29171</c:v>
                </c:pt>
              </c:numCache>
            </c:numRef>
          </c:val>
          <c:smooth val="0"/>
          <c:extLst>
            <c:ext xmlns:c16="http://schemas.microsoft.com/office/drawing/2014/chart" uri="{C3380CC4-5D6E-409C-BE32-E72D297353CC}">
              <c16:uniqueId val="{00000001-C951-4B99-99C1-D11874D8B298}"/>
            </c:ext>
          </c:extLst>
        </c:ser>
        <c:dLbls>
          <c:showLegendKey val="0"/>
          <c:showVal val="0"/>
          <c:showCatName val="0"/>
          <c:showSerName val="0"/>
          <c:showPercent val="0"/>
          <c:showBubbleSize val="0"/>
        </c:dLbls>
        <c:marker val="1"/>
        <c:smooth val="0"/>
        <c:axId val="352741248"/>
        <c:axId val="353904128"/>
      </c:lineChart>
      <c:catAx>
        <c:axId val="35274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904128"/>
        <c:crosses val="autoZero"/>
        <c:auto val="1"/>
        <c:lblAlgn val="ctr"/>
        <c:lblOffset val="100"/>
        <c:tickLblSkip val="1"/>
        <c:tickMarkSkip val="1"/>
        <c:noMultiLvlLbl val="0"/>
      </c:catAx>
      <c:valAx>
        <c:axId val="3539041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74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1.54</c:v>
                </c:pt>
                <c:pt idx="1">
                  <c:v>1.1399999999999999</c:v>
                </c:pt>
                <c:pt idx="2">
                  <c:v>1.23</c:v>
                </c:pt>
                <c:pt idx="3">
                  <c:v>1.29</c:v>
                </c:pt>
                <c:pt idx="4">
                  <c:v>1.41</c:v>
                </c:pt>
              </c:numCache>
            </c:numRef>
          </c:val>
          <c:extLst>
            <c:ext xmlns:c16="http://schemas.microsoft.com/office/drawing/2014/chart" uri="{C3380CC4-5D6E-409C-BE32-E72D297353CC}">
              <c16:uniqueId val="{00000000-13FD-41BE-98AB-DE40E1F57B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26.4</c:v>
                </c:pt>
                <c:pt idx="1">
                  <c:v>29.38</c:v>
                </c:pt>
                <c:pt idx="2">
                  <c:v>29.36</c:v>
                </c:pt>
                <c:pt idx="3">
                  <c:v>28.81</c:v>
                </c:pt>
                <c:pt idx="4">
                  <c:v>28.98</c:v>
                </c:pt>
              </c:numCache>
            </c:numRef>
          </c:val>
          <c:extLst>
            <c:ext xmlns:c16="http://schemas.microsoft.com/office/drawing/2014/chart" uri="{C3380CC4-5D6E-409C-BE32-E72D297353CC}">
              <c16:uniqueId val="{00000001-13FD-41BE-98AB-DE40E1F57BF6}"/>
            </c:ext>
          </c:extLst>
        </c:ser>
        <c:dLbls>
          <c:showLegendKey val="0"/>
          <c:showVal val="0"/>
          <c:showCatName val="0"/>
          <c:showSerName val="0"/>
          <c:showPercent val="0"/>
          <c:showBubbleSize val="0"/>
        </c:dLbls>
        <c:gapWidth val="250"/>
        <c:overlap val="100"/>
        <c:axId val="97920512"/>
        <c:axId val="9793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6.57</c:v>
                </c:pt>
                <c:pt idx="1">
                  <c:v>2.5299999999999998</c:v>
                </c:pt>
                <c:pt idx="2">
                  <c:v>-0.34</c:v>
                </c:pt>
                <c:pt idx="3">
                  <c:v>-1.35</c:v>
                </c:pt>
                <c:pt idx="4">
                  <c:v>0.76</c:v>
                </c:pt>
              </c:numCache>
            </c:numRef>
          </c:val>
          <c:smooth val="0"/>
          <c:extLst>
            <c:ext xmlns:c16="http://schemas.microsoft.com/office/drawing/2014/chart" uri="{C3380CC4-5D6E-409C-BE32-E72D297353CC}">
              <c16:uniqueId val="{00000002-13FD-41BE-98AB-DE40E1F57BF6}"/>
            </c:ext>
          </c:extLst>
        </c:ser>
        <c:dLbls>
          <c:showLegendKey val="0"/>
          <c:showVal val="0"/>
          <c:showCatName val="0"/>
          <c:showSerName val="0"/>
          <c:showPercent val="0"/>
          <c:showBubbleSize val="0"/>
        </c:dLbls>
        <c:marker val="1"/>
        <c:smooth val="0"/>
        <c:axId val="97920512"/>
        <c:axId val="97931264"/>
      </c:lineChart>
      <c:catAx>
        <c:axId val="9792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931264"/>
        <c:crosses val="autoZero"/>
        <c:auto val="1"/>
        <c:lblAlgn val="ctr"/>
        <c:lblOffset val="100"/>
        <c:tickLblSkip val="1"/>
        <c:tickMarkSkip val="1"/>
        <c:noMultiLvlLbl val="0"/>
      </c:catAx>
      <c:valAx>
        <c:axId val="9793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2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8A5-4DA6-977D-FFE7F83FF4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A5-4DA6-977D-FFE7F83FF4B4}"/>
            </c:ext>
          </c:extLst>
        </c:ser>
        <c:ser>
          <c:idx val="2"/>
          <c:order val="2"/>
          <c:tx>
            <c:strRef>
              <c:f>データシート!$A$29</c:f>
              <c:strCache>
                <c:ptCount val="1"/>
                <c:pt idx="0">
                  <c:v>森町介護保険事業特別会計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A8A5-4DA6-977D-FFE7F83FF4B4}"/>
            </c:ext>
          </c:extLst>
        </c:ser>
        <c:ser>
          <c:idx val="3"/>
          <c:order val="3"/>
          <c:tx>
            <c:strRef>
              <c:f>データシート!$A$30</c:f>
              <c:strCache>
                <c:ptCount val="1"/>
                <c:pt idx="0">
                  <c:v>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A8A5-4DA6-977D-FFE7F83FF4B4}"/>
            </c:ext>
          </c:extLst>
        </c:ser>
        <c:ser>
          <c:idx val="4"/>
          <c:order val="4"/>
          <c:tx>
            <c:strRef>
              <c:f>データシート!$A$31</c:f>
              <c:strCache>
                <c:ptCount val="1"/>
                <c:pt idx="0">
                  <c:v>森町介護サービス事業特別会計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8A5-4DA6-977D-FFE7F83FF4B4}"/>
            </c:ext>
          </c:extLst>
        </c:ser>
        <c:ser>
          <c:idx val="5"/>
          <c:order val="5"/>
          <c:tx>
            <c:strRef>
              <c:f>データシート!$A$32</c:f>
              <c:strCache>
                <c:ptCount val="1"/>
                <c:pt idx="0">
                  <c:v>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0.02</c:v>
                </c:pt>
                <c:pt idx="4">
                  <c:v>#N/A</c:v>
                </c:pt>
                <c:pt idx="5">
                  <c:v>0.03</c:v>
                </c:pt>
                <c:pt idx="6">
                  <c:v>#N/A</c:v>
                </c:pt>
                <c:pt idx="7">
                  <c:v>0.08</c:v>
                </c:pt>
                <c:pt idx="8">
                  <c:v>#N/A</c:v>
                </c:pt>
                <c:pt idx="9">
                  <c:v>0.09</c:v>
                </c:pt>
              </c:numCache>
            </c:numRef>
          </c:val>
          <c:extLst>
            <c:ext xmlns:c16="http://schemas.microsoft.com/office/drawing/2014/chart" uri="{C3380CC4-5D6E-409C-BE32-E72D297353CC}">
              <c16:uniqueId val="{00000005-A8A5-4DA6-977D-FFE7F83FF4B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1.53</c:v>
                </c:pt>
                <c:pt idx="2">
                  <c:v>#N/A</c:v>
                </c:pt>
                <c:pt idx="3">
                  <c:v>1.1399999999999999</c:v>
                </c:pt>
                <c:pt idx="4">
                  <c:v>#N/A</c:v>
                </c:pt>
                <c:pt idx="5">
                  <c:v>1.23</c:v>
                </c:pt>
                <c:pt idx="6">
                  <c:v>#N/A</c:v>
                </c:pt>
                <c:pt idx="7">
                  <c:v>1.28</c:v>
                </c:pt>
                <c:pt idx="8">
                  <c:v>#N/A</c:v>
                </c:pt>
                <c:pt idx="9">
                  <c:v>1.41</c:v>
                </c:pt>
              </c:numCache>
            </c:numRef>
          </c:val>
          <c:extLst>
            <c:ext xmlns:c16="http://schemas.microsoft.com/office/drawing/2014/chart" uri="{C3380CC4-5D6E-409C-BE32-E72D297353CC}">
              <c16:uniqueId val="{00000006-A8A5-4DA6-977D-FFE7F83FF4B4}"/>
            </c:ext>
          </c:extLst>
        </c:ser>
        <c:ser>
          <c:idx val="7"/>
          <c:order val="7"/>
          <c:tx>
            <c:strRef>
              <c:f>データシート!$A$34</c:f>
              <c:strCache>
                <c:ptCount val="1"/>
                <c:pt idx="0">
                  <c:v>森町公共下水道事業会計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c:v>
                </c:pt>
                <c:pt idx="2">
                  <c:v>#N/A</c:v>
                </c:pt>
                <c:pt idx="3">
                  <c:v>2.25</c:v>
                </c:pt>
                <c:pt idx="4">
                  <c:v>#N/A</c:v>
                </c:pt>
                <c:pt idx="5">
                  <c:v>2.38</c:v>
                </c:pt>
                <c:pt idx="6">
                  <c:v>#N/A</c:v>
                </c:pt>
                <c:pt idx="7">
                  <c:v>2.63</c:v>
                </c:pt>
                <c:pt idx="8">
                  <c:v>#N/A</c:v>
                </c:pt>
                <c:pt idx="9">
                  <c:v>2.68</c:v>
                </c:pt>
              </c:numCache>
            </c:numRef>
          </c:val>
          <c:extLst>
            <c:ext xmlns:c16="http://schemas.microsoft.com/office/drawing/2014/chart" uri="{C3380CC4-5D6E-409C-BE32-E72D297353CC}">
              <c16:uniqueId val="{00000007-A8A5-4DA6-977D-FFE7F83FF4B4}"/>
            </c:ext>
          </c:extLst>
        </c:ser>
        <c:ser>
          <c:idx val="8"/>
          <c:order val="8"/>
          <c:tx>
            <c:strRef>
              <c:f>データシート!$A$35</c:f>
              <c:strCache>
                <c:ptCount val="1"/>
                <c:pt idx="0">
                  <c:v>森町国民健康保険病院事業会計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0.39</c:v>
                </c:pt>
                <c:pt idx="4">
                  <c:v>#N/A</c:v>
                </c:pt>
                <c:pt idx="5">
                  <c:v>1.28</c:v>
                </c:pt>
                <c:pt idx="6">
                  <c:v>#N/A</c:v>
                </c:pt>
                <c:pt idx="7">
                  <c:v>0.67</c:v>
                </c:pt>
                <c:pt idx="8">
                  <c:v>#N/A</c:v>
                </c:pt>
                <c:pt idx="9">
                  <c:v>3.46</c:v>
                </c:pt>
              </c:numCache>
            </c:numRef>
          </c:val>
          <c:extLst>
            <c:ext xmlns:c16="http://schemas.microsoft.com/office/drawing/2014/chart" uri="{C3380CC4-5D6E-409C-BE32-E72D297353CC}">
              <c16:uniqueId val="{00000008-A8A5-4DA6-977D-FFE7F83FF4B4}"/>
            </c:ext>
          </c:extLst>
        </c:ser>
        <c:ser>
          <c:idx val="9"/>
          <c:order val="9"/>
          <c:tx>
            <c:strRef>
              <c:f>データシート!$A$36</c:f>
              <c:strCache>
                <c:ptCount val="1"/>
                <c:pt idx="0">
                  <c:v>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4.45</c:v>
                </c:pt>
                <c:pt idx="2">
                  <c:v>#N/A</c:v>
                </c:pt>
                <c:pt idx="3">
                  <c:v>3.56</c:v>
                </c:pt>
                <c:pt idx="4">
                  <c:v>#N/A</c:v>
                </c:pt>
                <c:pt idx="5">
                  <c:v>2.97</c:v>
                </c:pt>
                <c:pt idx="6">
                  <c:v>#N/A</c:v>
                </c:pt>
                <c:pt idx="7">
                  <c:v>3.41</c:v>
                </c:pt>
                <c:pt idx="8">
                  <c:v>#N/A</c:v>
                </c:pt>
                <c:pt idx="9">
                  <c:v>3.65</c:v>
                </c:pt>
              </c:numCache>
            </c:numRef>
          </c:val>
          <c:extLst>
            <c:ext xmlns:c16="http://schemas.microsoft.com/office/drawing/2014/chart" uri="{C3380CC4-5D6E-409C-BE32-E72D297353CC}">
              <c16:uniqueId val="{00000009-A8A5-4DA6-977D-FFE7F83FF4B4}"/>
            </c:ext>
          </c:extLst>
        </c:ser>
        <c:dLbls>
          <c:showLegendKey val="0"/>
          <c:showVal val="0"/>
          <c:showCatName val="0"/>
          <c:showSerName val="0"/>
          <c:showPercent val="0"/>
          <c:showBubbleSize val="0"/>
        </c:dLbls>
        <c:gapWidth val="150"/>
        <c:overlap val="100"/>
        <c:axId val="153238144"/>
        <c:axId val="153293184"/>
      </c:barChart>
      <c:catAx>
        <c:axId val="1532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293184"/>
        <c:crosses val="autoZero"/>
        <c:auto val="1"/>
        <c:lblAlgn val="ctr"/>
        <c:lblOffset val="100"/>
        <c:tickLblSkip val="1"/>
        <c:tickMarkSkip val="1"/>
        <c:noMultiLvlLbl val="0"/>
      </c:catAx>
      <c:valAx>
        <c:axId val="1532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23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1454</c:v>
                </c:pt>
                <c:pt idx="5">
                  <c:v>1449</c:v>
                </c:pt>
                <c:pt idx="8">
                  <c:v>1441</c:v>
                </c:pt>
                <c:pt idx="11">
                  <c:v>1436</c:v>
                </c:pt>
                <c:pt idx="14">
                  <c:v>1408</c:v>
                </c:pt>
              </c:numCache>
            </c:numRef>
          </c:val>
          <c:extLst>
            <c:ext xmlns:c16="http://schemas.microsoft.com/office/drawing/2014/chart" uri="{C3380CC4-5D6E-409C-BE32-E72D297353CC}">
              <c16:uniqueId val="{00000000-33A1-4974-AC6E-FEA583421A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A1-4974-AC6E-FEA583421A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149</c:v>
                </c:pt>
                <c:pt idx="3">
                  <c:v>140</c:v>
                </c:pt>
                <c:pt idx="6">
                  <c:v>152</c:v>
                </c:pt>
                <c:pt idx="9">
                  <c:v>131</c:v>
                </c:pt>
                <c:pt idx="12">
                  <c:v>126</c:v>
                </c:pt>
              </c:numCache>
            </c:numRef>
          </c:val>
          <c:extLst>
            <c:ext xmlns:c16="http://schemas.microsoft.com/office/drawing/2014/chart" uri="{C3380CC4-5D6E-409C-BE32-E72D297353CC}">
              <c16:uniqueId val="{00000002-33A1-4974-AC6E-FEA583421A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c:v>
                </c:pt>
                <c:pt idx="3">
                  <c:v>59</c:v>
                </c:pt>
                <c:pt idx="6">
                  <c:v>59</c:v>
                </c:pt>
                <c:pt idx="9">
                  <c:v>58</c:v>
                </c:pt>
                <c:pt idx="12">
                  <c:v>58</c:v>
                </c:pt>
              </c:numCache>
            </c:numRef>
          </c:val>
          <c:extLst>
            <c:ext xmlns:c16="http://schemas.microsoft.com/office/drawing/2014/chart" uri="{C3380CC4-5D6E-409C-BE32-E72D297353CC}">
              <c16:uniqueId val="{00000003-33A1-4974-AC6E-FEA583421A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361</c:v>
                </c:pt>
                <c:pt idx="3">
                  <c:v>358</c:v>
                </c:pt>
                <c:pt idx="6">
                  <c:v>363</c:v>
                </c:pt>
                <c:pt idx="9">
                  <c:v>370</c:v>
                </c:pt>
                <c:pt idx="12">
                  <c:v>375</c:v>
                </c:pt>
              </c:numCache>
            </c:numRef>
          </c:val>
          <c:extLst>
            <c:ext xmlns:c16="http://schemas.microsoft.com/office/drawing/2014/chart" uri="{C3380CC4-5D6E-409C-BE32-E72D297353CC}">
              <c16:uniqueId val="{00000004-33A1-4974-AC6E-FEA583421A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A1-4974-AC6E-FEA583421A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A1-4974-AC6E-FEA583421A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1830</c:v>
                </c:pt>
                <c:pt idx="3">
                  <c:v>1818</c:v>
                </c:pt>
                <c:pt idx="6">
                  <c:v>1777</c:v>
                </c:pt>
                <c:pt idx="9">
                  <c:v>1729</c:v>
                </c:pt>
                <c:pt idx="12">
                  <c:v>1660</c:v>
                </c:pt>
              </c:numCache>
            </c:numRef>
          </c:val>
          <c:extLst>
            <c:ext xmlns:c16="http://schemas.microsoft.com/office/drawing/2014/chart" uri="{C3380CC4-5D6E-409C-BE32-E72D297353CC}">
              <c16:uniqueId val="{00000007-33A1-4974-AC6E-FEA583421A07}"/>
            </c:ext>
          </c:extLst>
        </c:ser>
        <c:dLbls>
          <c:showLegendKey val="0"/>
          <c:showVal val="0"/>
          <c:showCatName val="0"/>
          <c:showSerName val="0"/>
          <c:showPercent val="0"/>
          <c:showBubbleSize val="0"/>
        </c:dLbls>
        <c:gapWidth val="100"/>
        <c:overlap val="100"/>
        <c:axId val="154390528"/>
        <c:axId val="15439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952</c:v>
                </c:pt>
                <c:pt idx="2">
                  <c:v>#N/A</c:v>
                </c:pt>
                <c:pt idx="3">
                  <c:v>#N/A</c:v>
                </c:pt>
                <c:pt idx="4">
                  <c:v>926</c:v>
                </c:pt>
                <c:pt idx="5">
                  <c:v>#N/A</c:v>
                </c:pt>
                <c:pt idx="6">
                  <c:v>#N/A</c:v>
                </c:pt>
                <c:pt idx="7">
                  <c:v>910</c:v>
                </c:pt>
                <c:pt idx="8">
                  <c:v>#N/A</c:v>
                </c:pt>
                <c:pt idx="9">
                  <c:v>#N/A</c:v>
                </c:pt>
                <c:pt idx="10">
                  <c:v>852</c:v>
                </c:pt>
                <c:pt idx="11">
                  <c:v>#N/A</c:v>
                </c:pt>
                <c:pt idx="12">
                  <c:v>#N/A</c:v>
                </c:pt>
                <c:pt idx="13">
                  <c:v>811</c:v>
                </c:pt>
                <c:pt idx="14">
                  <c:v>#N/A</c:v>
                </c:pt>
              </c:numCache>
            </c:numRef>
          </c:val>
          <c:smooth val="0"/>
          <c:extLst>
            <c:ext xmlns:c16="http://schemas.microsoft.com/office/drawing/2014/chart" uri="{C3380CC4-5D6E-409C-BE32-E72D297353CC}">
              <c16:uniqueId val="{00000008-33A1-4974-AC6E-FEA583421A07}"/>
            </c:ext>
          </c:extLst>
        </c:ser>
        <c:dLbls>
          <c:showLegendKey val="0"/>
          <c:showVal val="0"/>
          <c:showCatName val="0"/>
          <c:showSerName val="0"/>
          <c:showPercent val="0"/>
          <c:showBubbleSize val="0"/>
        </c:dLbls>
        <c:marker val="1"/>
        <c:smooth val="0"/>
        <c:axId val="154390528"/>
        <c:axId val="154392832"/>
      </c:lineChart>
      <c:catAx>
        <c:axId val="1543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92832"/>
        <c:crosses val="autoZero"/>
        <c:auto val="1"/>
        <c:lblAlgn val="ctr"/>
        <c:lblOffset val="100"/>
        <c:tickLblSkip val="1"/>
        <c:tickMarkSkip val="1"/>
        <c:noMultiLvlLbl val="0"/>
      </c:catAx>
      <c:valAx>
        <c:axId val="15439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12760</c:v>
                </c:pt>
                <c:pt idx="5">
                  <c:v>12192</c:v>
                </c:pt>
                <c:pt idx="8">
                  <c:v>11603</c:v>
                </c:pt>
                <c:pt idx="11">
                  <c:v>11177</c:v>
                </c:pt>
                <c:pt idx="14">
                  <c:v>10497</c:v>
                </c:pt>
              </c:numCache>
            </c:numRef>
          </c:val>
          <c:extLst>
            <c:ext xmlns:c16="http://schemas.microsoft.com/office/drawing/2014/chart" uri="{C3380CC4-5D6E-409C-BE32-E72D297353CC}">
              <c16:uniqueId val="{00000000-1515-430C-9635-163F044914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1305</c:v>
                </c:pt>
                <c:pt idx="5">
                  <c:v>1170</c:v>
                </c:pt>
                <c:pt idx="8">
                  <c:v>1025</c:v>
                </c:pt>
                <c:pt idx="11">
                  <c:v>903</c:v>
                </c:pt>
                <c:pt idx="14">
                  <c:v>828</c:v>
                </c:pt>
              </c:numCache>
            </c:numRef>
          </c:val>
          <c:extLst>
            <c:ext xmlns:c16="http://schemas.microsoft.com/office/drawing/2014/chart" uri="{C3380CC4-5D6E-409C-BE32-E72D297353CC}">
              <c16:uniqueId val="{00000001-1515-430C-9635-163F044914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2149</c:v>
                </c:pt>
                <c:pt idx="5">
                  <c:v>2371</c:v>
                </c:pt>
                <c:pt idx="8">
                  <c:v>2353</c:v>
                </c:pt>
                <c:pt idx="11">
                  <c:v>2244</c:v>
                </c:pt>
                <c:pt idx="14">
                  <c:v>2354</c:v>
                </c:pt>
              </c:numCache>
            </c:numRef>
          </c:val>
          <c:extLst>
            <c:ext xmlns:c16="http://schemas.microsoft.com/office/drawing/2014/chart" uri="{C3380CC4-5D6E-409C-BE32-E72D297353CC}">
              <c16:uniqueId val="{00000002-1515-430C-9635-163F044914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15-430C-9635-163F044914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15-430C-9635-163F044914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15-430C-9635-163F044914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2591</c:v>
                </c:pt>
                <c:pt idx="3">
                  <c:v>2497</c:v>
                </c:pt>
                <c:pt idx="6">
                  <c:v>2433</c:v>
                </c:pt>
                <c:pt idx="9">
                  <c:v>2228</c:v>
                </c:pt>
                <c:pt idx="12">
                  <c:v>2001</c:v>
                </c:pt>
              </c:numCache>
            </c:numRef>
          </c:val>
          <c:extLst>
            <c:ext xmlns:c16="http://schemas.microsoft.com/office/drawing/2014/chart" uri="{C3380CC4-5D6E-409C-BE32-E72D297353CC}">
              <c16:uniqueId val="{00000006-1515-430C-9635-163F044914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326</c:v>
                </c:pt>
                <c:pt idx="3">
                  <c:v>269</c:v>
                </c:pt>
                <c:pt idx="6">
                  <c:v>211</c:v>
                </c:pt>
                <c:pt idx="9">
                  <c:v>158</c:v>
                </c:pt>
                <c:pt idx="12">
                  <c:v>101</c:v>
                </c:pt>
              </c:numCache>
            </c:numRef>
          </c:val>
          <c:extLst>
            <c:ext xmlns:c16="http://schemas.microsoft.com/office/drawing/2014/chart" uri="{C3380CC4-5D6E-409C-BE32-E72D297353CC}">
              <c16:uniqueId val="{00000007-1515-430C-9635-163F044914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4767</c:v>
                </c:pt>
                <c:pt idx="3">
                  <c:v>4660</c:v>
                </c:pt>
                <c:pt idx="6">
                  <c:v>4519</c:v>
                </c:pt>
                <c:pt idx="9">
                  <c:v>4300</c:v>
                </c:pt>
                <c:pt idx="12">
                  <c:v>4055</c:v>
                </c:pt>
              </c:numCache>
            </c:numRef>
          </c:val>
          <c:extLst>
            <c:ext xmlns:c16="http://schemas.microsoft.com/office/drawing/2014/chart" uri="{C3380CC4-5D6E-409C-BE32-E72D297353CC}">
              <c16:uniqueId val="{00000008-1515-430C-9635-163F044914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1132</c:v>
                </c:pt>
                <c:pt idx="3">
                  <c:v>1143</c:v>
                </c:pt>
                <c:pt idx="6">
                  <c:v>969</c:v>
                </c:pt>
                <c:pt idx="9">
                  <c:v>815</c:v>
                </c:pt>
                <c:pt idx="12">
                  <c:v>669</c:v>
                </c:pt>
              </c:numCache>
            </c:numRef>
          </c:val>
          <c:extLst>
            <c:ext xmlns:c16="http://schemas.microsoft.com/office/drawing/2014/chart" uri="{C3380CC4-5D6E-409C-BE32-E72D297353CC}">
              <c16:uniqueId val="{00000009-1515-430C-9635-163F044914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15557</c:v>
                </c:pt>
                <c:pt idx="3">
                  <c:v>14528</c:v>
                </c:pt>
                <c:pt idx="6">
                  <c:v>13596</c:v>
                </c:pt>
                <c:pt idx="9">
                  <c:v>12960</c:v>
                </c:pt>
                <c:pt idx="12">
                  <c:v>11945</c:v>
                </c:pt>
              </c:numCache>
            </c:numRef>
          </c:val>
          <c:extLst>
            <c:ext xmlns:c16="http://schemas.microsoft.com/office/drawing/2014/chart" uri="{C3380CC4-5D6E-409C-BE32-E72D297353CC}">
              <c16:uniqueId val="{0000000A-1515-430C-9635-163F04491428}"/>
            </c:ext>
          </c:extLst>
        </c:ser>
        <c:dLbls>
          <c:showLegendKey val="0"/>
          <c:showVal val="0"/>
          <c:showCatName val="0"/>
          <c:showSerName val="0"/>
          <c:showPercent val="0"/>
          <c:showBubbleSize val="0"/>
        </c:dLbls>
        <c:gapWidth val="100"/>
        <c:overlap val="100"/>
        <c:axId val="154788992"/>
        <c:axId val="15479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8159</c:v>
                </c:pt>
                <c:pt idx="2">
                  <c:v>#N/A</c:v>
                </c:pt>
                <c:pt idx="3">
                  <c:v>#N/A</c:v>
                </c:pt>
                <c:pt idx="4">
                  <c:v>7364</c:v>
                </c:pt>
                <c:pt idx="5">
                  <c:v>#N/A</c:v>
                </c:pt>
                <c:pt idx="6">
                  <c:v>#N/A</c:v>
                </c:pt>
                <c:pt idx="7">
                  <c:v>6746</c:v>
                </c:pt>
                <c:pt idx="8">
                  <c:v>#N/A</c:v>
                </c:pt>
                <c:pt idx="9">
                  <c:v>#N/A</c:v>
                </c:pt>
                <c:pt idx="10">
                  <c:v>6137</c:v>
                </c:pt>
                <c:pt idx="11">
                  <c:v>#N/A</c:v>
                </c:pt>
                <c:pt idx="12">
                  <c:v>#N/A</c:v>
                </c:pt>
                <c:pt idx="13">
                  <c:v>5091</c:v>
                </c:pt>
                <c:pt idx="14">
                  <c:v>#N/A</c:v>
                </c:pt>
              </c:numCache>
            </c:numRef>
          </c:val>
          <c:smooth val="0"/>
          <c:extLst>
            <c:ext xmlns:c16="http://schemas.microsoft.com/office/drawing/2014/chart" uri="{C3380CC4-5D6E-409C-BE32-E72D297353CC}">
              <c16:uniqueId val="{0000000B-1515-430C-9635-163F04491428}"/>
            </c:ext>
          </c:extLst>
        </c:ser>
        <c:dLbls>
          <c:showLegendKey val="0"/>
          <c:showVal val="0"/>
          <c:showCatName val="0"/>
          <c:showSerName val="0"/>
          <c:showPercent val="0"/>
          <c:showBubbleSize val="0"/>
        </c:dLbls>
        <c:marker val="1"/>
        <c:smooth val="0"/>
        <c:axId val="154788992"/>
        <c:axId val="154791296"/>
      </c:lineChart>
      <c:catAx>
        <c:axId val="1547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791296"/>
        <c:crosses val="autoZero"/>
        <c:auto val="1"/>
        <c:lblAlgn val="ctr"/>
        <c:lblOffset val="100"/>
        <c:tickLblSkip val="1"/>
        <c:tickMarkSkip val="1"/>
        <c:noMultiLvlLbl val="0"/>
      </c:catAx>
      <c:valAx>
        <c:axId val="15479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78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{05EBAB98-46A1-4923-B167-335416A72217}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FC3-4466-99BB-FC7EA8F6155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{C9F112B9-492B-41B0-99A5-4462D677D2FD}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FC3-4466-99BB-FC7EA8F6155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{8F74944D-34A0-42BF-B4BD-EDEF188E8690}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FC3-4466-99BB-FC7EA8F6155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{9E36F531-6A5B-4D2E-916B-69A1766217A0}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FC3-4466-99BB-FC7EA8F6155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{CFB511D5-F9DA-478D-83F5-274E729805D3}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FC3-4466-99BB-FC7EA8F6155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FC3-4466-99BB-FC7EA8F6155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{5FFEF9B5-76CA-404E-9443-EA63C4B18997}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FC3-4466-99BB-FC7EA8F6155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{C321DED0-4EFE-468C-A3CD-37E46AF911C8}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FC3-4466-99BB-FC7EA8F6155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{C6EAD3EB-C531-4DA6-BC68-FDCF74A2CCFC}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FC3-4466-99BB-FC7EA8F6155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{FA5C4E0C-07EB-4B5E-B145-F103535357A2}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FC3-4466-99BB-FC7EA8F6155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{E2CCFD83-582C-443F-818D-A2817693A203}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FC3-4466-99BB-FC7EA8F6155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FC3-4466-99BB-FC7EA8F61550}"/>
            </c:ext>
          </c:extLst>
        </c:ser>
        <c:dLbls>
          <c:showLegendKey val="0"/>
          <c:showVal val="0"/>
          <c:showCatName val="0"/>
          <c:showSerName val="0"/>
          <c:showPercent val="0"/>
          <c:showBubbleSize val="0"/>
        </c:dLbls>
        <c:axId val="152847104"/>
        <c:axId val="152849024"/>
      </c:scatterChart>
      <c:valAx>
        <c:axId val="152847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849024"/>
        <c:crosses val="autoZero"/>
        <c:crossBetween val="midCat"/>
      </c:valAx>
      <c:valAx>
        <c:axId val="152849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847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{A5E80709-057B-446A-B1F6-A2DADD5D97CD}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0E6-4FCA-8421-00BDE2931B6F}"/>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{301903A9-DC81-475A-AAC0-94185FE35FCA}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0E6-4FCA-8421-00BDE2931B6F}"/>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{79F17A4C-FB50-44F5-B372-E7D16981A2B2}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0E6-4FCA-8421-00BDE2931B6F}"/>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{83F7E91E-6468-456A-B91F-D71EEF55A7C7}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0E6-4FCA-8421-00BDE2931B6F}"/>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{D2C3A3C4-35DD-42F0-B430-CEBE2C2EF001}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0E6-4FCA-8421-00BDE2931B6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16.600000000000001</c:v>
                </c:pt>
                <c:pt idx="2">
                  <c:v>16.600000000000001</c:v>
                </c:pt>
                <c:pt idx="3">
                  <c:v>16.2</c:v>
                </c:pt>
                <c:pt idx="4">
                  <c:v>15.7</c:v>
                </c:pt>
              </c:numCache>
            </c:numRef>
          </c:xVal>
          <c:yVal>
            <c:numRef>
              <c:f>公会計指標分析・財政指標組合せ分析表!$K$73:$O$73</c:f>
              <c:numCache>
                <c:formatCode>#,##0.0;"▲ "#,##0.0</c:formatCode>
                <c:ptCount val="5"/>
                <c:pt idx="0">
                  <c:v>145.1</c:v>
                </c:pt>
                <c:pt idx="1">
                  <c:v>131.19999999999999</c:v>
                </c:pt>
                <c:pt idx="2">
                  <c:v>122</c:v>
                </c:pt>
                <c:pt idx="3">
                  <c:v>114.8</c:v>
                </c:pt>
                <c:pt idx="4">
                  <c:v>93</c:v>
                </c:pt>
              </c:numCache>
            </c:numRef>
          </c:yVal>
          <c:smooth val="0"/>
          <c:extLst>
            <c:ext xmlns:c16="http://schemas.microsoft.com/office/drawing/2014/chart" uri="{C3380CC4-5D6E-409C-BE32-E72D297353CC}">
              <c16:uniqueId val="{00000005-20E6-4FCA-8421-00BDE2931B6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{F4BD63B3-97A3-47B4-A3BC-FF78D9FEF7AD}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0E6-4FCA-8421-00BDE2931B6F}"/>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{315CBCF7-CD49-4107-89F5-CB1C39A790EE}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0E6-4FCA-8421-00BDE2931B6F}"/>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{17A30014-A4DA-465B-AD20-5509DCFDAA82}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0E6-4FCA-8421-00BDE2931B6F}"/>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{677CB050-1F5C-49BC-8FC9-960E402395AF}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0E6-4FCA-8421-00BDE2931B6F}"/>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{37FBD709-8468-45FD-B81F-D7AA0AB6F581}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0E6-4FCA-8421-00BDE2931B6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extLst>
            <c:ext xmlns:c16="http://schemas.microsoft.com/office/drawing/2014/chart" uri="{C3380CC4-5D6E-409C-BE32-E72D297353CC}">
              <c16:uniqueId val="{0000000B-20E6-4FCA-8421-00BDE2931B6F}"/>
            </c:ext>
          </c:extLst>
        </c:ser>
        <c:dLbls>
          <c:showLegendKey val="0"/>
          <c:showVal val="0"/>
          <c:showCatName val="0"/>
          <c:showSerName val="0"/>
          <c:showPercent val="0"/>
          <c:showBubbleSize val="0"/>
        </c:dLbls>
        <c:axId val="153030016"/>
        <c:axId val="153040384"/>
      </c:scatterChart>
      <c:valAx>
        <c:axId val="153030016"/>
        <c:scaling>
          <c:orientation val="minMax"/>
          <c:max val="17.600000000000001"/>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040384"/>
        <c:crosses val="autoZero"/>
        <c:crossBetween val="midCat"/>
      </c:valAx>
      <c:valAx>
        <c:axId val="15304038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030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年度までの元利償還金の増加要因は、平成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年度にかけ、庁舎整備事業、消防防災センター整備事業、給食センター整備事業、地域振興基金造成事業などの大規模事業を行い、その財源として合併特例債を発行したことによるものである。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年度には、合併特例債の本償還開始により元利償還金は</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百万円の増加となったが、普通交付税算入率が</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％であることから、算入公債費等も</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百万円の増加となった。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年度以降は地方債発行額を抑制しているため、元利償還金のピークは平成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は元利償還金が年々減少し、元利償還金に対する交付税算入率が低い一般公共事業債・一般単独事業債等の償還が終了となる一方で、元利償還金に対する交付税算入率が高い合併特例債の償還が開始となったため、実質公債費比率の分子は、減少傾向で推移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将来負担額は、一般会計等に係る地方債の現在高が大きな割合を占めている。平成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年度以降、地方債新規発行額を抑制したことにより、地方債現在高は平成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16,567</a:t>
          </a:r>
          <a:r>
            <a:rPr lang="ja-JP" altLang="ja-JP" sz="1100" b="0" i="0" baseline="0">
              <a:solidFill>
                <a:schemeClr val="dk1"/>
              </a:solidFill>
              <a:effectLst/>
              <a:latin typeface="+mn-lt"/>
              <a:ea typeface="+mn-ea"/>
              <a:cs typeface="+mn-cs"/>
            </a:rPr>
            <a:t>百万円であったが、平成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11,945</a:t>
          </a:r>
          <a:r>
            <a:rPr lang="ja-JP" altLang="ja-JP" sz="1100" b="0" i="0" baseline="0">
              <a:solidFill>
                <a:schemeClr val="dk1"/>
              </a:solidFill>
              <a:effectLst/>
              <a:latin typeface="+mn-lt"/>
              <a:ea typeface="+mn-ea"/>
              <a:cs typeface="+mn-cs"/>
            </a:rPr>
            <a:t>百万円となり、</a:t>
          </a:r>
          <a:r>
            <a:rPr lang="en-US" altLang="ja-JP" sz="1100" b="0" i="0" baseline="0">
              <a:solidFill>
                <a:schemeClr val="dk1"/>
              </a:solidFill>
              <a:effectLst/>
              <a:latin typeface="+mn-lt"/>
              <a:ea typeface="+mn-ea"/>
              <a:cs typeface="+mn-cs"/>
            </a:rPr>
            <a:t>4,622</a:t>
          </a:r>
          <a:r>
            <a:rPr lang="ja-JP" altLang="ja-JP" sz="1100" b="0" i="0" baseline="0">
              <a:solidFill>
                <a:schemeClr val="dk1"/>
              </a:solidFill>
              <a:effectLst/>
              <a:latin typeface="+mn-lt"/>
              <a:ea typeface="+mn-ea"/>
              <a:cs typeface="+mn-cs"/>
            </a:rPr>
            <a:t>百万円減少した。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充当可能財源等は、基準財政需要額算入見込額が大きな割合を占めている。基準財政需要額算入見込額は平成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13,352</a:t>
          </a:r>
          <a:r>
            <a:rPr lang="ja-JP" altLang="ja-JP" sz="1100" b="0" i="0" baseline="0">
              <a:solidFill>
                <a:schemeClr val="dk1"/>
              </a:solidFill>
              <a:effectLst/>
              <a:latin typeface="+mn-lt"/>
              <a:ea typeface="+mn-ea"/>
              <a:cs typeface="+mn-cs"/>
            </a:rPr>
            <a:t>百万円であったが、平成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10,497</a:t>
          </a:r>
          <a:r>
            <a:rPr lang="ja-JP" altLang="ja-JP" sz="1100" b="0" i="0" baseline="0">
              <a:solidFill>
                <a:schemeClr val="dk1"/>
              </a:solidFill>
              <a:effectLst/>
              <a:latin typeface="+mn-lt"/>
              <a:ea typeface="+mn-ea"/>
              <a:cs typeface="+mn-cs"/>
            </a:rPr>
            <a:t>百万円となり、</a:t>
          </a:r>
          <a:r>
            <a:rPr lang="en-US" altLang="ja-JP" sz="1100" b="0" i="0" baseline="0">
              <a:solidFill>
                <a:schemeClr val="dk1"/>
              </a:solidFill>
              <a:effectLst/>
              <a:latin typeface="+mn-lt"/>
              <a:ea typeface="+mn-ea"/>
              <a:cs typeface="+mn-cs"/>
            </a:rPr>
            <a:t>2,855</a:t>
          </a:r>
          <a:r>
            <a:rPr lang="ja-JP" altLang="ja-JP" sz="1100" b="0" i="0" baseline="0">
              <a:solidFill>
                <a:schemeClr val="dk1"/>
              </a:solidFill>
              <a:effectLst/>
              <a:latin typeface="+mn-lt"/>
              <a:ea typeface="+mn-ea"/>
              <a:cs typeface="+mn-cs"/>
            </a:rPr>
            <a:t>百万円減少した。これは、一般会計等に係る地方債現在高の減少と連動するものである。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また、充当可能基金は平成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1,736</a:t>
          </a:r>
          <a:r>
            <a:rPr lang="ja-JP" altLang="ja-JP" sz="1100" b="0" i="0" baseline="0">
              <a:solidFill>
                <a:schemeClr val="dk1"/>
              </a:solidFill>
              <a:effectLst/>
              <a:latin typeface="+mn-lt"/>
              <a:ea typeface="+mn-ea"/>
              <a:cs typeface="+mn-cs"/>
            </a:rPr>
            <a:t>百万円であったが、財政調整基金現在高の増加により、平成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2,354</a:t>
          </a:r>
          <a:r>
            <a:rPr lang="ja-JP" altLang="ja-JP" sz="1100" b="0" i="0" baseline="0">
              <a:solidFill>
                <a:schemeClr val="dk1"/>
              </a:solidFill>
              <a:effectLst/>
              <a:latin typeface="+mn-lt"/>
              <a:ea typeface="+mn-ea"/>
              <a:cs typeface="+mn-cs"/>
            </a:rPr>
            <a:t>百万円となり、</a:t>
          </a:r>
          <a:r>
            <a:rPr lang="en-US" altLang="ja-JP" sz="1100" b="0" i="0" baseline="0">
              <a:solidFill>
                <a:schemeClr val="dk1"/>
              </a:solidFill>
              <a:effectLst/>
              <a:latin typeface="+mn-lt"/>
              <a:ea typeface="+mn-ea"/>
              <a:cs typeface="+mn-cs"/>
            </a:rPr>
            <a:t>618</a:t>
          </a:r>
          <a:r>
            <a:rPr lang="ja-JP" altLang="ja-JP" sz="1100" b="0" i="0" baseline="0">
              <a:solidFill>
                <a:schemeClr val="dk1"/>
              </a:solidFill>
              <a:effectLst/>
              <a:latin typeface="+mn-lt"/>
              <a:ea typeface="+mn-ea"/>
              <a:cs typeface="+mn-cs"/>
            </a:rPr>
            <a:t>百万円増加した。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将来負担比率の分子は、一般会計等の地方債現在高が減少する一方で、充当可能基金が増加したため減少傾向にある。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16,592
16,369
368.79
9,693,671
9,597,947
95,662
6,780,335
11,944,644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93.0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16,592
16,369
368.79
9,693,671
9,597,947
95,662
6,780,335
11,944,644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16,592
16,369
368.79
9,693,671
9,597,947
95,662
6,780,335
11,944,644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16,592
16,369
368.79
9,693,671
9,597,947
95,662
6,780,335
11,944,644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93.0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人口の減少や長引く景気低迷により財政基盤が弱いことから</a:t>
          </a:r>
          <a:r>
            <a:rPr lang="en-US" altLang="ja-JP" sz="1100" b="0" i="0" baseline="0">
              <a:solidFill>
                <a:schemeClr val="dk1"/>
              </a:solidFill>
              <a:effectLst/>
              <a:latin typeface="+mn-lt"/>
              <a:ea typeface="+mn-ea"/>
              <a:cs typeface="+mn-cs"/>
            </a:rPr>
            <a:t>0.28</a:t>
          </a:r>
          <a:r>
            <a:rPr lang="ja-JP" altLang="ja-JP" sz="1100" b="0" i="0" baseline="0">
              <a:solidFill>
                <a:schemeClr val="dk1"/>
              </a:solidFill>
              <a:effectLst/>
              <a:latin typeface="+mn-lt"/>
              <a:ea typeface="+mn-ea"/>
              <a:cs typeface="+mn-cs"/>
            </a:rPr>
            <a:t>（対前年度</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）と類似団体平均を下回っている。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日の合併により職員数が増加したが、退職者不補充等による職員数の削減のほか、平成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年度までの３年間、職員給与独自抑制措置を講じた。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今後も歳出の徹底した見直しを図るとともに、町税等の徴収率向上対策を中心に据えながら歳入確保に努める。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135467</xdr:rowOff>
    </xdr:to>
    <xdr:cxnSp macro="">
      <xdr:nvCxnSpPr>
        <xdr:cNvPr id="68" name="直線コネクタ 67"/>
        <xdr:cNvCxnSpPr/>
      </xdr:nvCxnSpPr>
      <xdr:spPr>
        <a:xfrm flipV="1">
          <a:off x="4114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4233</xdr:rowOff>
    </xdr:to>
    <xdr:cxnSp macro="">
      <xdr:nvCxnSpPr>
        <xdr:cNvPr id="71" name="直線コネクタ 70"/>
        <xdr:cNvCxnSpPr/>
      </xdr:nvCxnSpPr>
      <xdr:spPr>
        <a:xfrm flipV="1">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合併に伴う職員数及び公債費の増加により、類似団体平均を上回っている。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職員給与独自抑制措置（平成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％削減）により、一時的に改善傾向が見られたものの、普通交付税の減少に伴い経常一般財源が減少したことが、経常収支比率上昇の要因となっている。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今後も合併効果によるスリム化、投資的経費の抑制、徹底した経常経費の削減、自主財源確保対策に努めることにより数値低下を目標とする。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18204</xdr:rowOff>
    </xdr:from>
    <xdr:to>
      <xdr:col>7</xdr:col>
      <xdr:colOff>152400</xdr:colOff>
      <xdr:row>67</xdr:row>
      <xdr:rowOff>15663</xdr:rowOff>
    </xdr:to>
    <xdr:cxnSp macro="">
      <xdr:nvCxnSpPr>
        <xdr:cNvPr id="131" name="直線コネクタ 130"/>
        <xdr:cNvCxnSpPr/>
      </xdr:nvCxnSpPr>
      <xdr:spPr>
        <a:xfrm flipV="1">
          <a:off x="4114800" y="1133390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42333</xdr:rowOff>
    </xdr:from>
    <xdr:to>
      <xdr:col>6</xdr:col>
      <xdr:colOff>0</xdr:colOff>
      <xdr:row>67</xdr:row>
      <xdr:rowOff>15663</xdr:rowOff>
    </xdr:to>
    <xdr:cxnSp macro="">
      <xdr:nvCxnSpPr>
        <xdr:cNvPr id="134" name="直線コネクタ 133"/>
        <xdr:cNvCxnSpPr/>
      </xdr:nvCxnSpPr>
      <xdr:spPr>
        <a:xfrm>
          <a:off x="3225800" y="113580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66</xdr:row>
      <xdr:rowOff>42333</xdr:rowOff>
    </xdr:to>
    <xdr:cxnSp macro="">
      <xdr:nvCxnSpPr>
        <xdr:cNvPr id="137" name="直線コネクタ 136"/>
        <xdr:cNvCxnSpPr/>
      </xdr:nvCxnSpPr>
      <xdr:spPr>
        <a:xfrm>
          <a:off x="2336800" y="1129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65</xdr:row>
      <xdr:rowOff>149437</xdr:rowOff>
    </xdr:to>
    <xdr:cxnSp macro="">
      <xdr:nvCxnSpPr>
        <xdr:cNvPr id="140" name="直線コネクタ 139"/>
        <xdr:cNvCxnSpPr/>
      </xdr:nvCxnSpPr>
      <xdr:spPr>
        <a:xfrm>
          <a:off x="1447800" y="111006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138854</xdr:rowOff>
    </xdr:from>
    <xdr:to>
      <xdr:col>7</xdr:col>
      <xdr:colOff>203200</xdr:colOff>
      <xdr:row>66</xdr:row>
      <xdr:rowOff>69004</xdr:rowOff>
    </xdr:to>
    <xdr:sp macro="" textlink="">
      <xdr:nvSpPr>
        <xdr:cNvPr id="150" name="円/楕円 149"/>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110931</xdr:rowOff>
    </xdr:from>
    <xdr:ext cx="762000" cy="259045"/>
    <xdr:sp macro="" textlink="">
      <xdr:nvSpPr>
        <xdr:cNvPr id="151"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136313</xdr:rowOff>
    </xdr:from>
    <xdr:to>
      <xdr:col>6</xdr:col>
      <xdr:colOff>50800</xdr:colOff>
      <xdr:row>67</xdr:row>
      <xdr:rowOff>66463</xdr:rowOff>
    </xdr:to>
    <xdr:sp macro="" textlink="">
      <xdr:nvSpPr>
        <xdr:cNvPr id="152" name="円/楕円 151"/>
        <xdr:cNvSpPr/>
      </xdr:nvSpPr>
      <xdr:spPr>
        <a:xfrm>
          <a:off x="4064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51240</xdr:rowOff>
    </xdr:from>
    <xdr:ext cx="736600" cy="259045"/>
    <xdr:sp macro="" textlink="">
      <xdr:nvSpPr>
        <xdr:cNvPr id="153" name="テキスト ボックス 152"/>
        <xdr:cNvSpPr txBox="1"/>
      </xdr:nvSpPr>
      <xdr:spPr>
        <a:xfrm>
          <a:off x="3733800" y="115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162983</xdr:rowOff>
    </xdr:from>
    <xdr:to>
      <xdr:col>4</xdr:col>
      <xdr:colOff>533400</xdr:colOff>
      <xdr:row>66</xdr:row>
      <xdr:rowOff>93133</xdr:rowOff>
    </xdr:to>
    <xdr:sp macro="" textlink="">
      <xdr:nvSpPr>
        <xdr:cNvPr id="154" name="円/楕円 153"/>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77910</xdr:rowOff>
    </xdr:from>
    <xdr:ext cx="762000" cy="259045"/>
    <xdr:sp macro="" textlink="">
      <xdr:nvSpPr>
        <xdr:cNvPr id="155" name="テキスト ボックス 154"/>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98637</xdr:rowOff>
    </xdr:from>
    <xdr:to>
      <xdr:col>3</xdr:col>
      <xdr:colOff>330200</xdr:colOff>
      <xdr:row>66</xdr:row>
      <xdr:rowOff>28787</xdr:rowOff>
    </xdr:to>
    <xdr:sp macro="" textlink="">
      <xdr:nvSpPr>
        <xdr:cNvPr id="156" name="円/楕円 155"/>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13564</xdr:rowOff>
    </xdr:from>
    <xdr:ext cx="762000" cy="259045"/>
    <xdr:sp macro="" textlink="">
      <xdr:nvSpPr>
        <xdr:cNvPr id="157" name="テキスト ボックス 156"/>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8" name="円/楕円 157"/>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163423</xdr:rowOff>
    </xdr:from>
    <xdr:ext cx="762000" cy="259045"/>
    <xdr:sp macro="" textlink="">
      <xdr:nvSpPr>
        <xdr:cNvPr id="159" name="テキスト ボックス 158"/>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[224,671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類似団体平均に比べ高くなっているのは、主に人件費を要因としており、平成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日の合併に伴う職員数の増加が挙げられる。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加えて、</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箇所ある保育所施設への人員配置や消防本部・消防署の単独設置も大きな要因となっている。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137021</xdr:rowOff>
    </xdr:from>
    <xdr:to>
      <xdr:col>7</xdr:col>
      <xdr:colOff>152400</xdr:colOff>
      <xdr:row>86</xdr:row>
      <xdr:rowOff>58738</xdr:rowOff>
    </xdr:to>
    <xdr:cxnSp macro="">
      <xdr:nvCxnSpPr>
        <xdr:cNvPr id="194" name="直線コネクタ 193"/>
        <xdr:cNvCxnSpPr/>
      </xdr:nvCxnSpPr>
      <xdr:spPr>
        <a:xfrm>
          <a:off x="4114800" y="14710271"/>
          <a:ext cx="838200" cy="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49574</xdr:rowOff>
    </xdr:from>
    <xdr:to>
      <xdr:col>6</xdr:col>
      <xdr:colOff>0</xdr:colOff>
      <xdr:row>85</xdr:row>
      <xdr:rowOff>137021</xdr:rowOff>
    </xdr:to>
    <xdr:cxnSp macro="">
      <xdr:nvCxnSpPr>
        <xdr:cNvPr id="197" name="直線コネクタ 196"/>
        <xdr:cNvCxnSpPr/>
      </xdr:nvCxnSpPr>
      <xdr:spPr>
        <a:xfrm>
          <a:off x="3225800" y="14622824"/>
          <a:ext cx="889000" cy="8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30012</xdr:rowOff>
    </xdr:from>
    <xdr:to>
      <xdr:col>4</xdr:col>
      <xdr:colOff>482600</xdr:colOff>
      <xdr:row>85</xdr:row>
      <xdr:rowOff>49574</xdr:rowOff>
    </xdr:to>
    <xdr:cxnSp macro="">
      <xdr:nvCxnSpPr>
        <xdr:cNvPr id="200" name="直線コネクタ 199"/>
        <xdr:cNvCxnSpPr/>
      </xdr:nvCxnSpPr>
      <xdr:spPr>
        <a:xfrm>
          <a:off x="2336800" y="14603262"/>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5149</xdr:rowOff>
    </xdr:from>
    <xdr:ext cx="762000" cy="259045"/>
    <xdr:sp macro="" textlink="">
      <xdr:nvSpPr>
        <xdr:cNvPr id="202" name="テキスト ボックス 201"/>
        <xdr:cNvSpPr txBox="1"/>
      </xdr:nvSpPr>
      <xdr:spPr>
        <a:xfrm>
          <a:off x="2844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143832</xdr:rowOff>
    </xdr:from>
    <xdr:to>
      <xdr:col>3</xdr:col>
      <xdr:colOff>279400</xdr:colOff>
      <xdr:row>85</xdr:row>
      <xdr:rowOff>30012</xdr:rowOff>
    </xdr:to>
    <xdr:cxnSp macro="">
      <xdr:nvCxnSpPr>
        <xdr:cNvPr id="203" name="直線コネクタ 202"/>
        <xdr:cNvCxnSpPr/>
      </xdr:nvCxnSpPr>
      <xdr:spPr>
        <a:xfrm>
          <a:off x="1447800" y="14545632"/>
          <a:ext cx="889000" cy="5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169409</xdr:rowOff>
    </xdr:from>
    <xdr:ext cx="762000" cy="259045"/>
    <xdr:sp macro="" textlink="">
      <xdr:nvSpPr>
        <xdr:cNvPr id="205" name="テキスト ボックス 204"/>
        <xdr:cNvSpPr txBox="1"/>
      </xdr:nvSpPr>
      <xdr:spPr>
        <a:xfrm>
          <a:off x="1955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88109</xdr:rowOff>
    </xdr:from>
    <xdr:ext cx="762000" cy="259045"/>
    <xdr:sp macro="" textlink="">
      <xdr:nvSpPr>
        <xdr:cNvPr id="207" name="テキスト ボックス 206"/>
        <xdr:cNvSpPr txBox="1"/>
      </xdr:nvSpPr>
      <xdr:spPr>
        <a:xfrm>
          <a:off x="1066800" y="1414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7938</xdr:rowOff>
    </xdr:from>
    <xdr:to>
      <xdr:col>7</xdr:col>
      <xdr:colOff>203200</xdr:colOff>
      <xdr:row>86</xdr:row>
      <xdr:rowOff>109538</xdr:rowOff>
    </xdr:to>
    <xdr:sp macro="" textlink="">
      <xdr:nvSpPr>
        <xdr:cNvPr id="213" name="円/楕円 212"/>
        <xdr:cNvSpPr/>
      </xdr:nvSpPr>
      <xdr:spPr>
        <a:xfrm>
          <a:off x="4902200" y="147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151465</xdr:rowOff>
    </xdr:from>
    <xdr:ext cx="762000" cy="259045"/>
    <xdr:sp macro="" textlink="">
      <xdr:nvSpPr>
        <xdr:cNvPr id="214" name="人件費・物件費等の状況該当値テキスト"/>
        <xdr:cNvSpPr txBox="1"/>
      </xdr:nvSpPr>
      <xdr:spPr>
        <a:xfrm>
          <a:off x="5041900" y="1472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224,671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86221</xdr:rowOff>
    </xdr:from>
    <xdr:to>
      <xdr:col>6</xdr:col>
      <xdr:colOff>50800</xdr:colOff>
      <xdr:row>86</xdr:row>
      <xdr:rowOff>16371</xdr:rowOff>
    </xdr:to>
    <xdr:sp macro="" textlink="">
      <xdr:nvSpPr>
        <xdr:cNvPr id="215" name="円/楕円 214"/>
        <xdr:cNvSpPr/>
      </xdr:nvSpPr>
      <xdr:spPr>
        <a:xfrm>
          <a:off x="4064000" y="146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1148</xdr:rowOff>
    </xdr:from>
    <xdr:ext cx="736600" cy="259045"/>
    <xdr:sp macro="" textlink="">
      <xdr:nvSpPr>
        <xdr:cNvPr id="216" name="テキスト ボックス 215"/>
        <xdr:cNvSpPr txBox="1"/>
      </xdr:nvSpPr>
      <xdr:spPr>
        <a:xfrm>
          <a:off x="3733800" y="1474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213,088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170224</xdr:rowOff>
    </xdr:from>
    <xdr:to>
      <xdr:col>4</xdr:col>
      <xdr:colOff>533400</xdr:colOff>
      <xdr:row>85</xdr:row>
      <xdr:rowOff>100374</xdr:rowOff>
    </xdr:to>
    <xdr:sp macro="" textlink="">
      <xdr:nvSpPr>
        <xdr:cNvPr id="217" name="円/楕円 216"/>
        <xdr:cNvSpPr/>
      </xdr:nvSpPr>
      <xdr:spPr>
        <a:xfrm>
          <a:off x="3175000" y="145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85151</xdr:rowOff>
    </xdr:from>
    <xdr:ext cx="762000" cy="259045"/>
    <xdr:sp macro="" textlink="">
      <xdr:nvSpPr>
        <xdr:cNvPr id="218" name="テキスト ボックス 217"/>
        <xdr:cNvSpPr txBox="1"/>
      </xdr:nvSpPr>
      <xdr:spPr>
        <a:xfrm>
          <a:off x="2844800" y="1465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202,216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150662</xdr:rowOff>
    </xdr:from>
    <xdr:to>
      <xdr:col>3</xdr:col>
      <xdr:colOff>330200</xdr:colOff>
      <xdr:row>85</xdr:row>
      <xdr:rowOff>80812</xdr:rowOff>
    </xdr:to>
    <xdr:sp macro="" textlink="">
      <xdr:nvSpPr>
        <xdr:cNvPr id="219" name="円/楕円 218"/>
        <xdr:cNvSpPr/>
      </xdr:nvSpPr>
      <xdr:spPr>
        <a:xfrm>
          <a:off x="2286000" y="145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65589</xdr:rowOff>
    </xdr:from>
    <xdr:ext cx="762000" cy="259045"/>
    <xdr:sp macro="" textlink="">
      <xdr:nvSpPr>
        <xdr:cNvPr id="220" name="テキスト ボックス 219"/>
        <xdr:cNvSpPr txBox="1"/>
      </xdr:nvSpPr>
      <xdr:spPr>
        <a:xfrm>
          <a:off x="1955800" y="1463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199,784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93032</xdr:rowOff>
    </xdr:from>
    <xdr:to>
      <xdr:col>2</xdr:col>
      <xdr:colOff>127000</xdr:colOff>
      <xdr:row>85</xdr:row>
      <xdr:rowOff>23182</xdr:rowOff>
    </xdr:to>
    <xdr:sp macro="" textlink="">
      <xdr:nvSpPr>
        <xdr:cNvPr id="221" name="円/楕円 220"/>
        <xdr:cNvSpPr/>
      </xdr:nvSpPr>
      <xdr:spPr>
        <a:xfrm>
          <a:off x="1397000" y="144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7959</xdr:rowOff>
    </xdr:from>
    <xdr:ext cx="762000" cy="259045"/>
    <xdr:sp macro="" textlink="">
      <xdr:nvSpPr>
        <xdr:cNvPr id="222" name="テキスト ボックス 221"/>
        <xdr:cNvSpPr txBox="1"/>
      </xdr:nvSpPr>
      <xdr:spPr>
        <a:xfrm>
          <a:off x="1066800" y="1458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日付け給与構造改革導入に加え、定年等退職者の増（欠員不補充）により、若干の数値改善が図られてきたが、給与構造改革導入時期が遅れたことが、類似団体平均を上回る要因となっていた。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年間は、給与独自抑制措置（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％削減）を導入したことにより類似団体の中では最低水準となったが、平成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年度からは給与独自抑制措置の終了により、ラスパイレス指数が上昇した。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25823</xdr:rowOff>
    </xdr:from>
    <xdr:to>
      <xdr:col>24</xdr:col>
      <xdr:colOff>558800</xdr:colOff>
      <xdr:row>85</xdr:row>
      <xdr:rowOff>7620</xdr:rowOff>
    </xdr:to>
    <xdr:cxnSp macro="">
      <xdr:nvCxnSpPr>
        <xdr:cNvPr id="251" name="直線コネクタ 250"/>
        <xdr:cNvCxnSpPr/>
      </xdr:nvCxnSpPr>
      <xdr:spPr>
        <a:xfrm flipV="1">
          <a:off x="17018000" y="13913273"/>
          <a:ext cx="0" cy="667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151147</xdr:rowOff>
    </xdr:from>
    <xdr:ext cx="762000" cy="259045"/>
    <xdr:sp macro="" textlink="">
      <xdr:nvSpPr>
        <xdr:cNvPr id="252" name="給与水準   （国との比較）最小値テキスト"/>
        <xdr:cNvSpPr txBox="1"/>
      </xdr:nvSpPr>
      <xdr:spPr>
        <a:xfrm>
          <a:off x="1710690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85</xdr:row>
      <xdr:rowOff>7620</xdr:rowOff>
    </xdr:from>
    <xdr:to>
      <xdr:col>24</xdr:col>
      <xdr:colOff>647700</xdr:colOff>
      <xdr:row>85</xdr:row>
      <xdr:rowOff>7620</xdr:rowOff>
    </xdr:to>
    <xdr:cxnSp macro="">
      <xdr:nvCxnSpPr>
        <xdr:cNvPr id="253" name="直線コネクタ 252"/>
        <xdr:cNvCxnSpPr/>
      </xdr:nvCxnSpPr>
      <xdr:spPr>
        <a:xfrm>
          <a:off x="16929100" y="1458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112200</xdr:rowOff>
    </xdr:from>
    <xdr:ext cx="762000" cy="259045"/>
    <xdr:sp macro="" textlink="">
      <xdr:nvSpPr>
        <xdr:cNvPr id="254" name="給与水準   （国との比較）最大値テキスト"/>
        <xdr:cNvSpPr txBox="1"/>
      </xdr:nvSpPr>
      <xdr:spPr>
        <a:xfrm>
          <a:off x="17106900" y="1365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25823</xdr:rowOff>
    </xdr:from>
    <xdr:to>
      <xdr:col>24</xdr:col>
      <xdr:colOff>647700</xdr:colOff>
      <xdr:row>81</xdr:row>
      <xdr:rowOff>25823</xdr:rowOff>
    </xdr:to>
    <xdr:cxnSp macro="">
      <xdr:nvCxnSpPr>
        <xdr:cNvPr id="255" name="直線コネクタ 254"/>
        <xdr:cNvCxnSpPr/>
      </xdr:nvCxnSpPr>
      <xdr:spPr>
        <a:xfrm>
          <a:off x="16929100" y="1391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15663</xdr:rowOff>
    </xdr:to>
    <xdr:cxnSp macro="">
      <xdr:nvCxnSpPr>
        <xdr:cNvPr id="256" name="直線コネクタ 255"/>
        <xdr:cNvCxnSpPr/>
      </xdr:nvCxnSpPr>
      <xdr:spPr>
        <a:xfrm flipV="1">
          <a:off x="16179800" y="1458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165964</xdr:rowOff>
    </xdr:from>
    <xdr:ext cx="762000" cy="259045"/>
    <xdr:sp macro="" textlink="">
      <xdr:nvSpPr>
        <xdr:cNvPr id="257" name="給与水準   （国との比較）平均値テキスト"/>
        <xdr:cNvSpPr txBox="1"/>
      </xdr:nvSpPr>
      <xdr:spPr>
        <a:xfrm>
          <a:off x="17106900" y="1405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58" name="フローチャート : 判断 257"/>
        <xdr:cNvSpPr/>
      </xdr:nvSpPr>
      <xdr:spPr>
        <a:xfrm>
          <a:off x="16967200" y="142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15663</xdr:rowOff>
    </xdr:to>
    <xdr:cxnSp macro="">
      <xdr:nvCxnSpPr>
        <xdr:cNvPr id="259" name="直線コネクタ 258"/>
        <xdr:cNvCxnSpPr/>
      </xdr:nvCxnSpPr>
      <xdr:spPr>
        <a:xfrm>
          <a:off x="15290800" y="145567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40216</xdr:rowOff>
    </xdr:to>
    <xdr:cxnSp macro="">
      <xdr:nvCxnSpPr>
        <xdr:cNvPr id="262" name="直線コネクタ 261"/>
        <xdr:cNvCxnSpPr/>
      </xdr:nvCxnSpPr>
      <xdr:spPr>
        <a:xfrm flipV="1">
          <a:off x="14401800" y="14556739"/>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3" name="フローチャート : 判断 262"/>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4" name="テキスト ボックス 263"/>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40216</xdr:rowOff>
    </xdr:to>
    <xdr:cxnSp macro="">
      <xdr:nvCxnSpPr>
        <xdr:cNvPr id="265" name="直線コネクタ 264"/>
        <xdr:cNvCxnSpPr/>
      </xdr:nvCxnSpPr>
      <xdr:spPr>
        <a:xfrm>
          <a:off x="13512800" y="150956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6" name="フローチャート : 判断 265"/>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7" name="テキスト ボックス 266"/>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68" name="フローチャート : 判断 267"/>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69" name="テキスト ボックス 268"/>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5" name="円/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24147</xdr:rowOff>
    </xdr:from>
    <xdr:ext cx="762000" cy="259045"/>
    <xdr:sp macro="" textlink="">
      <xdr:nvSpPr>
        <xdr:cNvPr id="276" name="給与水準   （国との比較）該当値テキスト"/>
        <xdr:cNvSpPr txBox="1"/>
      </xdr:nvSpPr>
      <xdr:spPr>
        <a:xfrm>
          <a:off x="1710690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7" name="円/楕円 276"/>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78" name="テキスト ボックス 277"/>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9" name="円/楕円 278"/>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80" name="テキスト ボックス 279"/>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1" name="円/楕円 280"/>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2" name="テキスト ボックス 281"/>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3" name="円/楕円 282"/>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43620</xdr:rowOff>
    </xdr:from>
    <xdr:ext cx="762000" cy="259045"/>
    <xdr:sp macro="" textlink="">
      <xdr:nvSpPr>
        <xdr:cNvPr id="284" name="テキスト ボックス 283"/>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日に旧森町と旧砂原町が合併し、「新森町」となったことに伴う職員数の増及び保育所（</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箇所）への保育士等の配置や消防本部・消防署の単独設置が類似団体平均を上回る主な要因となっている。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年々定年退職者不補充による減少傾向が続いているが、今後においても適正な定員管理を目指す。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137230</xdr:rowOff>
    </xdr:from>
    <xdr:to>
      <xdr:col>24</xdr:col>
      <xdr:colOff>558800</xdr:colOff>
      <xdr:row>64</xdr:row>
      <xdr:rowOff>169404</xdr:rowOff>
    </xdr:to>
    <xdr:cxnSp macro="">
      <xdr:nvCxnSpPr>
        <xdr:cNvPr id="319" name="直線コネクタ 318"/>
        <xdr:cNvCxnSpPr/>
      </xdr:nvCxnSpPr>
      <xdr:spPr>
        <a:xfrm>
          <a:off x="16179800" y="111100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129346</xdr:rowOff>
    </xdr:from>
    <xdr:ext cx="762000" cy="259045"/>
    <xdr:sp macro="" textlink="">
      <xdr:nvSpPr>
        <xdr:cNvPr id="320" name="定員管理の状況平均値テキスト"/>
        <xdr:cNvSpPr txBox="1"/>
      </xdr:nvSpPr>
      <xdr:spPr>
        <a:xfrm>
          <a:off x="17106900" y="1041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137230</xdr:rowOff>
    </xdr:from>
    <xdr:to>
      <xdr:col>23</xdr:col>
      <xdr:colOff>406400</xdr:colOff>
      <xdr:row>64</xdr:row>
      <xdr:rowOff>137230</xdr:rowOff>
    </xdr:to>
    <xdr:cxnSp macro="">
      <xdr:nvCxnSpPr>
        <xdr:cNvPr id="322" name="直線コネクタ 321"/>
        <xdr:cNvCxnSpPr/>
      </xdr:nvCxnSpPr>
      <xdr:spPr>
        <a:xfrm>
          <a:off x="15290800" y="11110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46442</xdr:rowOff>
    </xdr:from>
    <xdr:ext cx="736600" cy="259045"/>
    <xdr:sp macro="" textlink="">
      <xdr:nvSpPr>
        <xdr:cNvPr id="324" name="テキスト ボックス 323"/>
        <xdr:cNvSpPr txBox="1"/>
      </xdr:nvSpPr>
      <xdr:spPr>
        <a:xfrm>
          <a:off x="15798800" y="1033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64840</xdr:rowOff>
    </xdr:from>
    <xdr:to>
      <xdr:col>22</xdr:col>
      <xdr:colOff>203200</xdr:colOff>
      <xdr:row>64</xdr:row>
      <xdr:rowOff>137230</xdr:rowOff>
    </xdr:to>
    <xdr:cxnSp macro="">
      <xdr:nvCxnSpPr>
        <xdr:cNvPr id="325" name="直線コネクタ 324"/>
        <xdr:cNvCxnSpPr/>
      </xdr:nvCxnSpPr>
      <xdr:spPr>
        <a:xfrm>
          <a:off x="14401800" y="11037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7" name="テキスト ボックス 326"/>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58138</xdr:rowOff>
    </xdr:from>
    <xdr:to>
      <xdr:col>21</xdr:col>
      <xdr:colOff>0</xdr:colOff>
      <xdr:row>64</xdr:row>
      <xdr:rowOff>64840</xdr:rowOff>
    </xdr:to>
    <xdr:cxnSp macro="">
      <xdr:nvCxnSpPr>
        <xdr:cNvPr id="328" name="直線コネクタ 327"/>
        <xdr:cNvCxnSpPr/>
      </xdr:nvCxnSpPr>
      <xdr:spPr>
        <a:xfrm>
          <a:off x="13512800" y="11030938"/>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42421</xdr:rowOff>
    </xdr:from>
    <xdr:ext cx="762000" cy="259045"/>
    <xdr:sp macro="" textlink="">
      <xdr:nvSpPr>
        <xdr:cNvPr id="330" name="テキスト ボックス 329"/>
        <xdr:cNvSpPr txBox="1"/>
      </xdr:nvSpPr>
      <xdr:spPr>
        <a:xfrm>
          <a:off x="14020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2" name="テキスト ボックス 331"/>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118604</xdr:rowOff>
    </xdr:from>
    <xdr:to>
      <xdr:col>24</xdr:col>
      <xdr:colOff>609600</xdr:colOff>
      <xdr:row>65</xdr:row>
      <xdr:rowOff>48754</xdr:rowOff>
    </xdr:to>
    <xdr:sp macro="" textlink="">
      <xdr:nvSpPr>
        <xdr:cNvPr id="338" name="円/楕円 337"/>
        <xdr:cNvSpPr/>
      </xdr:nvSpPr>
      <xdr:spPr>
        <a:xfrm>
          <a:off x="16967200" y="110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90681</xdr:rowOff>
    </xdr:from>
    <xdr:ext cx="762000" cy="259045"/>
    <xdr:sp macro="" textlink="">
      <xdr:nvSpPr>
        <xdr:cNvPr id="339" name="定員管理の状況該当値テキスト"/>
        <xdr:cNvSpPr txBox="1"/>
      </xdr:nvSpPr>
      <xdr:spPr>
        <a:xfrm>
          <a:off x="17106900" y="110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86430</xdr:rowOff>
    </xdr:from>
    <xdr:to>
      <xdr:col>23</xdr:col>
      <xdr:colOff>457200</xdr:colOff>
      <xdr:row>65</xdr:row>
      <xdr:rowOff>16580</xdr:rowOff>
    </xdr:to>
    <xdr:sp macro="" textlink="">
      <xdr:nvSpPr>
        <xdr:cNvPr id="340" name="円/楕円 339"/>
        <xdr:cNvSpPr/>
      </xdr:nvSpPr>
      <xdr:spPr>
        <a:xfrm>
          <a:off x="16129000" y="110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1357</xdr:rowOff>
    </xdr:from>
    <xdr:ext cx="736600" cy="259045"/>
    <xdr:sp macro="" textlink="">
      <xdr:nvSpPr>
        <xdr:cNvPr id="341" name="テキスト ボックス 340"/>
        <xdr:cNvSpPr txBox="1"/>
      </xdr:nvSpPr>
      <xdr:spPr>
        <a:xfrm>
          <a:off x="15798800" y="1114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86430</xdr:rowOff>
    </xdr:from>
    <xdr:to>
      <xdr:col>22</xdr:col>
      <xdr:colOff>254000</xdr:colOff>
      <xdr:row>65</xdr:row>
      <xdr:rowOff>16580</xdr:rowOff>
    </xdr:to>
    <xdr:sp macro="" textlink="">
      <xdr:nvSpPr>
        <xdr:cNvPr id="342" name="円/楕円 341"/>
        <xdr:cNvSpPr/>
      </xdr:nvSpPr>
      <xdr:spPr>
        <a:xfrm>
          <a:off x="15240000" y="110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1357</xdr:rowOff>
    </xdr:from>
    <xdr:ext cx="762000" cy="259045"/>
    <xdr:sp macro="" textlink="">
      <xdr:nvSpPr>
        <xdr:cNvPr id="343" name="テキスト ボックス 342"/>
        <xdr:cNvSpPr txBox="1"/>
      </xdr:nvSpPr>
      <xdr:spPr>
        <a:xfrm>
          <a:off x="14909800" y="111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14040</xdr:rowOff>
    </xdr:from>
    <xdr:to>
      <xdr:col>21</xdr:col>
      <xdr:colOff>50800</xdr:colOff>
      <xdr:row>64</xdr:row>
      <xdr:rowOff>115640</xdr:rowOff>
    </xdr:to>
    <xdr:sp macro="" textlink="">
      <xdr:nvSpPr>
        <xdr:cNvPr id="344" name="円/楕円 343"/>
        <xdr:cNvSpPr/>
      </xdr:nvSpPr>
      <xdr:spPr>
        <a:xfrm>
          <a:off x="14351000" y="109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100417</xdr:rowOff>
    </xdr:from>
    <xdr:ext cx="762000" cy="259045"/>
    <xdr:sp macro="" textlink="">
      <xdr:nvSpPr>
        <xdr:cNvPr id="345" name="テキスト ボックス 344"/>
        <xdr:cNvSpPr txBox="1"/>
      </xdr:nvSpPr>
      <xdr:spPr>
        <a:xfrm>
          <a:off x="14020800" y="1107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7338</xdr:rowOff>
    </xdr:from>
    <xdr:to>
      <xdr:col>19</xdr:col>
      <xdr:colOff>533400</xdr:colOff>
      <xdr:row>64</xdr:row>
      <xdr:rowOff>108938</xdr:rowOff>
    </xdr:to>
    <xdr:sp macro="" textlink="">
      <xdr:nvSpPr>
        <xdr:cNvPr id="346" name="円/楕円 345"/>
        <xdr:cNvSpPr/>
      </xdr:nvSpPr>
      <xdr:spPr>
        <a:xfrm>
          <a:off x="13462000" y="109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93715</xdr:rowOff>
    </xdr:from>
    <xdr:ext cx="762000" cy="259045"/>
    <xdr:sp macro="" textlink="">
      <xdr:nvSpPr>
        <xdr:cNvPr id="347" name="テキスト ボックス 346"/>
        <xdr:cNvSpPr txBox="1"/>
      </xdr:nvSpPr>
      <xdr:spPr>
        <a:xfrm>
          <a:off x="13131800" y="1106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港湾（地方港湾）を擁していることにより、長年にわたり大きな投資を行っている。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また、公共下水道事業や合併特例事業の実施により、類似団体平均を上回っている。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年度以降は投資事業を大幅に抑制していることから、元利償還金は平成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年度をピークに減少に転じ、それに伴い実質公債費比率も平成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毎年度の元金償還額との均衡を踏まえ、極力地方債の新規発行を抑制しながら財政の健全化に努め、実質公債費負担の適正管理を計画的に行う。</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79" name="直線コネクタ 378"/>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0"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1" name="直線コネクタ 380"/>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2"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3" name="直線コネクタ 382"/>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38705</xdr:rowOff>
    </xdr:from>
    <xdr:to>
      <xdr:col>24</xdr:col>
      <xdr:colOff>558800</xdr:colOff>
      <xdr:row>44</xdr:row>
      <xdr:rowOff>96157</xdr:rowOff>
    </xdr:to>
    <xdr:cxnSp macro="">
      <xdr:nvCxnSpPr>
        <xdr:cNvPr id="384" name="直線コネクタ 383"/>
        <xdr:cNvCxnSpPr/>
      </xdr:nvCxnSpPr>
      <xdr:spPr>
        <a:xfrm flipV="1">
          <a:off x="16179800" y="75825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46765</xdr:rowOff>
    </xdr:from>
    <xdr:ext cx="762000" cy="259045"/>
    <xdr:sp macro="" textlink="">
      <xdr:nvSpPr>
        <xdr:cNvPr id="385" name="公債費負担の状況平均値テキスト"/>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6" name="フローチャート : 判断 385"/>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96157</xdr:rowOff>
    </xdr:from>
    <xdr:to>
      <xdr:col>23</xdr:col>
      <xdr:colOff>406400</xdr:colOff>
      <xdr:row>44</xdr:row>
      <xdr:rowOff>142119</xdr:rowOff>
    </xdr:to>
    <xdr:cxnSp macro="">
      <xdr:nvCxnSpPr>
        <xdr:cNvPr id="387" name="直線コネクタ 386"/>
        <xdr:cNvCxnSpPr/>
      </xdr:nvCxnSpPr>
      <xdr:spPr>
        <a:xfrm flipV="1">
          <a:off x="15290800" y="76399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9" name="テキスト ボックス 388"/>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142119</xdr:rowOff>
    </xdr:from>
    <xdr:to>
      <xdr:col>22</xdr:col>
      <xdr:colOff>203200</xdr:colOff>
      <xdr:row>44</xdr:row>
      <xdr:rowOff>142119</xdr:rowOff>
    </xdr:to>
    <xdr:cxnSp macro="">
      <xdr:nvCxnSpPr>
        <xdr:cNvPr id="390" name="直線コネクタ 389"/>
        <xdr:cNvCxnSpPr/>
      </xdr:nvCxnSpPr>
      <xdr:spPr>
        <a:xfrm>
          <a:off x="14401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92" name="テキスト ボックス 391"/>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142119</xdr:rowOff>
    </xdr:from>
    <xdr:to>
      <xdr:col>21</xdr:col>
      <xdr:colOff>0</xdr:colOff>
      <xdr:row>45</xdr:row>
      <xdr:rowOff>16631</xdr:rowOff>
    </xdr:to>
    <xdr:cxnSp macro="">
      <xdr:nvCxnSpPr>
        <xdr:cNvPr id="393" name="直線コネクタ 392"/>
        <xdr:cNvCxnSpPr/>
      </xdr:nvCxnSpPr>
      <xdr:spPr>
        <a:xfrm flipV="1">
          <a:off x="13512800" y="76859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159355</xdr:rowOff>
    </xdr:from>
    <xdr:to>
      <xdr:col>24</xdr:col>
      <xdr:colOff>609600</xdr:colOff>
      <xdr:row>44</xdr:row>
      <xdr:rowOff>89505</xdr:rowOff>
    </xdr:to>
    <xdr:sp macro="" textlink="">
      <xdr:nvSpPr>
        <xdr:cNvPr id="403" name="円/楕円 402"/>
        <xdr:cNvSpPr/>
      </xdr:nvSpPr>
      <xdr:spPr>
        <a:xfrm>
          <a:off x="16967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55232</xdr:rowOff>
    </xdr:from>
    <xdr:ext cx="762000" cy="259045"/>
    <xdr:sp macro="" textlink="">
      <xdr:nvSpPr>
        <xdr:cNvPr id="404" name="公債費負担の状況該当値テキスト"/>
        <xdr:cNvSpPr txBox="1"/>
      </xdr:nvSpPr>
      <xdr:spPr>
        <a:xfrm>
          <a:off x="17106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45357</xdr:rowOff>
    </xdr:from>
    <xdr:to>
      <xdr:col>23</xdr:col>
      <xdr:colOff>457200</xdr:colOff>
      <xdr:row>44</xdr:row>
      <xdr:rowOff>146957</xdr:rowOff>
    </xdr:to>
    <xdr:sp macro="" textlink="">
      <xdr:nvSpPr>
        <xdr:cNvPr id="405" name="円/楕円 404"/>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131734</xdr:rowOff>
    </xdr:from>
    <xdr:ext cx="736600" cy="259045"/>
    <xdr:sp macro="" textlink="">
      <xdr:nvSpPr>
        <xdr:cNvPr id="406" name="テキスト ボックス 405"/>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91319</xdr:rowOff>
    </xdr:from>
    <xdr:to>
      <xdr:col>22</xdr:col>
      <xdr:colOff>254000</xdr:colOff>
      <xdr:row>45</xdr:row>
      <xdr:rowOff>21469</xdr:rowOff>
    </xdr:to>
    <xdr:sp macro="" textlink="">
      <xdr:nvSpPr>
        <xdr:cNvPr id="407" name="円/楕円 406"/>
        <xdr:cNvSpPr/>
      </xdr:nvSpPr>
      <xdr:spPr>
        <a:xfrm>
          <a:off x="15240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6246</xdr:rowOff>
    </xdr:from>
    <xdr:ext cx="762000" cy="259045"/>
    <xdr:sp macro="" textlink="">
      <xdr:nvSpPr>
        <xdr:cNvPr id="408" name="テキスト ボックス 407"/>
        <xdr:cNvSpPr txBox="1"/>
      </xdr:nvSpPr>
      <xdr:spPr>
        <a:xfrm>
          <a:off x="14909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91319</xdr:rowOff>
    </xdr:from>
    <xdr:to>
      <xdr:col>21</xdr:col>
      <xdr:colOff>50800</xdr:colOff>
      <xdr:row>45</xdr:row>
      <xdr:rowOff>21469</xdr:rowOff>
    </xdr:to>
    <xdr:sp macro="" textlink="">
      <xdr:nvSpPr>
        <xdr:cNvPr id="409" name="円/楕円 408"/>
        <xdr:cNvSpPr/>
      </xdr:nvSpPr>
      <xdr:spPr>
        <a:xfrm>
          <a:off x="14351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6246</xdr:rowOff>
    </xdr:from>
    <xdr:ext cx="762000" cy="259045"/>
    <xdr:sp macro="" textlink="">
      <xdr:nvSpPr>
        <xdr:cNvPr id="410" name="テキスト ボックス 409"/>
        <xdr:cNvSpPr txBox="1"/>
      </xdr:nvSpPr>
      <xdr:spPr>
        <a:xfrm>
          <a:off x="14020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137281</xdr:rowOff>
    </xdr:from>
    <xdr:to>
      <xdr:col>19</xdr:col>
      <xdr:colOff>533400</xdr:colOff>
      <xdr:row>45</xdr:row>
      <xdr:rowOff>67431</xdr:rowOff>
    </xdr:to>
    <xdr:sp macro="" textlink="">
      <xdr:nvSpPr>
        <xdr:cNvPr id="411" name="円/楕円 410"/>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52208</xdr:rowOff>
    </xdr:from>
    <xdr:ext cx="762000" cy="259045"/>
    <xdr:sp macro="" textlink="">
      <xdr:nvSpPr>
        <xdr:cNvPr id="412" name="テキスト ボックス 411"/>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類似団体平均を上回っているが、その主たる要因として、港湾施設整備や公営住宅整備に際し発行した地方債の残高が挙げられる。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また、合併に伴う建設事業及び基金造成事業により、発行額が増加したのも大きな要因となっている。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93.0</a:t>
          </a:r>
          <a:r>
            <a:rPr lang="ja-JP" altLang="ja-JP" sz="1100" b="0" i="0" baseline="0">
              <a:solidFill>
                <a:schemeClr val="dk1"/>
              </a:solidFill>
              <a:effectLst/>
              <a:latin typeface="+mn-lt"/>
              <a:ea typeface="+mn-ea"/>
              <a:cs typeface="+mn-cs"/>
            </a:rPr>
            <a:t>％であり、前年度と比較し</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ポイント改善されているのは、地方債現在高や公営企業債等繰入見込額が減少したことによる影響である。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後世への負担を少しでも軽減するよう、今後の事業実施については世代間負担の公平性を十分に考慮するとともに、適正な地方債発行に努め、財政の健全化を図る。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118049</xdr:rowOff>
    </xdr:to>
    <xdr:cxnSp macro="">
      <xdr:nvCxnSpPr>
        <xdr:cNvPr id="443" name="直線コネクタ 442"/>
        <xdr:cNvCxnSpPr/>
      </xdr:nvCxnSpPr>
      <xdr:spPr>
        <a:xfrm flipV="1">
          <a:off x="17018000" y="2313214"/>
          <a:ext cx="0" cy="14052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90126</xdr:rowOff>
    </xdr:from>
    <xdr:ext cx="762000" cy="259045"/>
    <xdr:sp macro="" textlink="">
      <xdr:nvSpPr>
        <xdr:cNvPr id="444" name="将来負担の状況最小値テキスト"/>
        <xdr:cNvSpPr txBox="1"/>
      </xdr:nvSpPr>
      <xdr:spPr>
        <a:xfrm>
          <a:off x="17106900" y="36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21</xdr:row>
      <xdr:rowOff>118049</xdr:rowOff>
    </xdr:from>
    <xdr:to>
      <xdr:col>24</xdr:col>
      <xdr:colOff>647700</xdr:colOff>
      <xdr:row>21</xdr:row>
      <xdr:rowOff>118049</xdr:rowOff>
    </xdr:to>
    <xdr:cxnSp macro="">
      <xdr:nvCxnSpPr>
        <xdr:cNvPr id="445" name="直線コネクタ 444"/>
        <xdr:cNvCxnSpPr/>
      </xdr:nvCxnSpPr>
      <xdr:spPr>
        <a:xfrm>
          <a:off x="16929100" y="37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124278</xdr:rowOff>
    </xdr:from>
    <xdr:to>
      <xdr:col>24</xdr:col>
      <xdr:colOff>558800</xdr:colOff>
      <xdr:row>21</xdr:row>
      <xdr:rowOff>31871</xdr:rowOff>
    </xdr:to>
    <xdr:cxnSp macro="">
      <xdr:nvCxnSpPr>
        <xdr:cNvPr id="448" name="直線コネクタ 447"/>
        <xdr:cNvCxnSpPr/>
      </xdr:nvCxnSpPr>
      <xdr:spPr>
        <a:xfrm flipV="1">
          <a:off x="16179800" y="3381828"/>
          <a:ext cx="838200" cy="2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134637</xdr:rowOff>
    </xdr:from>
    <xdr:ext cx="762000" cy="259045"/>
    <xdr:sp macro="" textlink="">
      <xdr:nvSpPr>
        <xdr:cNvPr id="449" name="将来負担の状況平均値テキスト"/>
        <xdr:cNvSpPr txBox="1"/>
      </xdr:nvSpPr>
      <xdr:spPr>
        <a:xfrm>
          <a:off x="17106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50" name="フローチャート : 判断 449"/>
        <xdr:cNvSpPr/>
      </xdr:nvSpPr>
      <xdr:spPr>
        <a:xfrm>
          <a:off x="16967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31871</xdr:rowOff>
    </xdr:from>
    <xdr:to>
      <xdr:col>23</xdr:col>
      <xdr:colOff>406400</xdr:colOff>
      <xdr:row>21</xdr:row>
      <xdr:rowOff>114602</xdr:rowOff>
    </xdr:to>
    <xdr:cxnSp macro="">
      <xdr:nvCxnSpPr>
        <xdr:cNvPr id="451" name="直線コネクタ 450"/>
        <xdr:cNvCxnSpPr/>
      </xdr:nvCxnSpPr>
      <xdr:spPr>
        <a:xfrm flipV="1">
          <a:off x="15290800" y="3632321"/>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90291</xdr:rowOff>
    </xdr:from>
    <xdr:to>
      <xdr:col>23</xdr:col>
      <xdr:colOff>457200</xdr:colOff>
      <xdr:row>17</xdr:row>
      <xdr:rowOff>20441</xdr:rowOff>
    </xdr:to>
    <xdr:sp macro="" textlink="">
      <xdr:nvSpPr>
        <xdr:cNvPr id="452" name="フローチャート : 判断 451"/>
        <xdr:cNvSpPr/>
      </xdr:nvSpPr>
      <xdr:spPr>
        <a:xfrm>
          <a:off x="16129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30618</xdr:rowOff>
    </xdr:from>
    <xdr:ext cx="736600" cy="259045"/>
    <xdr:sp macro="" textlink="">
      <xdr:nvSpPr>
        <xdr:cNvPr id="453" name="テキスト ボックス 452"/>
        <xdr:cNvSpPr txBox="1"/>
      </xdr:nvSpPr>
      <xdr:spPr>
        <a:xfrm>
          <a:off x="15798800" y="260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114602</xdr:rowOff>
    </xdr:from>
    <xdr:to>
      <xdr:col>22</xdr:col>
      <xdr:colOff>203200</xdr:colOff>
      <xdr:row>22</xdr:row>
      <xdr:rowOff>48865</xdr:rowOff>
    </xdr:to>
    <xdr:cxnSp macro="">
      <xdr:nvCxnSpPr>
        <xdr:cNvPr id="454" name="直線コネクタ 453"/>
        <xdr:cNvCxnSpPr/>
      </xdr:nvCxnSpPr>
      <xdr:spPr>
        <a:xfrm flipV="1">
          <a:off x="14401800" y="3715052"/>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23404</xdr:rowOff>
    </xdr:from>
    <xdr:to>
      <xdr:col>22</xdr:col>
      <xdr:colOff>254000</xdr:colOff>
      <xdr:row>17</xdr:row>
      <xdr:rowOff>125004</xdr:rowOff>
    </xdr:to>
    <xdr:sp macro="" textlink="">
      <xdr:nvSpPr>
        <xdr:cNvPr id="455" name="フローチャート : 判断 454"/>
        <xdr:cNvSpPr/>
      </xdr:nvSpPr>
      <xdr:spPr>
        <a:xfrm>
          <a:off x="15240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135181</xdr:rowOff>
    </xdr:from>
    <xdr:ext cx="762000" cy="259045"/>
    <xdr:sp macro="" textlink="">
      <xdr:nvSpPr>
        <xdr:cNvPr id="456" name="テキスト ボックス 455"/>
        <xdr:cNvSpPr txBox="1"/>
      </xdr:nvSpPr>
      <xdr:spPr>
        <a:xfrm>
          <a:off x="14909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48865</xdr:rowOff>
    </xdr:from>
    <xdr:to>
      <xdr:col>21</xdr:col>
      <xdr:colOff>0</xdr:colOff>
      <xdr:row>23</xdr:row>
      <xdr:rowOff>37132</xdr:rowOff>
    </xdr:to>
    <xdr:cxnSp macro="">
      <xdr:nvCxnSpPr>
        <xdr:cNvPr id="457" name="直線コネクタ 456"/>
        <xdr:cNvCxnSpPr/>
      </xdr:nvCxnSpPr>
      <xdr:spPr>
        <a:xfrm flipV="1">
          <a:off x="13512800" y="3820765"/>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3629</xdr:rowOff>
    </xdr:from>
    <xdr:to>
      <xdr:col>21</xdr:col>
      <xdr:colOff>50800</xdr:colOff>
      <xdr:row>18</xdr:row>
      <xdr:rowOff>105229</xdr:rowOff>
    </xdr:to>
    <xdr:sp macro="" textlink="">
      <xdr:nvSpPr>
        <xdr:cNvPr id="458" name="フローチャート : 判断 457"/>
        <xdr:cNvSpPr/>
      </xdr:nvSpPr>
      <xdr:spPr>
        <a:xfrm>
          <a:off x="14351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115406</xdr:rowOff>
    </xdr:from>
    <xdr:ext cx="762000" cy="259045"/>
    <xdr:sp macro="" textlink="">
      <xdr:nvSpPr>
        <xdr:cNvPr id="459" name="テキスト ボックス 458"/>
        <xdr:cNvSpPr txBox="1"/>
      </xdr:nvSpPr>
      <xdr:spPr>
        <a:xfrm>
          <a:off x="14020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164495</xdr:rowOff>
    </xdr:from>
    <xdr:to>
      <xdr:col>19</xdr:col>
      <xdr:colOff>533400</xdr:colOff>
      <xdr:row>19</xdr:row>
      <xdr:rowOff>94645</xdr:rowOff>
    </xdr:to>
    <xdr:sp macro="" textlink="">
      <xdr:nvSpPr>
        <xdr:cNvPr id="460" name="フローチャート : 判断 459"/>
        <xdr:cNvSpPr/>
      </xdr:nvSpPr>
      <xdr:spPr>
        <a:xfrm>
          <a:off x="13462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104822</xdr:rowOff>
    </xdr:from>
    <xdr:ext cx="762000" cy="259045"/>
    <xdr:sp macro="" textlink="">
      <xdr:nvSpPr>
        <xdr:cNvPr id="461" name="テキスト ボックス 460"/>
        <xdr:cNvSpPr txBox="1"/>
      </xdr:nvSpPr>
      <xdr:spPr>
        <a:xfrm>
          <a:off x="13131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73478</xdr:rowOff>
    </xdr:from>
    <xdr:to>
      <xdr:col>24</xdr:col>
      <xdr:colOff>609600</xdr:colOff>
      <xdr:row>20</xdr:row>
      <xdr:rowOff>3628</xdr:rowOff>
    </xdr:to>
    <xdr:sp macro="" textlink="">
      <xdr:nvSpPr>
        <xdr:cNvPr id="467" name="円/楕円 466"/>
        <xdr:cNvSpPr/>
      </xdr:nvSpPr>
      <xdr:spPr>
        <a:xfrm>
          <a:off x="16967200" y="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45555</xdr:rowOff>
    </xdr:from>
    <xdr:ext cx="762000" cy="259045"/>
    <xdr:sp macro="" textlink="">
      <xdr:nvSpPr>
        <xdr:cNvPr id="468" name="将来負担の状況該当値テキスト"/>
        <xdr:cNvSpPr txBox="1"/>
      </xdr:nvSpPr>
      <xdr:spPr>
        <a:xfrm>
          <a:off x="171069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152521</xdr:rowOff>
    </xdr:from>
    <xdr:to>
      <xdr:col>23</xdr:col>
      <xdr:colOff>457200</xdr:colOff>
      <xdr:row>21</xdr:row>
      <xdr:rowOff>82671</xdr:rowOff>
    </xdr:to>
    <xdr:sp macro="" textlink="">
      <xdr:nvSpPr>
        <xdr:cNvPr id="469" name="円/楕円 468"/>
        <xdr:cNvSpPr/>
      </xdr:nvSpPr>
      <xdr:spPr>
        <a:xfrm>
          <a:off x="16129000" y="3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67448</xdr:rowOff>
    </xdr:from>
    <xdr:ext cx="736600" cy="259045"/>
    <xdr:sp macro="" textlink="">
      <xdr:nvSpPr>
        <xdr:cNvPr id="470" name="テキスト ボックス 469"/>
        <xdr:cNvSpPr txBox="1"/>
      </xdr:nvSpPr>
      <xdr:spPr>
        <a:xfrm>
          <a:off x="15798800" y="366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63802</xdr:rowOff>
    </xdr:from>
    <xdr:to>
      <xdr:col>22</xdr:col>
      <xdr:colOff>254000</xdr:colOff>
      <xdr:row>21</xdr:row>
      <xdr:rowOff>165402</xdr:rowOff>
    </xdr:to>
    <xdr:sp macro="" textlink="">
      <xdr:nvSpPr>
        <xdr:cNvPr id="471" name="円/楕円 470"/>
        <xdr:cNvSpPr/>
      </xdr:nvSpPr>
      <xdr:spPr>
        <a:xfrm>
          <a:off x="15240000" y="36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150179</xdr:rowOff>
    </xdr:from>
    <xdr:ext cx="762000" cy="259045"/>
    <xdr:sp macro="" textlink="">
      <xdr:nvSpPr>
        <xdr:cNvPr id="472" name="テキスト ボックス 471"/>
        <xdr:cNvSpPr txBox="1"/>
      </xdr:nvSpPr>
      <xdr:spPr>
        <a:xfrm>
          <a:off x="14909800" y="375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169515</xdr:rowOff>
    </xdr:from>
    <xdr:to>
      <xdr:col>21</xdr:col>
      <xdr:colOff>50800</xdr:colOff>
      <xdr:row>22</xdr:row>
      <xdr:rowOff>99665</xdr:rowOff>
    </xdr:to>
    <xdr:sp macro="" textlink="">
      <xdr:nvSpPr>
        <xdr:cNvPr id="473" name="円/楕円 472"/>
        <xdr:cNvSpPr/>
      </xdr:nvSpPr>
      <xdr:spPr>
        <a:xfrm>
          <a:off x="14351000" y="37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84442</xdr:rowOff>
    </xdr:from>
    <xdr:ext cx="762000" cy="259045"/>
    <xdr:sp macro="" textlink="">
      <xdr:nvSpPr>
        <xdr:cNvPr id="474" name="テキスト ボックス 473"/>
        <xdr:cNvSpPr txBox="1"/>
      </xdr:nvSpPr>
      <xdr:spPr>
        <a:xfrm>
          <a:off x="14020800" y="385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157782</xdr:rowOff>
    </xdr:from>
    <xdr:to>
      <xdr:col>19</xdr:col>
      <xdr:colOff>533400</xdr:colOff>
      <xdr:row>23</xdr:row>
      <xdr:rowOff>87932</xdr:rowOff>
    </xdr:to>
    <xdr:sp macro="" textlink="">
      <xdr:nvSpPr>
        <xdr:cNvPr id="475" name="円/楕円 474"/>
        <xdr:cNvSpPr/>
      </xdr:nvSpPr>
      <xdr:spPr>
        <a:xfrm>
          <a:off x="13462000" y="39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72709</xdr:rowOff>
    </xdr:from>
    <xdr:ext cx="762000" cy="259045"/>
    <xdr:sp macro="" textlink="">
      <xdr:nvSpPr>
        <xdr:cNvPr id="476" name="テキスト ボックス 475"/>
        <xdr:cNvSpPr txBox="1"/>
      </xdr:nvSpPr>
      <xdr:spPr>
        <a:xfrm>
          <a:off x="13131800" y="401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16,592
16,369
368.79
9,693,671
9,597,947
95,662
6,780,335
11,944,644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93.0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類似団体平均と比較すると、人件費に係る経常収支比率は</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ポイント上回っているが、その要因として平成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日合併に伴う職員数の増加が挙げられる。また、清掃施設、水産施設、排水処理施設、消防署、保育所（</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箇所設置）の施設運営を直営で行っているために職員数が類似団体平均と比較して多いことも大きな要因であり、行政サービスの提供方法の差異によるものと言える。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年度までは職員給与独自抑制措置の導入により、ラスパイレス指数は類似団体で最低水準となった。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今後も定員管理の適正化を図りながら人件費の抑制に努める。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154215</xdr:rowOff>
    </xdr:from>
    <xdr:to>
      <xdr:col>7</xdr:col>
      <xdr:colOff>15875</xdr:colOff>
      <xdr:row>41</xdr:row>
      <xdr:rowOff>102507</xdr:rowOff>
    </xdr:to>
    <xdr:cxnSp macro="">
      <xdr:nvCxnSpPr>
        <xdr:cNvPr id="68" name="直線コネクタ 67"/>
        <xdr:cNvCxnSpPr/>
      </xdr:nvCxnSpPr>
      <xdr:spPr>
        <a:xfrm flipV="1">
          <a:off x="3987800" y="7012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102507</xdr:rowOff>
    </xdr:from>
    <xdr:to>
      <xdr:col>5</xdr:col>
      <xdr:colOff>549275</xdr:colOff>
      <xdr:row>41</xdr:row>
      <xdr:rowOff>135165</xdr:rowOff>
    </xdr:to>
    <xdr:cxnSp macro="">
      <xdr:nvCxnSpPr>
        <xdr:cNvPr id="71" name="直線コネクタ 70"/>
        <xdr:cNvCxnSpPr/>
      </xdr:nvCxnSpPr>
      <xdr:spPr>
        <a:xfrm flipV="1">
          <a:off x="3098800" y="7131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4535</xdr:rowOff>
    </xdr:from>
    <xdr:to>
      <xdr:col>4</xdr:col>
      <xdr:colOff>346075</xdr:colOff>
      <xdr:row>41</xdr:row>
      <xdr:rowOff>135165</xdr:rowOff>
    </xdr:to>
    <xdr:cxnSp macro="">
      <xdr:nvCxnSpPr>
        <xdr:cNvPr id="74" name="直線コネクタ 73"/>
        <xdr:cNvCxnSpPr/>
      </xdr:nvCxnSpPr>
      <xdr:spPr>
        <a:xfrm>
          <a:off x="2209800" y="7033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6" name="テキスト ボックス 75"/>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140607</xdr:rowOff>
    </xdr:from>
    <xdr:to>
      <xdr:col>3</xdr:col>
      <xdr:colOff>142875</xdr:colOff>
      <xdr:row>41</xdr:row>
      <xdr:rowOff>4535</xdr:rowOff>
    </xdr:to>
    <xdr:cxnSp macro="">
      <xdr:nvCxnSpPr>
        <xdr:cNvPr id="77" name="直線コネクタ 76"/>
        <xdr:cNvCxnSpPr/>
      </xdr:nvCxnSpPr>
      <xdr:spPr>
        <a:xfrm>
          <a:off x="1320800" y="68271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81" name="テキスト ボックス 80"/>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103415</xdr:rowOff>
    </xdr:from>
    <xdr:to>
      <xdr:col>7</xdr:col>
      <xdr:colOff>66675</xdr:colOff>
      <xdr:row>41</xdr:row>
      <xdr:rowOff>33565</xdr:rowOff>
    </xdr:to>
    <xdr:sp macro="" textlink="">
      <xdr:nvSpPr>
        <xdr:cNvPr id="87" name="円/楕円 86"/>
        <xdr:cNvSpPr/>
      </xdr:nvSpPr>
      <xdr:spPr>
        <a:xfrm>
          <a:off x="4775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11992</xdr:rowOff>
    </xdr:from>
    <xdr:ext cx="762000" cy="259045"/>
    <xdr:sp macro="" textlink="">
      <xdr:nvSpPr>
        <xdr:cNvPr id="88" name="人件費該当値テキスト"/>
        <xdr:cNvSpPr txBox="1"/>
      </xdr:nvSpPr>
      <xdr:spPr>
        <a:xfrm>
          <a:off x="49149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51707</xdr:rowOff>
    </xdr:from>
    <xdr:to>
      <xdr:col>5</xdr:col>
      <xdr:colOff>600075</xdr:colOff>
      <xdr:row>41</xdr:row>
      <xdr:rowOff>153307</xdr:rowOff>
    </xdr:to>
    <xdr:sp macro="" textlink="">
      <xdr:nvSpPr>
        <xdr:cNvPr id="89" name="円/楕円 88"/>
        <xdr:cNvSpPr/>
      </xdr:nvSpPr>
      <xdr:spPr>
        <a:xfrm>
          <a:off x="3937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138084</xdr:rowOff>
    </xdr:from>
    <xdr:ext cx="736600" cy="259045"/>
    <xdr:sp macro="" textlink="">
      <xdr:nvSpPr>
        <xdr:cNvPr id="90" name="テキスト ボックス 89"/>
        <xdr:cNvSpPr txBox="1"/>
      </xdr:nvSpPr>
      <xdr:spPr>
        <a:xfrm>
          <a:off x="3606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84365</xdr:rowOff>
    </xdr:from>
    <xdr:to>
      <xdr:col>4</xdr:col>
      <xdr:colOff>396875</xdr:colOff>
      <xdr:row>42</xdr:row>
      <xdr:rowOff>14515</xdr:rowOff>
    </xdr:to>
    <xdr:sp macro="" textlink="">
      <xdr:nvSpPr>
        <xdr:cNvPr id="91" name="円/楕円 90"/>
        <xdr:cNvSpPr/>
      </xdr:nvSpPr>
      <xdr:spPr>
        <a:xfrm>
          <a:off x="3048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170742</xdr:rowOff>
    </xdr:from>
    <xdr:ext cx="762000" cy="259045"/>
    <xdr:sp macro="" textlink="">
      <xdr:nvSpPr>
        <xdr:cNvPr id="92" name="テキスト ボックス 91"/>
        <xdr:cNvSpPr txBox="1"/>
      </xdr:nvSpPr>
      <xdr:spPr>
        <a:xfrm>
          <a:off x="2717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125185</xdr:rowOff>
    </xdr:from>
    <xdr:to>
      <xdr:col>3</xdr:col>
      <xdr:colOff>193675</xdr:colOff>
      <xdr:row>41</xdr:row>
      <xdr:rowOff>55335</xdr:rowOff>
    </xdr:to>
    <xdr:sp macro="" textlink="">
      <xdr:nvSpPr>
        <xdr:cNvPr id="93" name="円/楕円 92"/>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40112</xdr:rowOff>
    </xdr:from>
    <xdr:ext cx="762000" cy="259045"/>
    <xdr:sp macro="" textlink="">
      <xdr:nvSpPr>
        <xdr:cNvPr id="94" name="テキスト ボックス 93"/>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89807</xdr:rowOff>
    </xdr:from>
    <xdr:to>
      <xdr:col>1</xdr:col>
      <xdr:colOff>676275</xdr:colOff>
      <xdr:row>40</xdr:row>
      <xdr:rowOff>19957</xdr:rowOff>
    </xdr:to>
    <xdr:sp macro="" textlink="">
      <xdr:nvSpPr>
        <xdr:cNvPr id="95" name="円/楕円 94"/>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4734</xdr:rowOff>
    </xdr:from>
    <xdr:ext cx="762000" cy="259045"/>
    <xdr:sp macro="" textlink="">
      <xdr:nvSpPr>
        <xdr:cNvPr id="96" name="テキスト ボックス 95"/>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類似団体平均と比較すると、物件費に係る経常収支比率は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人件費と同様に、清掃施設、水産施設、排水処理施設、消防署、保育所（６箇所設置）などの施設運営を直営で行っているためであり、行政サービスの提供方法の差異によるものである。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今後も事務事業の精査を徹底し、経費縮減に努める必要がある。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4536</xdr:rowOff>
    </xdr:to>
    <xdr:cxnSp macro="">
      <xdr:nvCxnSpPr>
        <xdr:cNvPr id="131" name="直線コネクタ 130"/>
        <xdr:cNvCxnSpPr/>
      </xdr:nvCxnSpPr>
      <xdr:spPr>
        <a:xfrm flipV="1">
          <a:off x="15671800" y="2886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51906</xdr:rowOff>
    </xdr:from>
    <xdr:ext cx="762000" cy="259045"/>
    <xdr:sp macro="" textlink="">
      <xdr:nvSpPr>
        <xdr:cNvPr id="132" name="物件費平均値テキスト"/>
        <xdr:cNvSpPr txBox="1"/>
      </xdr:nvSpPr>
      <xdr:spPr>
        <a:xfrm>
          <a:off x="16598900" y="2452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61686</xdr:rowOff>
    </xdr:from>
    <xdr:to>
      <xdr:col>22</xdr:col>
      <xdr:colOff>565150</xdr:colOff>
      <xdr:row>17</xdr:row>
      <xdr:rowOff>4536</xdr:rowOff>
    </xdr:to>
    <xdr:cxnSp macro="">
      <xdr:nvCxnSpPr>
        <xdr:cNvPr id="134" name="直線コネクタ 133"/>
        <xdr:cNvCxnSpPr/>
      </xdr:nvCxnSpPr>
      <xdr:spPr>
        <a:xfrm>
          <a:off x="14782800" y="28048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61686</xdr:rowOff>
    </xdr:to>
    <xdr:cxnSp macro="">
      <xdr:nvCxnSpPr>
        <xdr:cNvPr id="137" name="直線コネクタ 136"/>
        <xdr:cNvCxnSpPr/>
      </xdr:nvCxnSpPr>
      <xdr:spPr>
        <a:xfrm>
          <a:off x="13893800" y="2788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32856</xdr:rowOff>
    </xdr:from>
    <xdr:ext cx="762000" cy="259045"/>
    <xdr:sp macro="" textlink="">
      <xdr:nvSpPr>
        <xdr:cNvPr id="139" name="テキスト ボックス 138"/>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110671</xdr:rowOff>
    </xdr:from>
    <xdr:to>
      <xdr:col>20</xdr:col>
      <xdr:colOff>158750</xdr:colOff>
      <xdr:row>16</xdr:row>
      <xdr:rowOff>45357</xdr:rowOff>
    </xdr:to>
    <xdr:cxnSp macro="">
      <xdr:nvCxnSpPr>
        <xdr:cNvPr id="140" name="直線コネクタ 139"/>
        <xdr:cNvCxnSpPr/>
      </xdr:nvCxnSpPr>
      <xdr:spPr>
        <a:xfrm>
          <a:off x="13004800" y="25109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106334</xdr:rowOff>
    </xdr:from>
    <xdr:ext cx="762000" cy="259045"/>
    <xdr:sp macro="" textlink="">
      <xdr:nvSpPr>
        <xdr:cNvPr id="142" name="テキスト ボックス 141"/>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4" name="テキスト ボックス 14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50" name="円/楕円 149"/>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51"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2" name="円/楕円 151"/>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3" name="テキスト ボックス 152"/>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10886</xdr:rowOff>
    </xdr:from>
    <xdr:to>
      <xdr:col>21</xdr:col>
      <xdr:colOff>412750</xdr:colOff>
      <xdr:row>16</xdr:row>
      <xdr:rowOff>112486</xdr:rowOff>
    </xdr:to>
    <xdr:sp macro="" textlink="">
      <xdr:nvSpPr>
        <xdr:cNvPr id="154" name="円/楕円 153"/>
        <xdr:cNvSpPr/>
      </xdr:nvSpPr>
      <xdr:spPr>
        <a:xfrm>
          <a:off x="14732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97263</xdr:rowOff>
    </xdr:from>
    <xdr:ext cx="762000" cy="259045"/>
    <xdr:sp macro="" textlink="">
      <xdr:nvSpPr>
        <xdr:cNvPr id="155" name="テキスト ボックス 154"/>
        <xdr:cNvSpPr txBox="1"/>
      </xdr:nvSpPr>
      <xdr:spPr>
        <a:xfrm>
          <a:off x="144018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6" name="円/楕円 155"/>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7" name="テキスト ボックス 156"/>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59871</xdr:rowOff>
    </xdr:from>
    <xdr:to>
      <xdr:col>19</xdr:col>
      <xdr:colOff>6350</xdr:colOff>
      <xdr:row>14</xdr:row>
      <xdr:rowOff>161471</xdr:rowOff>
    </xdr:to>
    <xdr:sp macro="" textlink="">
      <xdr:nvSpPr>
        <xdr:cNvPr id="158" name="円/楕円 157"/>
        <xdr:cNvSpPr/>
      </xdr:nvSpPr>
      <xdr:spPr>
        <a:xfrm>
          <a:off x="12954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146248</xdr:rowOff>
    </xdr:from>
    <xdr:ext cx="762000" cy="259045"/>
    <xdr:sp macro="" textlink="">
      <xdr:nvSpPr>
        <xdr:cNvPr id="159" name="テキスト ボックス 158"/>
        <xdr:cNvSpPr txBox="1"/>
      </xdr:nvSpPr>
      <xdr:spPr>
        <a:xfrm>
          <a:off x="12623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類似団体平均と比較すると、扶助費に係る経常収支比率は</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ただし、障害者介護・自立支援関係経費は増加傾向にある。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107950</xdr:rowOff>
    </xdr:to>
    <xdr:cxnSp macro="">
      <xdr:nvCxnSpPr>
        <xdr:cNvPr id="192" name="直線コネクタ 191"/>
        <xdr:cNvCxnSpPr/>
      </xdr:nvCxnSpPr>
      <xdr:spPr>
        <a:xfrm>
          <a:off x="3987800" y="9709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95" name="直線コネクタ 194"/>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50800</xdr:rowOff>
    </xdr:to>
    <xdr:cxnSp macro="">
      <xdr:nvCxnSpPr>
        <xdr:cNvPr id="198" name="直線コネクタ 197"/>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0" name="テキスト ボックス 19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165100</xdr:rowOff>
    </xdr:to>
    <xdr:cxnSp macro="">
      <xdr:nvCxnSpPr>
        <xdr:cNvPr id="201" name="直線コネクタ 200"/>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11" name="円/楕円 210"/>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12"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3" name="円/楕円 212"/>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214" name="テキスト ボックス 213"/>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5" name="円/楕円 21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6" name="テキスト ボックス 21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7" name="円/楕円 21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18" name="テキスト ボックス 217"/>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9" name="円/楕円 21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20" name="テキスト ボックス 21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類似団体平均と比較すると、その他に係る経常収支比率は</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ただし、平成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これは平成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の職員給与独自抑制措置が終了したことにより、国民健康保険事業会計、後期高齢者医療事業会計、介護保険事業会計、介護サービス事業会計等への事務費繰出金（人件費分）が増加したことによるもの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20865</xdr:rowOff>
    </xdr:from>
    <xdr:to>
      <xdr:col>24</xdr:col>
      <xdr:colOff>31750</xdr:colOff>
      <xdr:row>57</xdr:row>
      <xdr:rowOff>53522</xdr:rowOff>
    </xdr:to>
    <xdr:cxnSp macro="">
      <xdr:nvCxnSpPr>
        <xdr:cNvPr id="255" name="直線コネクタ 254"/>
        <xdr:cNvCxnSpPr/>
      </xdr:nvCxnSpPr>
      <xdr:spPr>
        <a:xfrm flipV="1">
          <a:off x="15671800" y="9793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6"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57</xdr:row>
      <xdr:rowOff>53522</xdr:rowOff>
    </xdr:to>
    <xdr:cxnSp macro="">
      <xdr:nvCxnSpPr>
        <xdr:cNvPr id="258" name="直線コネクタ 257"/>
        <xdr:cNvCxnSpPr/>
      </xdr:nvCxnSpPr>
      <xdr:spPr>
        <a:xfrm>
          <a:off x="14782800" y="94996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60" name="テキスト ボックス 259"/>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86178</xdr:rowOff>
    </xdr:to>
    <xdr:cxnSp macro="">
      <xdr:nvCxnSpPr>
        <xdr:cNvPr id="261" name="直線コネクタ 260"/>
        <xdr:cNvCxnSpPr/>
      </xdr:nvCxnSpPr>
      <xdr:spPr>
        <a:xfrm flipV="1">
          <a:off x="13893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63" name="テキスト ボックス 262"/>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37193</xdr:rowOff>
    </xdr:from>
    <xdr:to>
      <xdr:col>20</xdr:col>
      <xdr:colOff>158750</xdr:colOff>
      <xdr:row>55</xdr:row>
      <xdr:rowOff>86178</xdr:rowOff>
    </xdr:to>
    <xdr:cxnSp macro="">
      <xdr:nvCxnSpPr>
        <xdr:cNvPr id="264" name="直線コネクタ 263"/>
        <xdr:cNvCxnSpPr/>
      </xdr:nvCxnSpPr>
      <xdr:spPr>
        <a:xfrm>
          <a:off x="13004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8" name="テキスト ボックス 267"/>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74" name="円/楕円 273"/>
        <xdr:cNvSpPr/>
      </xdr:nvSpPr>
      <xdr:spPr>
        <a:xfrm>
          <a:off x="16459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158042</xdr:rowOff>
    </xdr:from>
    <xdr:ext cx="762000" cy="259045"/>
    <xdr:sp macro="" textlink="">
      <xdr:nvSpPr>
        <xdr:cNvPr id="275" name="その他該当値テキスト"/>
        <xdr:cNvSpPr txBox="1"/>
      </xdr:nvSpPr>
      <xdr:spPr>
        <a:xfrm>
          <a:off x="16598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2722</xdr:rowOff>
    </xdr:from>
    <xdr:to>
      <xdr:col>22</xdr:col>
      <xdr:colOff>615950</xdr:colOff>
      <xdr:row>57</xdr:row>
      <xdr:rowOff>104322</xdr:rowOff>
    </xdr:to>
    <xdr:sp macro="" textlink="">
      <xdr:nvSpPr>
        <xdr:cNvPr id="276" name="円/楕円 275"/>
        <xdr:cNvSpPr/>
      </xdr:nvSpPr>
      <xdr:spPr>
        <a:xfrm>
          <a:off x="15621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114499</xdr:rowOff>
    </xdr:from>
    <xdr:ext cx="736600" cy="259045"/>
    <xdr:sp macro="" textlink="">
      <xdr:nvSpPr>
        <xdr:cNvPr id="277" name="テキスト ボックス 276"/>
        <xdr:cNvSpPr txBox="1"/>
      </xdr:nvSpPr>
      <xdr:spPr>
        <a:xfrm>
          <a:off x="15290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8" name="円/楕円 277"/>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9" name="テキスト ボックス 278"/>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35378</xdr:rowOff>
    </xdr:from>
    <xdr:to>
      <xdr:col>20</xdr:col>
      <xdr:colOff>209550</xdr:colOff>
      <xdr:row>55</xdr:row>
      <xdr:rowOff>136978</xdr:rowOff>
    </xdr:to>
    <xdr:sp macro="" textlink="">
      <xdr:nvSpPr>
        <xdr:cNvPr id="280" name="円/楕円 279"/>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81" name="テキスト ボックス 280"/>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157843</xdr:rowOff>
    </xdr:from>
    <xdr:to>
      <xdr:col>19</xdr:col>
      <xdr:colOff>6350</xdr:colOff>
      <xdr:row>55</xdr:row>
      <xdr:rowOff>87993</xdr:rowOff>
    </xdr:to>
    <xdr:sp macro="" textlink="">
      <xdr:nvSpPr>
        <xdr:cNvPr id="282" name="円/楕円 281"/>
        <xdr:cNvSpPr/>
      </xdr:nvSpPr>
      <xdr:spPr>
        <a:xfrm>
          <a:off x="12954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98170</xdr:rowOff>
    </xdr:from>
    <xdr:ext cx="762000" cy="259045"/>
    <xdr:sp macro="" textlink="">
      <xdr:nvSpPr>
        <xdr:cNvPr id="283" name="テキスト ボックス 282"/>
        <xdr:cNvSpPr txBox="1"/>
      </xdr:nvSpPr>
      <xdr:spPr>
        <a:xfrm>
          <a:off x="12623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類似団体平均と比較すると、補助費等に係る経常収支比率は</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主な要因は、清掃業務及び消防業務を直営で行っていることにより、当該業務に要する経費が人件費や物件費等へ直接計上されているためである。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なお、病院事業会計に対する補助金が多くなっているため、今後も病院経営の健全化に努める必要がある。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50800</xdr:rowOff>
    </xdr:to>
    <xdr:cxnSp macro="">
      <xdr:nvCxnSpPr>
        <xdr:cNvPr id="316" name="直線コネクタ 315"/>
        <xdr:cNvCxnSpPr/>
      </xdr:nvCxnSpPr>
      <xdr:spPr>
        <a:xfrm flipV="1">
          <a:off x="15671800" y="5864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7"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50800</xdr:rowOff>
    </xdr:from>
    <xdr:to>
      <xdr:col>22</xdr:col>
      <xdr:colOff>565150</xdr:colOff>
      <xdr:row>34</xdr:row>
      <xdr:rowOff>88900</xdr:rowOff>
    </xdr:to>
    <xdr:cxnSp macro="">
      <xdr:nvCxnSpPr>
        <xdr:cNvPr id="319" name="直線コネクタ 318"/>
        <xdr:cNvCxnSpPr/>
      </xdr:nvCxnSpPr>
      <xdr:spPr>
        <a:xfrm flipV="1">
          <a:off x="14782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1" name="テキスト ボックス 320"/>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88900</xdr:rowOff>
    </xdr:from>
    <xdr:to>
      <xdr:col>21</xdr:col>
      <xdr:colOff>361950</xdr:colOff>
      <xdr:row>34</xdr:row>
      <xdr:rowOff>127000</xdr:rowOff>
    </xdr:to>
    <xdr:cxnSp macro="">
      <xdr:nvCxnSpPr>
        <xdr:cNvPr id="322" name="直線コネクタ 321"/>
        <xdr:cNvCxnSpPr/>
      </xdr:nvCxnSpPr>
      <xdr:spPr>
        <a:xfrm flipV="1">
          <a:off x="13893800" y="591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4" name="テキスト ボックス 32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35</xdr:row>
      <xdr:rowOff>100330</xdr:rowOff>
    </xdr:to>
    <xdr:cxnSp macro="">
      <xdr:nvCxnSpPr>
        <xdr:cNvPr id="325" name="直線コネクタ 324"/>
        <xdr:cNvCxnSpPr/>
      </xdr:nvCxnSpPr>
      <xdr:spPr>
        <a:xfrm flipV="1">
          <a:off x="13004800" y="595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7" name="テキスト ボックス 32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29" name="テキスト ボックス 328"/>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335" name="円/楕円 334"/>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64787</xdr:rowOff>
    </xdr:from>
    <xdr:ext cx="762000" cy="259045"/>
    <xdr:sp macro="" textlink="">
      <xdr:nvSpPr>
        <xdr:cNvPr id="336"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0</xdr:rowOff>
    </xdr:from>
    <xdr:to>
      <xdr:col>22</xdr:col>
      <xdr:colOff>615950</xdr:colOff>
      <xdr:row>34</xdr:row>
      <xdr:rowOff>101600</xdr:rowOff>
    </xdr:to>
    <xdr:sp macro="" textlink="">
      <xdr:nvSpPr>
        <xdr:cNvPr id="337" name="円/楕円 336"/>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38" name="テキスト ボックス 337"/>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39" name="円/楕円 338"/>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149877</xdr:rowOff>
    </xdr:from>
    <xdr:ext cx="762000" cy="259045"/>
    <xdr:sp macro="" textlink="">
      <xdr:nvSpPr>
        <xdr:cNvPr id="340" name="テキスト ボックス 339"/>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41" name="円/楕円 340"/>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42" name="テキスト ボックス 341"/>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43" name="円/楕円 342"/>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44" name="テキスト ボックス 343"/>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合併町の地方債を引き継いだことに加え、合併に伴う公共施設整備等により地方債の元利償還金が増加したため、公債費に係る経常収支比率は類似団体平均を</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人口１人当たりの歳出決算額は類似団体平均を</a:t>
          </a:r>
          <a:r>
            <a:rPr lang="en-US" altLang="ja-JP" sz="1100" b="0" i="0" baseline="0">
              <a:solidFill>
                <a:schemeClr val="dk1"/>
              </a:solidFill>
              <a:effectLst/>
              <a:latin typeface="+mn-lt"/>
              <a:ea typeface="+mn-ea"/>
              <a:cs typeface="+mn-cs"/>
            </a:rPr>
            <a:t>29.9</a:t>
          </a:r>
          <a:r>
            <a:rPr lang="ja-JP" altLang="ja-JP" sz="1100" b="0" i="0" baseline="0">
              <a:solidFill>
                <a:schemeClr val="dk1"/>
              </a:solidFill>
              <a:effectLst/>
              <a:latin typeface="+mn-lt"/>
              <a:ea typeface="+mn-ea"/>
              <a:cs typeface="+mn-cs"/>
            </a:rPr>
            <a:t>％上回っており、公債費の負担は非常に重たくなっている。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公債費償還額のピークは平成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年度であり、減少傾向になると見込まれるが、引き続き厳しい財政運営となる。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今後も、毎年度の償還元金と新規発行額のバランスを考慮し、地方債の新規発行を伴う普通建設事業を抑制していく必要がある。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21844</xdr:rowOff>
    </xdr:from>
    <xdr:to>
      <xdr:col>7</xdr:col>
      <xdr:colOff>15875</xdr:colOff>
      <xdr:row>80</xdr:row>
      <xdr:rowOff>140715</xdr:rowOff>
    </xdr:to>
    <xdr:cxnSp macro="">
      <xdr:nvCxnSpPr>
        <xdr:cNvPr id="375" name="直線コネクタ 374"/>
        <xdr:cNvCxnSpPr/>
      </xdr:nvCxnSpPr>
      <xdr:spPr>
        <a:xfrm flipV="1">
          <a:off x="3987800" y="137378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6"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140715</xdr:rowOff>
    </xdr:from>
    <xdr:to>
      <xdr:col>5</xdr:col>
      <xdr:colOff>549275</xdr:colOff>
      <xdr:row>81</xdr:row>
      <xdr:rowOff>5842</xdr:rowOff>
    </xdr:to>
    <xdr:cxnSp macro="">
      <xdr:nvCxnSpPr>
        <xdr:cNvPr id="378" name="直線コネクタ 377"/>
        <xdr:cNvCxnSpPr/>
      </xdr:nvCxnSpPr>
      <xdr:spPr>
        <a:xfrm flipV="1">
          <a:off x="3098800" y="138567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80" name="テキスト ボックス 379"/>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5842</xdr:rowOff>
    </xdr:from>
    <xdr:to>
      <xdr:col>4</xdr:col>
      <xdr:colOff>346075</xdr:colOff>
      <xdr:row>81</xdr:row>
      <xdr:rowOff>24130</xdr:rowOff>
    </xdr:to>
    <xdr:cxnSp macro="">
      <xdr:nvCxnSpPr>
        <xdr:cNvPr id="381" name="直線コネクタ 380"/>
        <xdr:cNvCxnSpPr/>
      </xdr:nvCxnSpPr>
      <xdr:spPr>
        <a:xfrm flipV="1">
          <a:off x="2209800" y="1389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3" name="テキスト ボックス 382"/>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24130</xdr:rowOff>
    </xdr:to>
    <xdr:cxnSp macro="">
      <xdr:nvCxnSpPr>
        <xdr:cNvPr id="384" name="直線コネクタ 383"/>
        <xdr:cNvCxnSpPr/>
      </xdr:nvCxnSpPr>
      <xdr:spPr>
        <a:xfrm>
          <a:off x="1320800" y="1391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6" name="テキスト ボックス 385"/>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8" name="テキスト ボックス 38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142494</xdr:rowOff>
    </xdr:from>
    <xdr:to>
      <xdr:col>7</xdr:col>
      <xdr:colOff>66675</xdr:colOff>
      <xdr:row>80</xdr:row>
      <xdr:rowOff>72644</xdr:rowOff>
    </xdr:to>
    <xdr:sp macro="" textlink="">
      <xdr:nvSpPr>
        <xdr:cNvPr id="394" name="円/楕円 393"/>
        <xdr:cNvSpPr/>
      </xdr:nvSpPr>
      <xdr:spPr>
        <a:xfrm>
          <a:off x="4775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114571</xdr:rowOff>
    </xdr:from>
    <xdr:ext cx="762000" cy="259045"/>
    <xdr:sp macro="" textlink="">
      <xdr:nvSpPr>
        <xdr:cNvPr id="395" name="公債費該当値テキスト"/>
        <xdr:cNvSpPr txBox="1"/>
      </xdr:nvSpPr>
      <xdr:spPr>
        <a:xfrm>
          <a:off x="49149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89915</xdr:rowOff>
    </xdr:from>
    <xdr:to>
      <xdr:col>5</xdr:col>
      <xdr:colOff>600075</xdr:colOff>
      <xdr:row>81</xdr:row>
      <xdr:rowOff>20065</xdr:rowOff>
    </xdr:to>
    <xdr:sp macro="" textlink="">
      <xdr:nvSpPr>
        <xdr:cNvPr id="396" name="円/楕円 395"/>
        <xdr:cNvSpPr/>
      </xdr:nvSpPr>
      <xdr:spPr>
        <a:xfrm>
          <a:off x="3937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4842</xdr:rowOff>
    </xdr:from>
    <xdr:ext cx="736600" cy="259045"/>
    <xdr:sp macro="" textlink="">
      <xdr:nvSpPr>
        <xdr:cNvPr id="397" name="テキスト ボックス 396"/>
        <xdr:cNvSpPr txBox="1"/>
      </xdr:nvSpPr>
      <xdr:spPr>
        <a:xfrm>
          <a:off x="3606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126492</xdr:rowOff>
    </xdr:from>
    <xdr:to>
      <xdr:col>4</xdr:col>
      <xdr:colOff>396875</xdr:colOff>
      <xdr:row>81</xdr:row>
      <xdr:rowOff>56642</xdr:rowOff>
    </xdr:to>
    <xdr:sp macro="" textlink="">
      <xdr:nvSpPr>
        <xdr:cNvPr id="398" name="円/楕円 397"/>
        <xdr:cNvSpPr/>
      </xdr:nvSpPr>
      <xdr:spPr>
        <a:xfrm>
          <a:off x="3048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41419</xdr:rowOff>
    </xdr:from>
    <xdr:ext cx="762000" cy="259045"/>
    <xdr:sp macro="" textlink="">
      <xdr:nvSpPr>
        <xdr:cNvPr id="399" name="テキスト ボックス 398"/>
        <xdr:cNvSpPr txBox="1"/>
      </xdr:nvSpPr>
      <xdr:spPr>
        <a:xfrm>
          <a:off x="2717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144780</xdr:rowOff>
    </xdr:from>
    <xdr:to>
      <xdr:col>3</xdr:col>
      <xdr:colOff>193675</xdr:colOff>
      <xdr:row>81</xdr:row>
      <xdr:rowOff>74930</xdr:rowOff>
    </xdr:to>
    <xdr:sp macro="" textlink="">
      <xdr:nvSpPr>
        <xdr:cNvPr id="400" name="円/楕円 399"/>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59707</xdr:rowOff>
    </xdr:from>
    <xdr:ext cx="762000" cy="259045"/>
    <xdr:sp macro="" textlink="">
      <xdr:nvSpPr>
        <xdr:cNvPr id="401" name="テキスト ボックス 400"/>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402" name="円/楕円 401"/>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403" name="テキスト ボックス 402"/>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類似団体平均と比較すると、公債費以外に係る経常収支比率は</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扶助費、補助費等は類似団体平均を下回っているが、人件費と物件費が類似団体平均を上回っているためである。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合併に伴う職員数及び諸支出の増加が要因であるが、給与独自抑制措置（平成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％削減）の終了により、類似団体との差は拡大しつつある。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85852</xdr:rowOff>
    </xdr:from>
    <xdr:to>
      <xdr:col>24</xdr:col>
      <xdr:colOff>31750</xdr:colOff>
      <xdr:row>78</xdr:row>
      <xdr:rowOff>122428</xdr:rowOff>
    </xdr:to>
    <xdr:cxnSp macro="">
      <xdr:nvCxnSpPr>
        <xdr:cNvPr id="434" name="直線コネクタ 433"/>
        <xdr:cNvCxnSpPr/>
      </xdr:nvCxnSpPr>
      <xdr:spPr>
        <a:xfrm flipV="1">
          <a:off x="15671800" y="134589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5"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78</xdr:row>
      <xdr:rowOff>122428</xdr:rowOff>
    </xdr:to>
    <xdr:cxnSp macro="">
      <xdr:nvCxnSpPr>
        <xdr:cNvPr id="437" name="直線コネクタ 436"/>
        <xdr:cNvCxnSpPr/>
      </xdr:nvCxnSpPr>
      <xdr:spPr>
        <a:xfrm>
          <a:off x="14782800" y="133949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9" name="テキスト ボックス 438"/>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147574</xdr:rowOff>
    </xdr:from>
    <xdr:to>
      <xdr:col>21</xdr:col>
      <xdr:colOff>361950</xdr:colOff>
      <xdr:row>78</xdr:row>
      <xdr:rowOff>21844</xdr:rowOff>
    </xdr:to>
    <xdr:cxnSp macro="">
      <xdr:nvCxnSpPr>
        <xdr:cNvPr id="440" name="直線コネクタ 439"/>
        <xdr:cNvCxnSpPr/>
      </xdr:nvCxnSpPr>
      <xdr:spPr>
        <a:xfrm>
          <a:off x="13893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2" name="テキスト ボックス 441"/>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37846</xdr:rowOff>
    </xdr:from>
    <xdr:to>
      <xdr:col>20</xdr:col>
      <xdr:colOff>158750</xdr:colOff>
      <xdr:row>77</xdr:row>
      <xdr:rowOff>147574</xdr:rowOff>
    </xdr:to>
    <xdr:cxnSp macro="">
      <xdr:nvCxnSpPr>
        <xdr:cNvPr id="443" name="直線コネクタ 442"/>
        <xdr:cNvCxnSpPr/>
      </xdr:nvCxnSpPr>
      <xdr:spPr>
        <a:xfrm>
          <a:off x="13004800" y="13239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5" name="テキスト ボックス 444"/>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7" name="テキスト ボックス 44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53" name="円/楕円 452"/>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54"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71628</xdr:rowOff>
    </xdr:from>
    <xdr:to>
      <xdr:col>22</xdr:col>
      <xdr:colOff>615950</xdr:colOff>
      <xdr:row>79</xdr:row>
      <xdr:rowOff>1778</xdr:rowOff>
    </xdr:to>
    <xdr:sp macro="" textlink="">
      <xdr:nvSpPr>
        <xdr:cNvPr id="455" name="円/楕円 454"/>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158005</xdr:rowOff>
    </xdr:from>
    <xdr:ext cx="736600" cy="259045"/>
    <xdr:sp macro="" textlink="">
      <xdr:nvSpPr>
        <xdr:cNvPr id="456" name="テキスト ボックス 455"/>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7" name="円/楕円 456"/>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57421</xdr:rowOff>
    </xdr:from>
    <xdr:ext cx="762000" cy="259045"/>
    <xdr:sp macro="" textlink="">
      <xdr:nvSpPr>
        <xdr:cNvPr id="458" name="テキスト ボックス 457"/>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59" name="円/楕円 458"/>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60" name="テキスト ボックス 459"/>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158496</xdr:rowOff>
    </xdr:from>
    <xdr:to>
      <xdr:col>19</xdr:col>
      <xdr:colOff>6350</xdr:colOff>
      <xdr:row>77</xdr:row>
      <xdr:rowOff>88646</xdr:rowOff>
    </xdr:to>
    <xdr:sp macro="" textlink="">
      <xdr:nvSpPr>
        <xdr:cNvPr id="461" name="円/楕円 460"/>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98823</xdr:rowOff>
    </xdr:from>
    <xdr:ext cx="762000" cy="259045"/>
    <xdr:sp macro="" textlink="">
      <xdr:nvSpPr>
        <xdr:cNvPr id="462" name="テキスト ボックス 461"/>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107180</xdr:rowOff>
    </xdr:from>
    <xdr:to>
      <xdr:col>4</xdr:col>
      <xdr:colOff>1117600</xdr:colOff>
      <xdr:row>16</xdr:row>
      <xdr:rowOff>119997</xdr:rowOff>
    </xdr:to>
    <xdr:cxnSp macro="">
      <xdr:nvCxnSpPr>
        <xdr:cNvPr id="50" name="直線コネクタ 49"/>
        <xdr:cNvCxnSpPr/>
      </xdr:nvCxnSpPr>
      <xdr:spPr bwMode="auto">
        <a:xfrm flipV="1">
          <a:off x="5003800" y="2898005"/>
          <a:ext cx="647700" cy="1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2435</xdr:rowOff>
    </xdr:from>
    <xdr:ext cx="762000" cy="259045"/>
    <xdr:sp macro="" textlink="">
      <xdr:nvSpPr>
        <xdr:cNvPr id="51" name="人口1人当たり決算額の推移平均値テキスト130"/>
        <xdr:cNvSpPr txBox="1"/>
      </xdr:nvSpPr>
      <xdr:spPr>
        <a:xfrm>
          <a:off x="5740400" y="2964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119997</xdr:rowOff>
    </xdr:from>
    <xdr:to>
      <xdr:col>4</xdr:col>
      <xdr:colOff>469900</xdr:colOff>
      <xdr:row>16</xdr:row>
      <xdr:rowOff>160604</xdr:rowOff>
    </xdr:to>
    <xdr:cxnSp macro="">
      <xdr:nvCxnSpPr>
        <xdr:cNvPr id="53" name="直線コネクタ 52"/>
        <xdr:cNvCxnSpPr/>
      </xdr:nvCxnSpPr>
      <xdr:spPr bwMode="auto">
        <a:xfrm flipV="1">
          <a:off x="4305300" y="2910822"/>
          <a:ext cx="698500" cy="4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127434</xdr:rowOff>
    </xdr:from>
    <xdr:ext cx="736600" cy="259045"/>
    <xdr:sp macro="" textlink="">
      <xdr:nvSpPr>
        <xdr:cNvPr id="55" name="テキスト ボックス 54"/>
        <xdr:cNvSpPr txBox="1"/>
      </xdr:nvSpPr>
      <xdr:spPr>
        <a:xfrm>
          <a:off x="4622800" y="308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115928</xdr:rowOff>
    </xdr:from>
    <xdr:to>
      <xdr:col>3</xdr:col>
      <xdr:colOff>904875</xdr:colOff>
      <xdr:row>16</xdr:row>
      <xdr:rowOff>160604</xdr:rowOff>
    </xdr:to>
    <xdr:cxnSp macro="">
      <xdr:nvCxnSpPr>
        <xdr:cNvPr id="56" name="直線コネクタ 55"/>
        <xdr:cNvCxnSpPr/>
      </xdr:nvCxnSpPr>
      <xdr:spPr bwMode="auto">
        <a:xfrm>
          <a:off x="3606800" y="2906753"/>
          <a:ext cx="698500" cy="4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150202</xdr:rowOff>
    </xdr:from>
    <xdr:ext cx="762000" cy="259045"/>
    <xdr:sp macro="" textlink="">
      <xdr:nvSpPr>
        <xdr:cNvPr id="58" name="テキスト ボックス 57"/>
        <xdr:cNvSpPr txBox="1"/>
      </xdr:nvSpPr>
      <xdr:spPr>
        <a:xfrm>
          <a:off x="39243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115928</xdr:rowOff>
    </xdr:from>
    <xdr:to>
      <xdr:col>3</xdr:col>
      <xdr:colOff>206375</xdr:colOff>
      <xdr:row>17</xdr:row>
      <xdr:rowOff>28252</xdr:rowOff>
    </xdr:to>
    <xdr:cxnSp macro="">
      <xdr:nvCxnSpPr>
        <xdr:cNvPr id="59" name="直線コネクタ 58"/>
        <xdr:cNvCxnSpPr/>
      </xdr:nvCxnSpPr>
      <xdr:spPr bwMode="auto">
        <a:xfrm flipV="1">
          <a:off x="2908300" y="2906753"/>
          <a:ext cx="698500" cy="8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124568</xdr:rowOff>
    </xdr:from>
    <xdr:ext cx="762000" cy="259045"/>
    <xdr:sp macro="" textlink="">
      <xdr:nvSpPr>
        <xdr:cNvPr id="61" name="テキスト ボックス 60"/>
        <xdr:cNvSpPr txBox="1"/>
      </xdr:nvSpPr>
      <xdr:spPr>
        <a:xfrm>
          <a:off x="32258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110624</xdr:rowOff>
    </xdr:from>
    <xdr:ext cx="762000" cy="259045"/>
    <xdr:sp macro="" textlink="">
      <xdr:nvSpPr>
        <xdr:cNvPr id="63" name="テキスト ボックス 62"/>
        <xdr:cNvSpPr txBox="1"/>
      </xdr:nvSpPr>
      <xdr:spPr>
        <a:xfrm>
          <a:off x="25273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56380</xdr:rowOff>
    </xdr:from>
    <xdr:to>
      <xdr:col>5</xdr:col>
      <xdr:colOff>34925</xdr:colOff>
      <xdr:row>16</xdr:row>
      <xdr:rowOff>157980</xdr:rowOff>
    </xdr:to>
    <xdr:sp macro="" textlink="">
      <xdr:nvSpPr>
        <xdr:cNvPr id="69" name="円/楕円 68"/>
        <xdr:cNvSpPr/>
      </xdr:nvSpPr>
      <xdr:spPr bwMode="auto">
        <a:xfrm>
          <a:off x="5600700" y="284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72907</xdr:rowOff>
    </xdr:from>
    <xdr:ext cx="762000" cy="259045"/>
    <xdr:sp macro="" textlink="">
      <xdr:nvSpPr>
        <xdr:cNvPr id="70" name="人口1人当たり決算額の推移該当値テキスト130"/>
        <xdr:cNvSpPr txBox="1"/>
      </xdr:nvSpPr>
      <xdr:spPr>
        <a:xfrm>
          <a:off x="5740400" y="269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136,351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69197</xdr:rowOff>
    </xdr:from>
    <xdr:to>
      <xdr:col>4</xdr:col>
      <xdr:colOff>520700</xdr:colOff>
      <xdr:row>16</xdr:row>
      <xdr:rowOff>170797</xdr:rowOff>
    </xdr:to>
    <xdr:sp macro="" textlink="">
      <xdr:nvSpPr>
        <xdr:cNvPr id="71" name="円/楕円 70"/>
        <xdr:cNvSpPr/>
      </xdr:nvSpPr>
      <xdr:spPr bwMode="auto">
        <a:xfrm>
          <a:off x="4953000" y="2860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9524</xdr:rowOff>
    </xdr:from>
    <xdr:ext cx="736600" cy="259045"/>
    <xdr:sp macro="" textlink="">
      <xdr:nvSpPr>
        <xdr:cNvPr id="72" name="テキスト ボックス 71"/>
        <xdr:cNvSpPr txBox="1"/>
      </xdr:nvSpPr>
      <xdr:spPr>
        <a:xfrm>
          <a:off x="4622800" y="262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109804</xdr:rowOff>
    </xdr:from>
    <xdr:to>
      <xdr:col>3</xdr:col>
      <xdr:colOff>955675</xdr:colOff>
      <xdr:row>17</xdr:row>
      <xdr:rowOff>39954</xdr:rowOff>
    </xdr:to>
    <xdr:sp macro="" textlink="">
      <xdr:nvSpPr>
        <xdr:cNvPr id="73" name="円/楕円 72"/>
        <xdr:cNvSpPr/>
      </xdr:nvSpPr>
      <xdr:spPr bwMode="auto">
        <a:xfrm>
          <a:off x="4254500" y="290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50131</xdr:rowOff>
    </xdr:from>
    <xdr:ext cx="762000" cy="259045"/>
    <xdr:sp macro="" textlink="">
      <xdr:nvSpPr>
        <xdr:cNvPr id="74" name="テキスト ボックス 73"/>
        <xdr:cNvSpPr txBox="1"/>
      </xdr:nvSpPr>
      <xdr:spPr>
        <a:xfrm>
          <a:off x="3924300" y="266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65128</xdr:rowOff>
    </xdr:from>
    <xdr:to>
      <xdr:col>3</xdr:col>
      <xdr:colOff>257175</xdr:colOff>
      <xdr:row>16</xdr:row>
      <xdr:rowOff>166728</xdr:rowOff>
    </xdr:to>
    <xdr:sp macro="" textlink="">
      <xdr:nvSpPr>
        <xdr:cNvPr id="75" name="円/楕円 74"/>
        <xdr:cNvSpPr/>
      </xdr:nvSpPr>
      <xdr:spPr bwMode="auto">
        <a:xfrm>
          <a:off x="3556000" y="285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5455</xdr:rowOff>
    </xdr:from>
    <xdr:ext cx="762000" cy="259045"/>
    <xdr:sp macro="" textlink="">
      <xdr:nvSpPr>
        <xdr:cNvPr id="76" name="テキスト ボックス 75"/>
        <xdr:cNvSpPr txBox="1"/>
      </xdr:nvSpPr>
      <xdr:spPr>
        <a:xfrm>
          <a:off x="3225800" y="262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135,203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148902</xdr:rowOff>
    </xdr:from>
    <xdr:to>
      <xdr:col>2</xdr:col>
      <xdr:colOff>692150</xdr:colOff>
      <xdr:row>17</xdr:row>
      <xdr:rowOff>79052</xdr:rowOff>
    </xdr:to>
    <xdr:sp macro="" textlink="">
      <xdr:nvSpPr>
        <xdr:cNvPr id="77" name="円/楕円 76"/>
        <xdr:cNvSpPr/>
      </xdr:nvSpPr>
      <xdr:spPr bwMode="auto">
        <a:xfrm>
          <a:off x="2857500" y="293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89229</xdr:rowOff>
    </xdr:from>
    <xdr:ext cx="762000" cy="259045"/>
    <xdr:sp macro="" textlink="">
      <xdr:nvSpPr>
        <xdr:cNvPr id="78" name="テキスト ボックス 77"/>
        <xdr:cNvSpPr txBox="1"/>
      </xdr:nvSpPr>
      <xdr:spPr>
        <a:xfrm>
          <a:off x="2527300" y="270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334321</xdr:rowOff>
    </xdr:from>
    <xdr:to>
      <xdr:col>4</xdr:col>
      <xdr:colOff>1117600</xdr:colOff>
      <xdr:row>35</xdr:row>
      <xdr:rowOff>14700</xdr:rowOff>
    </xdr:to>
    <xdr:cxnSp macro="">
      <xdr:nvCxnSpPr>
        <xdr:cNvPr id="112" name="直線コネクタ 111"/>
        <xdr:cNvCxnSpPr/>
      </xdr:nvCxnSpPr>
      <xdr:spPr bwMode="auto">
        <a:xfrm>
          <a:off x="5003800" y="6601771"/>
          <a:ext cx="647700" cy="2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283963</xdr:rowOff>
    </xdr:from>
    <xdr:ext cx="762000" cy="259045"/>
    <xdr:sp macro="" textlink="">
      <xdr:nvSpPr>
        <xdr:cNvPr id="113" name="人口1人当たり決算額の推移平均値テキスト445"/>
        <xdr:cNvSpPr txBox="1"/>
      </xdr:nvSpPr>
      <xdr:spPr>
        <a:xfrm>
          <a:off x="5740400" y="6894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288449</xdr:rowOff>
    </xdr:from>
    <xdr:to>
      <xdr:col>4</xdr:col>
      <xdr:colOff>469900</xdr:colOff>
      <xdr:row>34</xdr:row>
      <xdr:rowOff>334321</xdr:rowOff>
    </xdr:to>
    <xdr:cxnSp macro="">
      <xdr:nvCxnSpPr>
        <xdr:cNvPr id="115" name="直線コネクタ 114"/>
        <xdr:cNvCxnSpPr/>
      </xdr:nvCxnSpPr>
      <xdr:spPr bwMode="auto">
        <a:xfrm>
          <a:off x="4305300" y="6555899"/>
          <a:ext cx="698500" cy="4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282010</xdr:rowOff>
    </xdr:from>
    <xdr:to>
      <xdr:col>3</xdr:col>
      <xdr:colOff>904875</xdr:colOff>
      <xdr:row>34</xdr:row>
      <xdr:rowOff>288449</xdr:rowOff>
    </xdr:to>
    <xdr:cxnSp macro="">
      <xdr:nvCxnSpPr>
        <xdr:cNvPr id="118" name="直線コネクタ 117"/>
        <xdr:cNvCxnSpPr/>
      </xdr:nvCxnSpPr>
      <xdr:spPr bwMode="auto">
        <a:xfrm>
          <a:off x="3606800" y="6549460"/>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263246</xdr:rowOff>
    </xdr:from>
    <xdr:to>
      <xdr:col>3</xdr:col>
      <xdr:colOff>206375</xdr:colOff>
      <xdr:row>34</xdr:row>
      <xdr:rowOff>282010</xdr:rowOff>
    </xdr:to>
    <xdr:cxnSp macro="">
      <xdr:nvCxnSpPr>
        <xdr:cNvPr id="121" name="直線コネクタ 120"/>
        <xdr:cNvCxnSpPr/>
      </xdr:nvCxnSpPr>
      <xdr:spPr bwMode="auto">
        <a:xfrm>
          <a:off x="2908300" y="6530696"/>
          <a:ext cx="698500" cy="1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306800</xdr:rowOff>
    </xdr:from>
    <xdr:to>
      <xdr:col>5</xdr:col>
      <xdr:colOff>34925</xdr:colOff>
      <xdr:row>35</xdr:row>
      <xdr:rowOff>65500</xdr:rowOff>
    </xdr:to>
    <xdr:sp macro="" textlink="">
      <xdr:nvSpPr>
        <xdr:cNvPr id="131" name="円/楕円 130"/>
        <xdr:cNvSpPr/>
      </xdr:nvSpPr>
      <xdr:spPr bwMode="auto">
        <a:xfrm>
          <a:off x="5600700" y="657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151877</xdr:rowOff>
    </xdr:from>
    <xdr:ext cx="762000" cy="259045"/>
    <xdr:sp macro="" textlink="">
      <xdr:nvSpPr>
        <xdr:cNvPr id="132" name="人口1人当たり決算額の推移該当値テキスト445"/>
        <xdr:cNvSpPr txBox="1"/>
      </xdr:nvSpPr>
      <xdr:spPr>
        <a:xfrm>
          <a:off x="5740400" y="64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283521</xdr:rowOff>
    </xdr:from>
    <xdr:to>
      <xdr:col>4</xdr:col>
      <xdr:colOff>520700</xdr:colOff>
      <xdr:row>35</xdr:row>
      <xdr:rowOff>42221</xdr:rowOff>
    </xdr:to>
    <xdr:sp macro="" textlink="">
      <xdr:nvSpPr>
        <xdr:cNvPr id="133" name="円/楕円 132"/>
        <xdr:cNvSpPr/>
      </xdr:nvSpPr>
      <xdr:spPr bwMode="auto">
        <a:xfrm>
          <a:off x="4953000" y="655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52398</xdr:rowOff>
    </xdr:from>
    <xdr:ext cx="736600" cy="259045"/>
    <xdr:sp macro="" textlink="">
      <xdr:nvSpPr>
        <xdr:cNvPr id="134" name="テキスト ボックス 133"/>
        <xdr:cNvSpPr txBox="1"/>
      </xdr:nvSpPr>
      <xdr:spPr>
        <a:xfrm>
          <a:off x="4622800" y="631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237649</xdr:rowOff>
    </xdr:from>
    <xdr:to>
      <xdr:col>3</xdr:col>
      <xdr:colOff>955675</xdr:colOff>
      <xdr:row>34</xdr:row>
      <xdr:rowOff>339249</xdr:rowOff>
    </xdr:to>
    <xdr:sp macro="" textlink="">
      <xdr:nvSpPr>
        <xdr:cNvPr id="135" name="円/楕円 134"/>
        <xdr:cNvSpPr/>
      </xdr:nvSpPr>
      <xdr:spPr bwMode="auto">
        <a:xfrm>
          <a:off x="4254500" y="65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6526</xdr:rowOff>
    </xdr:from>
    <xdr:ext cx="762000" cy="259045"/>
    <xdr:sp macro="" textlink="">
      <xdr:nvSpPr>
        <xdr:cNvPr id="136" name="テキスト ボックス 135"/>
        <xdr:cNvSpPr txBox="1"/>
      </xdr:nvSpPr>
      <xdr:spPr>
        <a:xfrm>
          <a:off x="3924300" y="627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231210</xdr:rowOff>
    </xdr:from>
    <xdr:to>
      <xdr:col>3</xdr:col>
      <xdr:colOff>257175</xdr:colOff>
      <xdr:row>34</xdr:row>
      <xdr:rowOff>332810</xdr:rowOff>
    </xdr:to>
    <xdr:sp macro="" textlink="">
      <xdr:nvSpPr>
        <xdr:cNvPr id="137" name="円/楕円 136"/>
        <xdr:cNvSpPr/>
      </xdr:nvSpPr>
      <xdr:spPr bwMode="auto">
        <a:xfrm>
          <a:off x="3556000" y="649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87</xdr:rowOff>
    </xdr:from>
    <xdr:ext cx="762000" cy="259045"/>
    <xdr:sp macro="" textlink="">
      <xdr:nvSpPr>
        <xdr:cNvPr id="138" name="テキスト ボックス 137"/>
        <xdr:cNvSpPr txBox="1"/>
      </xdr:nvSpPr>
      <xdr:spPr>
        <a:xfrm>
          <a:off x="3225800" y="626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212446</xdr:rowOff>
    </xdr:from>
    <xdr:to>
      <xdr:col>2</xdr:col>
      <xdr:colOff>692150</xdr:colOff>
      <xdr:row>34</xdr:row>
      <xdr:rowOff>314046</xdr:rowOff>
    </xdr:to>
    <xdr:sp macro="" textlink="">
      <xdr:nvSpPr>
        <xdr:cNvPr id="139" name="円/楕円 138"/>
        <xdr:cNvSpPr/>
      </xdr:nvSpPr>
      <xdr:spPr bwMode="auto">
        <a:xfrm>
          <a:off x="2857500" y="647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324223</xdr:rowOff>
    </xdr:from>
    <xdr:ext cx="762000" cy="259045"/>
    <xdr:sp macro="" textlink="">
      <xdr:nvSpPr>
        <xdr:cNvPr id="140" name="テキスト ボックス 139"/>
        <xdr:cNvSpPr txBox="1"/>
      </xdr:nvSpPr>
      <xdr:spPr>
        <a:xfrm>
          <a:off x="2527300" y="624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16,592
16,369
368.79
9,693,671
9,597,947
95,662
6,780,335
11,944,644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37878</xdr:rowOff>
    </xdr:from>
    <xdr:to>
      <xdr:col>6</xdr:col>
      <xdr:colOff>511175</xdr:colOff>
      <xdr:row>32</xdr:row>
      <xdr:rowOff>61862</xdr:rowOff>
    </xdr:to>
    <xdr:cxnSp macro="">
      <xdr:nvCxnSpPr>
        <xdr:cNvPr id="61" name="直線コネクタ 60"/>
        <xdr:cNvCxnSpPr/>
      </xdr:nvCxnSpPr>
      <xdr:spPr>
        <a:xfrm flipV="1">
          <a:off x="3797300" y="5524278"/>
          <a:ext cx="8382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61862</xdr:rowOff>
    </xdr:from>
    <xdr:to>
      <xdr:col>5</xdr:col>
      <xdr:colOff>358775</xdr:colOff>
      <xdr:row>32</xdr:row>
      <xdr:rowOff>62948</xdr:rowOff>
    </xdr:to>
    <xdr:cxnSp macro="">
      <xdr:nvCxnSpPr>
        <xdr:cNvPr id="64" name="直線コネクタ 63"/>
        <xdr:cNvCxnSpPr/>
      </xdr:nvCxnSpPr>
      <xdr:spPr>
        <a:xfrm flipV="1">
          <a:off x="2908300" y="5548262"/>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119410</xdr:rowOff>
    </xdr:from>
    <xdr:ext cx="534377" cy="259045"/>
    <xdr:sp macro="" textlink="">
      <xdr:nvSpPr>
        <xdr:cNvPr id="66" name="テキスト ボックス 65"/>
        <xdr:cNvSpPr txBox="1"/>
      </xdr:nvSpPr>
      <xdr:spPr>
        <a:xfrm>
          <a:off x="3530111" y="61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62948</xdr:rowOff>
    </xdr:from>
    <xdr:to>
      <xdr:col>4</xdr:col>
      <xdr:colOff>155575</xdr:colOff>
      <xdr:row>32</xdr:row>
      <xdr:rowOff>119012</xdr:rowOff>
    </xdr:to>
    <xdr:cxnSp macro="">
      <xdr:nvCxnSpPr>
        <xdr:cNvPr id="67" name="直線コネクタ 66"/>
        <xdr:cNvCxnSpPr/>
      </xdr:nvCxnSpPr>
      <xdr:spPr>
        <a:xfrm flipV="1">
          <a:off x="2019300" y="5549348"/>
          <a:ext cx="889000" cy="5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149394</xdr:rowOff>
    </xdr:from>
    <xdr:ext cx="534377" cy="259045"/>
    <xdr:sp macro="" textlink="">
      <xdr:nvSpPr>
        <xdr:cNvPr id="69" name="テキスト ボックス 68"/>
        <xdr:cNvSpPr txBox="1"/>
      </xdr:nvSpPr>
      <xdr:spPr>
        <a:xfrm>
          <a:off x="2641111" y="61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119012</xdr:rowOff>
    </xdr:from>
    <xdr:to>
      <xdr:col>2</xdr:col>
      <xdr:colOff>638175</xdr:colOff>
      <xdr:row>33</xdr:row>
      <xdr:rowOff>97942</xdr:rowOff>
    </xdr:to>
    <xdr:cxnSp macro="">
      <xdr:nvCxnSpPr>
        <xdr:cNvPr id="70" name="直線コネクタ 69"/>
        <xdr:cNvCxnSpPr/>
      </xdr:nvCxnSpPr>
      <xdr:spPr>
        <a:xfrm flipV="1">
          <a:off x="1130300" y="5605412"/>
          <a:ext cx="889000" cy="1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72451</xdr:rowOff>
    </xdr:from>
    <xdr:ext cx="534377" cy="259045"/>
    <xdr:sp macro="" textlink="">
      <xdr:nvSpPr>
        <xdr:cNvPr id="72" name="テキスト ボックス 71"/>
        <xdr:cNvSpPr txBox="1"/>
      </xdr:nvSpPr>
      <xdr:spPr>
        <a:xfrm>
          <a:off x="1752111" y="60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158528</xdr:rowOff>
    </xdr:from>
    <xdr:to>
      <xdr:col>6</xdr:col>
      <xdr:colOff>561975</xdr:colOff>
      <xdr:row>32</xdr:row>
      <xdr:rowOff>88678</xdr:rowOff>
    </xdr:to>
    <xdr:sp macro="" textlink="">
      <xdr:nvSpPr>
        <xdr:cNvPr id="80" name="円/楕円 79"/>
        <xdr:cNvSpPr/>
      </xdr:nvSpPr>
      <xdr:spPr>
        <a:xfrm>
          <a:off x="4584700" y="54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9955</xdr:rowOff>
    </xdr:from>
    <xdr:ext cx="599010" cy="259045"/>
    <xdr:sp macro="" textlink="">
      <xdr:nvSpPr>
        <xdr:cNvPr id="81" name="人件費該当値テキスト"/>
        <xdr:cNvSpPr txBox="1"/>
      </xdr:nvSpPr>
      <xdr:spPr>
        <a:xfrm>
          <a:off x="4686300" y="532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123,345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11062</xdr:rowOff>
    </xdr:from>
    <xdr:to>
      <xdr:col>5</xdr:col>
      <xdr:colOff>409575</xdr:colOff>
      <xdr:row>32</xdr:row>
      <xdr:rowOff>112662</xdr:rowOff>
    </xdr:to>
    <xdr:sp macro="" textlink="">
      <xdr:nvSpPr>
        <xdr:cNvPr id="82" name="円/楕円 81"/>
        <xdr:cNvSpPr/>
      </xdr:nvSpPr>
      <xdr:spPr>
        <a:xfrm>
          <a:off x="3746500" y="54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129189</xdr:rowOff>
    </xdr:from>
    <xdr:ext cx="599010" cy="259045"/>
    <xdr:sp macro="" textlink="">
      <xdr:nvSpPr>
        <xdr:cNvPr id="83" name="テキスト ボックス 82"/>
        <xdr:cNvSpPr txBox="1"/>
      </xdr:nvSpPr>
      <xdr:spPr>
        <a:xfrm>
          <a:off x="3497794" y="52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122,086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12148</xdr:rowOff>
    </xdr:from>
    <xdr:to>
      <xdr:col>4</xdr:col>
      <xdr:colOff>206375</xdr:colOff>
      <xdr:row>32</xdr:row>
      <xdr:rowOff>113748</xdr:rowOff>
    </xdr:to>
    <xdr:sp macro="" textlink="">
      <xdr:nvSpPr>
        <xdr:cNvPr id="84" name="円/楕円 83"/>
        <xdr:cNvSpPr/>
      </xdr:nvSpPr>
      <xdr:spPr>
        <a:xfrm>
          <a:off x="2857500" y="54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130275</xdr:rowOff>
    </xdr:from>
    <xdr:ext cx="599010" cy="259045"/>
    <xdr:sp macro="" textlink="">
      <xdr:nvSpPr>
        <xdr:cNvPr id="85" name="テキスト ボックス 84"/>
        <xdr:cNvSpPr txBox="1"/>
      </xdr:nvSpPr>
      <xdr:spPr>
        <a:xfrm>
          <a:off x="2608794" y="527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122,029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68212</xdr:rowOff>
    </xdr:from>
    <xdr:to>
      <xdr:col>3</xdr:col>
      <xdr:colOff>3175</xdr:colOff>
      <xdr:row>32</xdr:row>
      <xdr:rowOff>169812</xdr:rowOff>
    </xdr:to>
    <xdr:sp macro="" textlink="">
      <xdr:nvSpPr>
        <xdr:cNvPr id="86" name="円/楕円 85"/>
        <xdr:cNvSpPr/>
      </xdr:nvSpPr>
      <xdr:spPr>
        <a:xfrm>
          <a:off x="1968500" y="55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14889</xdr:rowOff>
    </xdr:from>
    <xdr:ext cx="599010" cy="259045"/>
    <xdr:sp macro="" textlink="">
      <xdr:nvSpPr>
        <xdr:cNvPr id="87" name="テキスト ボックス 86"/>
        <xdr:cNvSpPr txBox="1"/>
      </xdr:nvSpPr>
      <xdr:spPr>
        <a:xfrm>
          <a:off x="1719794" y="53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47142</xdr:rowOff>
    </xdr:from>
    <xdr:to>
      <xdr:col>1</xdr:col>
      <xdr:colOff>485775</xdr:colOff>
      <xdr:row>33</xdr:row>
      <xdr:rowOff>148742</xdr:rowOff>
    </xdr:to>
    <xdr:sp macro="" textlink="">
      <xdr:nvSpPr>
        <xdr:cNvPr id="88" name="円/楕円 87"/>
        <xdr:cNvSpPr/>
      </xdr:nvSpPr>
      <xdr:spPr>
        <a:xfrm>
          <a:off x="1079500" y="57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165269</xdr:rowOff>
    </xdr:from>
    <xdr:ext cx="599010" cy="259045"/>
    <xdr:sp macro="" textlink="">
      <xdr:nvSpPr>
        <xdr:cNvPr id="89" name="テキスト ボックス 88"/>
        <xdr:cNvSpPr txBox="1"/>
      </xdr:nvSpPr>
      <xdr:spPr>
        <a:xfrm>
          <a:off x="830794" y="548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33352</xdr:rowOff>
    </xdr:from>
    <xdr:to>
      <xdr:col>6</xdr:col>
      <xdr:colOff>511175</xdr:colOff>
      <xdr:row>56</xdr:row>
      <xdr:rowOff>140271</xdr:rowOff>
    </xdr:to>
    <xdr:cxnSp macro="">
      <xdr:nvCxnSpPr>
        <xdr:cNvPr id="121" name="直線コネクタ 120"/>
        <xdr:cNvCxnSpPr/>
      </xdr:nvCxnSpPr>
      <xdr:spPr>
        <a:xfrm flipV="1">
          <a:off x="3797300" y="9634552"/>
          <a:ext cx="838200" cy="10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140271</xdr:rowOff>
    </xdr:from>
    <xdr:to>
      <xdr:col>5</xdr:col>
      <xdr:colOff>358775</xdr:colOff>
      <xdr:row>57</xdr:row>
      <xdr:rowOff>53404</xdr:rowOff>
    </xdr:to>
    <xdr:cxnSp macro="">
      <xdr:nvCxnSpPr>
        <xdr:cNvPr id="124" name="直線コネクタ 123"/>
        <xdr:cNvCxnSpPr/>
      </xdr:nvCxnSpPr>
      <xdr:spPr>
        <a:xfrm flipV="1">
          <a:off x="2908300" y="9741471"/>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153477</xdr:rowOff>
    </xdr:from>
    <xdr:ext cx="534377" cy="259045"/>
    <xdr:sp macro="" textlink="">
      <xdr:nvSpPr>
        <xdr:cNvPr id="126" name="テキスト ボックス 125"/>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53404</xdr:rowOff>
    </xdr:from>
    <xdr:to>
      <xdr:col>4</xdr:col>
      <xdr:colOff>155575</xdr:colOff>
      <xdr:row>57</xdr:row>
      <xdr:rowOff>86109</xdr:rowOff>
    </xdr:to>
    <xdr:cxnSp macro="">
      <xdr:nvCxnSpPr>
        <xdr:cNvPr id="127" name="直線コネクタ 126"/>
        <xdr:cNvCxnSpPr/>
      </xdr:nvCxnSpPr>
      <xdr:spPr>
        <a:xfrm flipV="1">
          <a:off x="2019300" y="9826054"/>
          <a:ext cx="8890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43912</xdr:rowOff>
    </xdr:from>
    <xdr:ext cx="534377" cy="259045"/>
    <xdr:sp macro="" textlink="">
      <xdr:nvSpPr>
        <xdr:cNvPr id="129" name="テキスト ボックス 128"/>
        <xdr:cNvSpPr txBox="1"/>
      </xdr:nvSpPr>
      <xdr:spPr>
        <a:xfrm>
          <a:off x="2641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86109</xdr:rowOff>
    </xdr:from>
    <xdr:to>
      <xdr:col>2</xdr:col>
      <xdr:colOff>638175</xdr:colOff>
      <xdr:row>57</xdr:row>
      <xdr:rowOff>90191</xdr:rowOff>
    </xdr:to>
    <xdr:cxnSp macro="">
      <xdr:nvCxnSpPr>
        <xdr:cNvPr id="130" name="直線コネクタ 129"/>
        <xdr:cNvCxnSpPr/>
      </xdr:nvCxnSpPr>
      <xdr:spPr>
        <a:xfrm flipV="1">
          <a:off x="1130300" y="985875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109928</xdr:rowOff>
    </xdr:from>
    <xdr:ext cx="534377" cy="259045"/>
    <xdr:sp macro="" textlink="">
      <xdr:nvSpPr>
        <xdr:cNvPr id="132" name="テキスト ボックス 131"/>
        <xdr:cNvSpPr txBox="1"/>
      </xdr:nvSpPr>
      <xdr:spPr>
        <a:xfrm>
          <a:off x="1752111" y="100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141696</xdr:rowOff>
    </xdr:from>
    <xdr:ext cx="534377" cy="259045"/>
    <xdr:sp macro="" textlink="">
      <xdr:nvSpPr>
        <xdr:cNvPr id="134" name="テキスト ボックス 133"/>
        <xdr:cNvSpPr txBox="1"/>
      </xdr:nvSpPr>
      <xdr:spPr>
        <a:xfrm>
          <a:off x="863111" y="95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154002</xdr:rowOff>
    </xdr:from>
    <xdr:to>
      <xdr:col>6</xdr:col>
      <xdr:colOff>561975</xdr:colOff>
      <xdr:row>56</xdr:row>
      <xdr:rowOff>84152</xdr:rowOff>
    </xdr:to>
    <xdr:sp macro="" textlink="">
      <xdr:nvSpPr>
        <xdr:cNvPr id="140" name="円/楕円 139"/>
        <xdr:cNvSpPr/>
      </xdr:nvSpPr>
      <xdr:spPr>
        <a:xfrm>
          <a:off x="4584700" y="95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5429</xdr:rowOff>
    </xdr:from>
    <xdr:ext cx="534377" cy="259045"/>
    <xdr:sp macro="" textlink="">
      <xdr:nvSpPr>
        <xdr:cNvPr id="141" name="物件費該当値テキスト"/>
        <xdr:cNvSpPr txBox="1"/>
      </xdr:nvSpPr>
      <xdr:spPr>
        <a:xfrm>
          <a:off x="4686300" y="943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89471</xdr:rowOff>
    </xdr:from>
    <xdr:to>
      <xdr:col>5</xdr:col>
      <xdr:colOff>409575</xdr:colOff>
      <xdr:row>57</xdr:row>
      <xdr:rowOff>19621</xdr:rowOff>
    </xdr:to>
    <xdr:sp macro="" textlink="">
      <xdr:nvSpPr>
        <xdr:cNvPr id="142" name="円/楕円 141"/>
        <xdr:cNvSpPr/>
      </xdr:nvSpPr>
      <xdr:spPr>
        <a:xfrm>
          <a:off x="3746500" y="96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36148</xdr:rowOff>
    </xdr:from>
    <xdr:ext cx="534377" cy="259045"/>
    <xdr:sp macro="" textlink="">
      <xdr:nvSpPr>
        <xdr:cNvPr id="143" name="テキスト ボックス 142"/>
        <xdr:cNvSpPr txBox="1"/>
      </xdr:nvSpPr>
      <xdr:spPr>
        <a:xfrm>
          <a:off x="3530111" y="94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2604</xdr:rowOff>
    </xdr:from>
    <xdr:to>
      <xdr:col>4</xdr:col>
      <xdr:colOff>206375</xdr:colOff>
      <xdr:row>57</xdr:row>
      <xdr:rowOff>104204</xdr:rowOff>
    </xdr:to>
    <xdr:sp macro="" textlink="">
      <xdr:nvSpPr>
        <xdr:cNvPr id="144" name="円/楕円 143"/>
        <xdr:cNvSpPr/>
      </xdr:nvSpPr>
      <xdr:spPr>
        <a:xfrm>
          <a:off x="2857500" y="97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120731</xdr:rowOff>
    </xdr:from>
    <xdr:ext cx="534377" cy="259045"/>
    <xdr:sp macro="" textlink="">
      <xdr:nvSpPr>
        <xdr:cNvPr id="145" name="テキスト ボックス 144"/>
        <xdr:cNvSpPr txBox="1"/>
      </xdr:nvSpPr>
      <xdr:spPr>
        <a:xfrm>
          <a:off x="2641111" y="95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35309</xdr:rowOff>
    </xdr:from>
    <xdr:to>
      <xdr:col>3</xdr:col>
      <xdr:colOff>3175</xdr:colOff>
      <xdr:row>57</xdr:row>
      <xdr:rowOff>136909</xdr:rowOff>
    </xdr:to>
    <xdr:sp macro="" textlink="">
      <xdr:nvSpPr>
        <xdr:cNvPr id="146" name="円/楕円 145"/>
        <xdr:cNvSpPr/>
      </xdr:nvSpPr>
      <xdr:spPr>
        <a:xfrm>
          <a:off x="1968500" y="98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153436</xdr:rowOff>
    </xdr:from>
    <xdr:ext cx="534377" cy="259045"/>
    <xdr:sp macro="" textlink="">
      <xdr:nvSpPr>
        <xdr:cNvPr id="147" name="テキスト ボックス 146"/>
        <xdr:cNvSpPr txBox="1"/>
      </xdr:nvSpPr>
      <xdr:spPr>
        <a:xfrm>
          <a:off x="1752111" y="95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39391</xdr:rowOff>
    </xdr:from>
    <xdr:to>
      <xdr:col>1</xdr:col>
      <xdr:colOff>485775</xdr:colOff>
      <xdr:row>57</xdr:row>
      <xdr:rowOff>140991</xdr:rowOff>
    </xdr:to>
    <xdr:sp macro="" textlink="">
      <xdr:nvSpPr>
        <xdr:cNvPr id="148" name="円/楕円 147"/>
        <xdr:cNvSpPr/>
      </xdr:nvSpPr>
      <xdr:spPr>
        <a:xfrm>
          <a:off x="1079500" y="98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132118</xdr:rowOff>
    </xdr:from>
    <xdr:ext cx="534377" cy="259045"/>
    <xdr:sp macro="" textlink="">
      <xdr:nvSpPr>
        <xdr:cNvPr id="149" name="テキスト ボックス 148"/>
        <xdr:cNvSpPr txBox="1"/>
      </xdr:nvSpPr>
      <xdr:spPr>
        <a:xfrm>
          <a:off x="863111" y="99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149301</xdr:rowOff>
    </xdr:from>
    <xdr:to>
      <xdr:col>6</xdr:col>
      <xdr:colOff>511175</xdr:colOff>
      <xdr:row>75</xdr:row>
      <xdr:rowOff>111948</xdr:rowOff>
    </xdr:to>
    <xdr:cxnSp macro="">
      <xdr:nvCxnSpPr>
        <xdr:cNvPr id="176" name="直線コネクタ 175"/>
        <xdr:cNvCxnSpPr/>
      </xdr:nvCxnSpPr>
      <xdr:spPr>
        <a:xfrm flipV="1">
          <a:off x="3797300" y="12836601"/>
          <a:ext cx="838200" cy="1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157990</xdr:rowOff>
    </xdr:from>
    <xdr:ext cx="469744" cy="259045"/>
    <xdr:sp macro="" textlink="">
      <xdr:nvSpPr>
        <xdr:cNvPr id="177" name="維持補修費平均値テキスト"/>
        <xdr:cNvSpPr txBox="1"/>
      </xdr:nvSpPr>
      <xdr:spPr>
        <a:xfrm>
          <a:off x="4686300" y="1301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111948</xdr:rowOff>
    </xdr:from>
    <xdr:to>
      <xdr:col>5</xdr:col>
      <xdr:colOff>358775</xdr:colOff>
      <xdr:row>75</xdr:row>
      <xdr:rowOff>132934</xdr:rowOff>
    </xdr:to>
    <xdr:cxnSp macro="">
      <xdr:nvCxnSpPr>
        <xdr:cNvPr id="179" name="直線コネクタ 178"/>
        <xdr:cNvCxnSpPr/>
      </xdr:nvCxnSpPr>
      <xdr:spPr>
        <a:xfrm flipV="1">
          <a:off x="2908300" y="12970698"/>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1" name="テキスト ボックス 180"/>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132934</xdr:rowOff>
    </xdr:from>
    <xdr:to>
      <xdr:col>4</xdr:col>
      <xdr:colOff>155575</xdr:colOff>
      <xdr:row>76</xdr:row>
      <xdr:rowOff>58868</xdr:rowOff>
    </xdr:to>
    <xdr:cxnSp macro="">
      <xdr:nvCxnSpPr>
        <xdr:cNvPr id="182" name="直線コネクタ 181"/>
        <xdr:cNvCxnSpPr/>
      </xdr:nvCxnSpPr>
      <xdr:spPr>
        <a:xfrm flipV="1">
          <a:off x="2019300" y="1299168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4" name="テキスト ボックス 183"/>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8941</xdr:rowOff>
    </xdr:from>
    <xdr:to>
      <xdr:col>2</xdr:col>
      <xdr:colOff>638175</xdr:colOff>
      <xdr:row>76</xdr:row>
      <xdr:rowOff>58868</xdr:rowOff>
    </xdr:to>
    <xdr:cxnSp macro="">
      <xdr:nvCxnSpPr>
        <xdr:cNvPr id="185" name="直線コネクタ 184"/>
        <xdr:cNvCxnSpPr/>
      </xdr:nvCxnSpPr>
      <xdr:spPr>
        <a:xfrm>
          <a:off x="1130300" y="13039141"/>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7" name="テキスト ボックス 186"/>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164802</xdr:rowOff>
    </xdr:from>
    <xdr:ext cx="469744" cy="259045"/>
    <xdr:sp macro="" textlink="">
      <xdr:nvSpPr>
        <xdr:cNvPr id="189" name="テキスト ボックス 188"/>
        <xdr:cNvSpPr txBox="1"/>
      </xdr:nvSpPr>
      <xdr:spPr>
        <a:xfrm>
          <a:off x="895427" y="131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98501</xdr:rowOff>
    </xdr:from>
    <xdr:to>
      <xdr:col>6</xdr:col>
      <xdr:colOff>561975</xdr:colOff>
      <xdr:row>75</xdr:row>
      <xdr:rowOff>28651</xdr:rowOff>
    </xdr:to>
    <xdr:sp macro="" textlink="">
      <xdr:nvSpPr>
        <xdr:cNvPr id="195" name="円/楕円 194"/>
        <xdr:cNvSpPr/>
      </xdr:nvSpPr>
      <xdr:spPr>
        <a:xfrm>
          <a:off x="4584700" y="12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121378</xdr:rowOff>
    </xdr:from>
    <xdr:ext cx="534377" cy="259045"/>
    <xdr:sp macro="" textlink="">
      <xdr:nvSpPr>
        <xdr:cNvPr id="196" name="維持補修費該当値テキスト"/>
        <xdr:cNvSpPr txBox="1"/>
      </xdr:nvSpPr>
      <xdr:spPr>
        <a:xfrm>
          <a:off x="4686300" y="126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61148</xdr:rowOff>
    </xdr:from>
    <xdr:to>
      <xdr:col>5</xdr:col>
      <xdr:colOff>409575</xdr:colOff>
      <xdr:row>75</xdr:row>
      <xdr:rowOff>162748</xdr:rowOff>
    </xdr:to>
    <xdr:sp macro="" textlink="">
      <xdr:nvSpPr>
        <xdr:cNvPr id="197" name="円/楕円 196"/>
        <xdr:cNvSpPr/>
      </xdr:nvSpPr>
      <xdr:spPr>
        <a:xfrm>
          <a:off x="3746500" y="129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7825</xdr:rowOff>
    </xdr:from>
    <xdr:ext cx="534377" cy="259045"/>
    <xdr:sp macro="" textlink="">
      <xdr:nvSpPr>
        <xdr:cNvPr id="198" name="テキスト ボックス 197"/>
        <xdr:cNvSpPr txBox="1"/>
      </xdr:nvSpPr>
      <xdr:spPr>
        <a:xfrm>
          <a:off x="3530111" y="126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82134</xdr:rowOff>
    </xdr:from>
    <xdr:to>
      <xdr:col>4</xdr:col>
      <xdr:colOff>206375</xdr:colOff>
      <xdr:row>76</xdr:row>
      <xdr:rowOff>12285</xdr:rowOff>
    </xdr:to>
    <xdr:sp macro="" textlink="">
      <xdr:nvSpPr>
        <xdr:cNvPr id="199" name="円/楕円 198"/>
        <xdr:cNvSpPr/>
      </xdr:nvSpPr>
      <xdr:spPr>
        <a:xfrm>
          <a:off x="2857500" y="12940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28811</xdr:rowOff>
    </xdr:from>
    <xdr:ext cx="534377" cy="259045"/>
    <xdr:sp macro="" textlink="">
      <xdr:nvSpPr>
        <xdr:cNvPr id="200" name="テキスト ボックス 199"/>
        <xdr:cNvSpPr txBox="1"/>
      </xdr:nvSpPr>
      <xdr:spPr>
        <a:xfrm>
          <a:off x="2641111" y="127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8068</xdr:rowOff>
    </xdr:from>
    <xdr:to>
      <xdr:col>3</xdr:col>
      <xdr:colOff>3175</xdr:colOff>
      <xdr:row>76</xdr:row>
      <xdr:rowOff>109668</xdr:rowOff>
    </xdr:to>
    <xdr:sp macro="" textlink="">
      <xdr:nvSpPr>
        <xdr:cNvPr id="201" name="円/楕円 200"/>
        <xdr:cNvSpPr/>
      </xdr:nvSpPr>
      <xdr:spPr>
        <a:xfrm>
          <a:off x="1968500" y="1303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126194</xdr:rowOff>
    </xdr:from>
    <xdr:ext cx="469744" cy="259045"/>
    <xdr:sp macro="" textlink="">
      <xdr:nvSpPr>
        <xdr:cNvPr id="202" name="テキスト ボックス 201"/>
        <xdr:cNvSpPr txBox="1"/>
      </xdr:nvSpPr>
      <xdr:spPr>
        <a:xfrm>
          <a:off x="178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129591</xdr:rowOff>
    </xdr:from>
    <xdr:to>
      <xdr:col>1</xdr:col>
      <xdr:colOff>485775</xdr:colOff>
      <xdr:row>76</xdr:row>
      <xdr:rowOff>59741</xdr:rowOff>
    </xdr:to>
    <xdr:sp macro="" textlink="">
      <xdr:nvSpPr>
        <xdr:cNvPr id="203" name="円/楕円 202"/>
        <xdr:cNvSpPr/>
      </xdr:nvSpPr>
      <xdr:spPr>
        <a:xfrm>
          <a:off x="1079500" y="129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76268</xdr:rowOff>
    </xdr:from>
    <xdr:ext cx="534377" cy="259045"/>
    <xdr:sp macro="" textlink="">
      <xdr:nvSpPr>
        <xdr:cNvPr id="204" name="テキスト ボックス 203"/>
        <xdr:cNvSpPr txBox="1"/>
      </xdr:nvSpPr>
      <xdr:spPr>
        <a:xfrm>
          <a:off x="863111" y="12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156863</xdr:rowOff>
    </xdr:from>
    <xdr:to>
      <xdr:col>6</xdr:col>
      <xdr:colOff>511175</xdr:colOff>
      <xdr:row>96</xdr:row>
      <xdr:rowOff>169971</xdr:rowOff>
    </xdr:to>
    <xdr:cxnSp macro="">
      <xdr:nvCxnSpPr>
        <xdr:cNvPr id="234" name="直線コネクタ 233"/>
        <xdr:cNvCxnSpPr/>
      </xdr:nvCxnSpPr>
      <xdr:spPr>
        <a:xfrm flipV="1">
          <a:off x="3797300" y="16616063"/>
          <a:ext cx="8382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5"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169971</xdr:rowOff>
    </xdr:from>
    <xdr:to>
      <xdr:col>5</xdr:col>
      <xdr:colOff>358775</xdr:colOff>
      <xdr:row>97</xdr:row>
      <xdr:rowOff>113488</xdr:rowOff>
    </xdr:to>
    <xdr:cxnSp macro="">
      <xdr:nvCxnSpPr>
        <xdr:cNvPr id="237" name="直線コネクタ 236"/>
        <xdr:cNvCxnSpPr/>
      </xdr:nvCxnSpPr>
      <xdr:spPr>
        <a:xfrm flipV="1">
          <a:off x="2908300" y="16629171"/>
          <a:ext cx="889000" cy="1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39" name="テキスト ボックス 238"/>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113488</xdr:rowOff>
    </xdr:from>
    <xdr:to>
      <xdr:col>4</xdr:col>
      <xdr:colOff>155575</xdr:colOff>
      <xdr:row>98</xdr:row>
      <xdr:rowOff>37001</xdr:rowOff>
    </xdr:to>
    <xdr:cxnSp macro="">
      <xdr:nvCxnSpPr>
        <xdr:cNvPr id="240" name="直線コネクタ 239"/>
        <xdr:cNvCxnSpPr/>
      </xdr:nvCxnSpPr>
      <xdr:spPr>
        <a:xfrm flipV="1">
          <a:off x="2019300" y="16744138"/>
          <a:ext cx="889000" cy="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2" name="テキスト ボックス 241"/>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37001</xdr:rowOff>
    </xdr:from>
    <xdr:to>
      <xdr:col>2</xdr:col>
      <xdr:colOff>638175</xdr:colOff>
      <xdr:row>98</xdr:row>
      <xdr:rowOff>54527</xdr:rowOff>
    </xdr:to>
    <xdr:cxnSp macro="">
      <xdr:nvCxnSpPr>
        <xdr:cNvPr id="243" name="直線コネクタ 242"/>
        <xdr:cNvCxnSpPr/>
      </xdr:nvCxnSpPr>
      <xdr:spPr>
        <a:xfrm flipV="1">
          <a:off x="1130300" y="1683910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106063</xdr:rowOff>
    </xdr:from>
    <xdr:to>
      <xdr:col>6</xdr:col>
      <xdr:colOff>561975</xdr:colOff>
      <xdr:row>97</xdr:row>
      <xdr:rowOff>36213</xdr:rowOff>
    </xdr:to>
    <xdr:sp macro="" textlink="">
      <xdr:nvSpPr>
        <xdr:cNvPr id="253" name="円/楕円 252"/>
        <xdr:cNvSpPr/>
      </xdr:nvSpPr>
      <xdr:spPr>
        <a:xfrm>
          <a:off x="45847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84490</xdr:rowOff>
    </xdr:from>
    <xdr:ext cx="534377" cy="259045"/>
    <xdr:sp macro="" textlink="">
      <xdr:nvSpPr>
        <xdr:cNvPr id="254" name="扶助費該当値テキスト"/>
        <xdr:cNvSpPr txBox="1"/>
      </xdr:nvSpPr>
      <xdr:spPr>
        <a:xfrm>
          <a:off x="4686300" y="165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119171</xdr:rowOff>
    </xdr:from>
    <xdr:to>
      <xdr:col>5</xdr:col>
      <xdr:colOff>409575</xdr:colOff>
      <xdr:row>97</xdr:row>
      <xdr:rowOff>49321</xdr:rowOff>
    </xdr:to>
    <xdr:sp macro="" textlink="">
      <xdr:nvSpPr>
        <xdr:cNvPr id="255" name="円/楕円 254"/>
        <xdr:cNvSpPr/>
      </xdr:nvSpPr>
      <xdr:spPr>
        <a:xfrm>
          <a:off x="3746500" y="165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40448</xdr:rowOff>
    </xdr:from>
    <xdr:ext cx="534377" cy="259045"/>
    <xdr:sp macro="" textlink="">
      <xdr:nvSpPr>
        <xdr:cNvPr id="256" name="テキスト ボックス 255"/>
        <xdr:cNvSpPr txBox="1"/>
      </xdr:nvSpPr>
      <xdr:spPr>
        <a:xfrm>
          <a:off x="3530111" y="166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62688</xdr:rowOff>
    </xdr:from>
    <xdr:to>
      <xdr:col>4</xdr:col>
      <xdr:colOff>206375</xdr:colOff>
      <xdr:row>97</xdr:row>
      <xdr:rowOff>164288</xdr:rowOff>
    </xdr:to>
    <xdr:sp macro="" textlink="">
      <xdr:nvSpPr>
        <xdr:cNvPr id="257" name="円/楕円 256"/>
        <xdr:cNvSpPr/>
      </xdr:nvSpPr>
      <xdr:spPr>
        <a:xfrm>
          <a:off x="2857500" y="166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155415</xdr:rowOff>
    </xdr:from>
    <xdr:ext cx="534377" cy="259045"/>
    <xdr:sp macro="" textlink="">
      <xdr:nvSpPr>
        <xdr:cNvPr id="258" name="テキスト ボックス 257"/>
        <xdr:cNvSpPr txBox="1"/>
      </xdr:nvSpPr>
      <xdr:spPr>
        <a:xfrm>
          <a:off x="2641111" y="1678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157651</xdr:rowOff>
    </xdr:from>
    <xdr:to>
      <xdr:col>3</xdr:col>
      <xdr:colOff>3175</xdr:colOff>
      <xdr:row>98</xdr:row>
      <xdr:rowOff>87801</xdr:rowOff>
    </xdr:to>
    <xdr:sp macro="" textlink="">
      <xdr:nvSpPr>
        <xdr:cNvPr id="259" name="円/楕円 258"/>
        <xdr:cNvSpPr/>
      </xdr:nvSpPr>
      <xdr:spPr>
        <a:xfrm>
          <a:off x="1968500" y="167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78928</xdr:rowOff>
    </xdr:from>
    <xdr:ext cx="534377" cy="259045"/>
    <xdr:sp macro="" textlink="">
      <xdr:nvSpPr>
        <xdr:cNvPr id="260" name="テキスト ボックス 259"/>
        <xdr:cNvSpPr txBox="1"/>
      </xdr:nvSpPr>
      <xdr:spPr>
        <a:xfrm>
          <a:off x="1752111" y="168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3727</xdr:rowOff>
    </xdr:from>
    <xdr:to>
      <xdr:col>1</xdr:col>
      <xdr:colOff>485775</xdr:colOff>
      <xdr:row>98</xdr:row>
      <xdr:rowOff>105327</xdr:rowOff>
    </xdr:to>
    <xdr:sp macro="" textlink="">
      <xdr:nvSpPr>
        <xdr:cNvPr id="261" name="円/楕円 260"/>
        <xdr:cNvSpPr/>
      </xdr:nvSpPr>
      <xdr:spPr>
        <a:xfrm>
          <a:off x="1079500" y="168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96454</xdr:rowOff>
    </xdr:from>
    <xdr:ext cx="534377" cy="259045"/>
    <xdr:sp macro="" textlink="">
      <xdr:nvSpPr>
        <xdr:cNvPr id="262" name="テキスト ボックス 261"/>
        <xdr:cNvSpPr txBox="1"/>
      </xdr:nvSpPr>
      <xdr:spPr>
        <a:xfrm>
          <a:off x="863111" y="168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9306</xdr:rowOff>
    </xdr:from>
    <xdr:to>
      <xdr:col>15</xdr:col>
      <xdr:colOff>180975</xdr:colOff>
      <xdr:row>38</xdr:row>
      <xdr:rowOff>25370</xdr:rowOff>
    </xdr:to>
    <xdr:cxnSp macro="">
      <xdr:nvCxnSpPr>
        <xdr:cNvPr id="292" name="直線コネクタ 291"/>
        <xdr:cNvCxnSpPr/>
      </xdr:nvCxnSpPr>
      <xdr:spPr>
        <a:xfrm flipV="1">
          <a:off x="9639300" y="6524406"/>
          <a:ext cx="838200" cy="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3"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25370</xdr:rowOff>
    </xdr:from>
    <xdr:to>
      <xdr:col>14</xdr:col>
      <xdr:colOff>28575</xdr:colOff>
      <xdr:row>38</xdr:row>
      <xdr:rowOff>40137</xdr:rowOff>
    </xdr:to>
    <xdr:cxnSp macro="">
      <xdr:nvCxnSpPr>
        <xdr:cNvPr id="295" name="直線コネクタ 294"/>
        <xdr:cNvCxnSpPr/>
      </xdr:nvCxnSpPr>
      <xdr:spPr>
        <a:xfrm flipV="1">
          <a:off x="8750300" y="6540470"/>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7" name="テキスト ボックス 296"/>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38987</xdr:rowOff>
    </xdr:from>
    <xdr:to>
      <xdr:col>12</xdr:col>
      <xdr:colOff>511175</xdr:colOff>
      <xdr:row>38</xdr:row>
      <xdr:rowOff>40137</xdr:rowOff>
    </xdr:to>
    <xdr:cxnSp macro="">
      <xdr:nvCxnSpPr>
        <xdr:cNvPr id="298" name="直線コネクタ 297"/>
        <xdr:cNvCxnSpPr/>
      </xdr:nvCxnSpPr>
      <xdr:spPr>
        <a:xfrm>
          <a:off x="7861300" y="655408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152395</xdr:rowOff>
    </xdr:from>
    <xdr:to>
      <xdr:col>11</xdr:col>
      <xdr:colOff>307975</xdr:colOff>
      <xdr:row>38</xdr:row>
      <xdr:rowOff>38987</xdr:rowOff>
    </xdr:to>
    <xdr:cxnSp macro="">
      <xdr:nvCxnSpPr>
        <xdr:cNvPr id="301" name="直線コネクタ 300"/>
        <xdr:cNvCxnSpPr/>
      </xdr:nvCxnSpPr>
      <xdr:spPr>
        <a:xfrm>
          <a:off x="6972300" y="6496045"/>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3" name="テキスト ボックス 302"/>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44368</xdr:rowOff>
    </xdr:from>
    <xdr:ext cx="534377" cy="259045"/>
    <xdr:sp macro="" textlink="">
      <xdr:nvSpPr>
        <xdr:cNvPr id="305" name="テキスト ボックス 304"/>
        <xdr:cNvSpPr txBox="1"/>
      </xdr:nvSpPr>
      <xdr:spPr>
        <a:xfrm>
          <a:off x="6705111" y="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129956</xdr:rowOff>
    </xdr:from>
    <xdr:to>
      <xdr:col>15</xdr:col>
      <xdr:colOff>231775</xdr:colOff>
      <xdr:row>38</xdr:row>
      <xdr:rowOff>60106</xdr:rowOff>
    </xdr:to>
    <xdr:sp macro="" textlink="">
      <xdr:nvSpPr>
        <xdr:cNvPr id="311" name="円/楕円 310"/>
        <xdr:cNvSpPr/>
      </xdr:nvSpPr>
      <xdr:spPr>
        <a:xfrm>
          <a:off x="10426700" y="6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108383</xdr:rowOff>
    </xdr:from>
    <xdr:ext cx="534377" cy="259045"/>
    <xdr:sp macro="" textlink="">
      <xdr:nvSpPr>
        <xdr:cNvPr id="312" name="補助費等該当値テキスト"/>
        <xdr:cNvSpPr txBox="1"/>
      </xdr:nvSpPr>
      <xdr:spPr>
        <a:xfrm>
          <a:off x="10528300" y="645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146019</xdr:rowOff>
    </xdr:from>
    <xdr:to>
      <xdr:col>14</xdr:col>
      <xdr:colOff>79375</xdr:colOff>
      <xdr:row>38</xdr:row>
      <xdr:rowOff>76169</xdr:rowOff>
    </xdr:to>
    <xdr:sp macro="" textlink="">
      <xdr:nvSpPr>
        <xdr:cNvPr id="313" name="円/楕円 312"/>
        <xdr:cNvSpPr/>
      </xdr:nvSpPr>
      <xdr:spPr>
        <a:xfrm>
          <a:off x="9588500" y="64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67297</xdr:rowOff>
    </xdr:from>
    <xdr:ext cx="534377" cy="259045"/>
    <xdr:sp macro="" textlink="">
      <xdr:nvSpPr>
        <xdr:cNvPr id="314" name="テキスト ボックス 313"/>
        <xdr:cNvSpPr txBox="1"/>
      </xdr:nvSpPr>
      <xdr:spPr>
        <a:xfrm>
          <a:off x="9372111" y="65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160787</xdr:rowOff>
    </xdr:from>
    <xdr:to>
      <xdr:col>12</xdr:col>
      <xdr:colOff>561975</xdr:colOff>
      <xdr:row>38</xdr:row>
      <xdr:rowOff>90937</xdr:rowOff>
    </xdr:to>
    <xdr:sp macro="" textlink="">
      <xdr:nvSpPr>
        <xdr:cNvPr id="315" name="円/楕円 314"/>
        <xdr:cNvSpPr/>
      </xdr:nvSpPr>
      <xdr:spPr>
        <a:xfrm>
          <a:off x="8699500" y="65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82064</xdr:rowOff>
    </xdr:from>
    <xdr:ext cx="534377" cy="259045"/>
    <xdr:sp macro="" textlink="">
      <xdr:nvSpPr>
        <xdr:cNvPr id="316" name="テキスト ボックス 315"/>
        <xdr:cNvSpPr txBox="1"/>
      </xdr:nvSpPr>
      <xdr:spPr>
        <a:xfrm>
          <a:off x="8483111" y="65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159637</xdr:rowOff>
    </xdr:from>
    <xdr:to>
      <xdr:col>11</xdr:col>
      <xdr:colOff>358775</xdr:colOff>
      <xdr:row>38</xdr:row>
      <xdr:rowOff>89787</xdr:rowOff>
    </xdr:to>
    <xdr:sp macro="" textlink="">
      <xdr:nvSpPr>
        <xdr:cNvPr id="317" name="円/楕円 316"/>
        <xdr:cNvSpPr/>
      </xdr:nvSpPr>
      <xdr:spPr>
        <a:xfrm>
          <a:off x="7810500" y="65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80914</xdr:rowOff>
    </xdr:from>
    <xdr:ext cx="534377" cy="259045"/>
    <xdr:sp macro="" textlink="">
      <xdr:nvSpPr>
        <xdr:cNvPr id="318" name="テキスト ボックス 317"/>
        <xdr:cNvSpPr txBox="1"/>
      </xdr:nvSpPr>
      <xdr:spPr>
        <a:xfrm>
          <a:off x="7594111" y="65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101595</xdr:rowOff>
    </xdr:from>
    <xdr:to>
      <xdr:col>10</xdr:col>
      <xdr:colOff>155575</xdr:colOff>
      <xdr:row>38</xdr:row>
      <xdr:rowOff>31745</xdr:rowOff>
    </xdr:to>
    <xdr:sp macro="" textlink="">
      <xdr:nvSpPr>
        <xdr:cNvPr id="319" name="円/楕円 318"/>
        <xdr:cNvSpPr/>
      </xdr:nvSpPr>
      <xdr:spPr>
        <a:xfrm>
          <a:off x="6921500" y="644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48272</xdr:rowOff>
    </xdr:from>
    <xdr:ext cx="534377" cy="259045"/>
    <xdr:sp macro="" textlink="">
      <xdr:nvSpPr>
        <xdr:cNvPr id="320" name="テキスト ボックス 319"/>
        <xdr:cNvSpPr txBox="1"/>
      </xdr:nvSpPr>
      <xdr:spPr>
        <a:xfrm>
          <a:off x="6705111" y="62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80401</xdr:rowOff>
    </xdr:from>
    <xdr:to>
      <xdr:col>15</xdr:col>
      <xdr:colOff>180975</xdr:colOff>
      <xdr:row>58</xdr:row>
      <xdr:rowOff>6330</xdr:rowOff>
    </xdr:to>
    <xdr:cxnSp macro="">
      <xdr:nvCxnSpPr>
        <xdr:cNvPr id="347" name="直線コネクタ 346"/>
        <xdr:cNvCxnSpPr/>
      </xdr:nvCxnSpPr>
      <xdr:spPr>
        <a:xfrm>
          <a:off x="9639300" y="9853051"/>
          <a:ext cx="838200" cy="9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48"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80401</xdr:rowOff>
    </xdr:from>
    <xdr:to>
      <xdr:col>14</xdr:col>
      <xdr:colOff>28575</xdr:colOff>
      <xdr:row>58</xdr:row>
      <xdr:rowOff>13074</xdr:rowOff>
    </xdr:to>
    <xdr:cxnSp macro="">
      <xdr:nvCxnSpPr>
        <xdr:cNvPr id="350" name="直線コネクタ 349"/>
        <xdr:cNvCxnSpPr/>
      </xdr:nvCxnSpPr>
      <xdr:spPr>
        <a:xfrm flipV="1">
          <a:off x="8750300" y="9853051"/>
          <a:ext cx="889000" cy="10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2" name="テキスト ボックス 351"/>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13074</xdr:rowOff>
    </xdr:from>
    <xdr:to>
      <xdr:col>12</xdr:col>
      <xdr:colOff>511175</xdr:colOff>
      <xdr:row>58</xdr:row>
      <xdr:rowOff>22652</xdr:rowOff>
    </xdr:to>
    <xdr:cxnSp macro="">
      <xdr:nvCxnSpPr>
        <xdr:cNvPr id="353" name="直線コネクタ 352"/>
        <xdr:cNvCxnSpPr/>
      </xdr:nvCxnSpPr>
      <xdr:spPr>
        <a:xfrm flipV="1">
          <a:off x="7861300" y="9957174"/>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22652</xdr:rowOff>
    </xdr:from>
    <xdr:to>
      <xdr:col>11</xdr:col>
      <xdr:colOff>307975</xdr:colOff>
      <xdr:row>58</xdr:row>
      <xdr:rowOff>27146</xdr:rowOff>
    </xdr:to>
    <xdr:cxnSp macro="">
      <xdr:nvCxnSpPr>
        <xdr:cNvPr id="356" name="直線コネクタ 355"/>
        <xdr:cNvCxnSpPr/>
      </xdr:nvCxnSpPr>
      <xdr:spPr>
        <a:xfrm flipV="1">
          <a:off x="6972300" y="9966752"/>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58" name="テキスト ボックス 357"/>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0" name="テキスト ボックス 359"/>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126980</xdr:rowOff>
    </xdr:from>
    <xdr:to>
      <xdr:col>15</xdr:col>
      <xdr:colOff>231775</xdr:colOff>
      <xdr:row>58</xdr:row>
      <xdr:rowOff>57130</xdr:rowOff>
    </xdr:to>
    <xdr:sp macro="" textlink="">
      <xdr:nvSpPr>
        <xdr:cNvPr id="366" name="円/楕円 365"/>
        <xdr:cNvSpPr/>
      </xdr:nvSpPr>
      <xdr:spPr>
        <a:xfrm>
          <a:off x="10426700" y="98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41907</xdr:rowOff>
    </xdr:from>
    <xdr:ext cx="534377" cy="259045"/>
    <xdr:sp macro="" textlink="">
      <xdr:nvSpPr>
        <xdr:cNvPr id="367" name="普通建設事業費該当値テキスト"/>
        <xdr:cNvSpPr txBox="1"/>
      </xdr:nvSpPr>
      <xdr:spPr>
        <a:xfrm>
          <a:off x="10528300"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29601</xdr:rowOff>
    </xdr:from>
    <xdr:to>
      <xdr:col>14</xdr:col>
      <xdr:colOff>79375</xdr:colOff>
      <xdr:row>57</xdr:row>
      <xdr:rowOff>131201</xdr:rowOff>
    </xdr:to>
    <xdr:sp macro="" textlink="">
      <xdr:nvSpPr>
        <xdr:cNvPr id="368" name="円/楕円 367"/>
        <xdr:cNvSpPr/>
      </xdr:nvSpPr>
      <xdr:spPr>
        <a:xfrm>
          <a:off x="9588500" y="98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122328</xdr:rowOff>
    </xdr:from>
    <xdr:ext cx="534377" cy="259045"/>
    <xdr:sp macro="" textlink="">
      <xdr:nvSpPr>
        <xdr:cNvPr id="369" name="テキスト ボックス 368"/>
        <xdr:cNvSpPr txBox="1"/>
      </xdr:nvSpPr>
      <xdr:spPr>
        <a:xfrm>
          <a:off x="9372111" y="989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133724</xdr:rowOff>
    </xdr:from>
    <xdr:to>
      <xdr:col>12</xdr:col>
      <xdr:colOff>561975</xdr:colOff>
      <xdr:row>58</xdr:row>
      <xdr:rowOff>63874</xdr:rowOff>
    </xdr:to>
    <xdr:sp macro="" textlink="">
      <xdr:nvSpPr>
        <xdr:cNvPr id="370" name="円/楕円 369"/>
        <xdr:cNvSpPr/>
      </xdr:nvSpPr>
      <xdr:spPr>
        <a:xfrm>
          <a:off x="8699500" y="99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55001</xdr:rowOff>
    </xdr:from>
    <xdr:ext cx="534377" cy="259045"/>
    <xdr:sp macro="" textlink="">
      <xdr:nvSpPr>
        <xdr:cNvPr id="371" name="テキスト ボックス 370"/>
        <xdr:cNvSpPr txBox="1"/>
      </xdr:nvSpPr>
      <xdr:spPr>
        <a:xfrm>
          <a:off x="8483111" y="999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143302</xdr:rowOff>
    </xdr:from>
    <xdr:to>
      <xdr:col>11</xdr:col>
      <xdr:colOff>358775</xdr:colOff>
      <xdr:row>58</xdr:row>
      <xdr:rowOff>73452</xdr:rowOff>
    </xdr:to>
    <xdr:sp macro="" textlink="">
      <xdr:nvSpPr>
        <xdr:cNvPr id="372" name="円/楕円 371"/>
        <xdr:cNvSpPr/>
      </xdr:nvSpPr>
      <xdr:spPr>
        <a:xfrm>
          <a:off x="7810500" y="99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64579</xdr:rowOff>
    </xdr:from>
    <xdr:ext cx="534377" cy="259045"/>
    <xdr:sp macro="" textlink="">
      <xdr:nvSpPr>
        <xdr:cNvPr id="373" name="テキスト ボックス 372"/>
        <xdr:cNvSpPr txBox="1"/>
      </xdr:nvSpPr>
      <xdr:spPr>
        <a:xfrm>
          <a:off x="7594111" y="1000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147796</xdr:rowOff>
    </xdr:from>
    <xdr:to>
      <xdr:col>10</xdr:col>
      <xdr:colOff>155575</xdr:colOff>
      <xdr:row>58</xdr:row>
      <xdr:rowOff>77946</xdr:rowOff>
    </xdr:to>
    <xdr:sp macro="" textlink="">
      <xdr:nvSpPr>
        <xdr:cNvPr id="374" name="円/楕円 373"/>
        <xdr:cNvSpPr/>
      </xdr:nvSpPr>
      <xdr:spPr>
        <a:xfrm>
          <a:off x="6921500" y="99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69073</xdr:rowOff>
    </xdr:from>
    <xdr:ext cx="534377" cy="259045"/>
    <xdr:sp macro="" textlink="">
      <xdr:nvSpPr>
        <xdr:cNvPr id="375" name="テキスト ボックス 374"/>
        <xdr:cNvSpPr txBox="1"/>
      </xdr:nvSpPr>
      <xdr:spPr>
        <a:xfrm>
          <a:off x="6705111" y="100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168275</xdr:rowOff>
    </xdr:from>
    <xdr:to>
      <xdr:col>15</xdr:col>
      <xdr:colOff>180975</xdr:colOff>
      <xdr:row>79</xdr:row>
      <xdr:rowOff>1918</xdr:rowOff>
    </xdr:to>
    <xdr:cxnSp macro="">
      <xdr:nvCxnSpPr>
        <xdr:cNvPr id="404" name="直線コネクタ 403"/>
        <xdr:cNvCxnSpPr/>
      </xdr:nvCxnSpPr>
      <xdr:spPr>
        <a:xfrm>
          <a:off x="9639300" y="13198475"/>
          <a:ext cx="838200" cy="3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5"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08" name="テキスト ボックス 407"/>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122568</xdr:rowOff>
    </xdr:from>
    <xdr:to>
      <xdr:col>15</xdr:col>
      <xdr:colOff>231775</xdr:colOff>
      <xdr:row>79</xdr:row>
      <xdr:rowOff>52718</xdr:rowOff>
    </xdr:to>
    <xdr:sp macro="" textlink="">
      <xdr:nvSpPr>
        <xdr:cNvPr id="414" name="円/楕円 413"/>
        <xdr:cNvSpPr/>
      </xdr:nvSpPr>
      <xdr:spPr>
        <a:xfrm>
          <a:off x="10426700" y="134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37495</xdr:rowOff>
    </xdr:from>
    <xdr:ext cx="469744" cy="259045"/>
    <xdr:sp macro="" textlink="">
      <xdr:nvSpPr>
        <xdr:cNvPr id="415" name="普通建設事業費 （ うち新規整備　）該当値テキスト"/>
        <xdr:cNvSpPr txBox="1"/>
      </xdr:nvSpPr>
      <xdr:spPr>
        <a:xfrm>
          <a:off x="10528300" y="134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117475</xdr:rowOff>
    </xdr:from>
    <xdr:to>
      <xdr:col>14</xdr:col>
      <xdr:colOff>79375</xdr:colOff>
      <xdr:row>77</xdr:row>
      <xdr:rowOff>47625</xdr:rowOff>
    </xdr:to>
    <xdr:sp macro="" textlink="">
      <xdr:nvSpPr>
        <xdr:cNvPr id="416" name="円/楕円 415"/>
        <xdr:cNvSpPr/>
      </xdr:nvSpPr>
      <xdr:spPr>
        <a:xfrm>
          <a:off x="9588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38752</xdr:rowOff>
    </xdr:from>
    <xdr:ext cx="534377" cy="259045"/>
    <xdr:sp macro="" textlink="">
      <xdr:nvSpPr>
        <xdr:cNvPr id="417" name="テキスト ボックス 416"/>
        <xdr:cNvSpPr txBox="1"/>
      </xdr:nvSpPr>
      <xdr:spPr>
        <a:xfrm>
          <a:off x="9372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77932</xdr:rowOff>
    </xdr:from>
    <xdr:to>
      <xdr:col>15</xdr:col>
      <xdr:colOff>180975</xdr:colOff>
      <xdr:row>97</xdr:row>
      <xdr:rowOff>148199</xdr:rowOff>
    </xdr:to>
    <xdr:cxnSp macro="">
      <xdr:nvCxnSpPr>
        <xdr:cNvPr id="442" name="直線コネクタ 441"/>
        <xdr:cNvCxnSpPr/>
      </xdr:nvCxnSpPr>
      <xdr:spPr>
        <a:xfrm flipV="1">
          <a:off x="9639300" y="16708582"/>
          <a:ext cx="8382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3"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6" name="テキスト ボックス 445"/>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27132</xdr:rowOff>
    </xdr:from>
    <xdr:to>
      <xdr:col>15</xdr:col>
      <xdr:colOff>231775</xdr:colOff>
      <xdr:row>97</xdr:row>
      <xdr:rowOff>128732</xdr:rowOff>
    </xdr:to>
    <xdr:sp macro="" textlink="">
      <xdr:nvSpPr>
        <xdr:cNvPr id="452" name="円/楕円 451"/>
        <xdr:cNvSpPr/>
      </xdr:nvSpPr>
      <xdr:spPr>
        <a:xfrm>
          <a:off x="10426700" y="166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113509</xdr:rowOff>
    </xdr:from>
    <xdr:ext cx="534377" cy="259045"/>
    <xdr:sp macro="" textlink="">
      <xdr:nvSpPr>
        <xdr:cNvPr id="453" name="普通建設事業費 （ うち更新整備　）該当値テキスト"/>
        <xdr:cNvSpPr txBox="1"/>
      </xdr:nvSpPr>
      <xdr:spPr>
        <a:xfrm>
          <a:off x="10528300" y="165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97399</xdr:rowOff>
    </xdr:from>
    <xdr:to>
      <xdr:col>14</xdr:col>
      <xdr:colOff>79375</xdr:colOff>
      <xdr:row>98</xdr:row>
      <xdr:rowOff>27549</xdr:rowOff>
    </xdr:to>
    <xdr:sp macro="" textlink="">
      <xdr:nvSpPr>
        <xdr:cNvPr id="454" name="円/楕円 453"/>
        <xdr:cNvSpPr/>
      </xdr:nvSpPr>
      <xdr:spPr>
        <a:xfrm>
          <a:off x="9588500" y="167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18676</xdr:rowOff>
    </xdr:from>
    <xdr:ext cx="469744" cy="259045"/>
    <xdr:sp macro="" textlink="">
      <xdr:nvSpPr>
        <xdr:cNvPr id="455" name="テキスト ボックス 454"/>
        <xdr:cNvSpPr txBox="1"/>
      </xdr:nvSpPr>
      <xdr:spPr>
        <a:xfrm>
          <a:off x="9404427" y="1682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162941</xdr:rowOff>
    </xdr:from>
    <xdr:to>
      <xdr:col>23</xdr:col>
      <xdr:colOff>517525</xdr:colOff>
      <xdr:row>39</xdr:row>
      <xdr:rowOff>44450</xdr:rowOff>
    </xdr:to>
    <xdr:cxnSp macro="">
      <xdr:nvCxnSpPr>
        <xdr:cNvPr id="484" name="直線コネクタ 483"/>
        <xdr:cNvCxnSpPr/>
      </xdr:nvCxnSpPr>
      <xdr:spPr>
        <a:xfrm>
          <a:off x="15481300" y="6678041"/>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110363</xdr:rowOff>
    </xdr:from>
    <xdr:to>
      <xdr:col>22</xdr:col>
      <xdr:colOff>365125</xdr:colOff>
      <xdr:row>38</xdr:row>
      <xdr:rowOff>162941</xdr:rowOff>
    </xdr:to>
    <xdr:cxnSp macro="">
      <xdr:nvCxnSpPr>
        <xdr:cNvPr id="487" name="直線コネクタ 486"/>
        <xdr:cNvCxnSpPr/>
      </xdr:nvCxnSpPr>
      <xdr:spPr>
        <a:xfrm>
          <a:off x="14592300" y="6454013"/>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110363</xdr:rowOff>
    </xdr:from>
    <xdr:to>
      <xdr:col>21</xdr:col>
      <xdr:colOff>161925</xdr:colOff>
      <xdr:row>39</xdr:row>
      <xdr:rowOff>23723</xdr:rowOff>
    </xdr:to>
    <xdr:cxnSp macro="">
      <xdr:nvCxnSpPr>
        <xdr:cNvPr id="490" name="直線コネクタ 489"/>
        <xdr:cNvCxnSpPr/>
      </xdr:nvCxnSpPr>
      <xdr:spPr>
        <a:xfrm flipV="1">
          <a:off x="13703300" y="6454013"/>
          <a:ext cx="889000" cy="2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152290</xdr:rowOff>
    </xdr:from>
    <xdr:ext cx="469744" cy="259045"/>
    <xdr:sp macro="" textlink="">
      <xdr:nvSpPr>
        <xdr:cNvPr id="492" name="テキスト ボックス 491"/>
        <xdr:cNvSpPr txBox="1"/>
      </xdr:nvSpPr>
      <xdr:spPr>
        <a:xfrm>
          <a:off x="14357427" y="64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23723</xdr:rowOff>
    </xdr:from>
    <xdr:to>
      <xdr:col>19</xdr:col>
      <xdr:colOff>644525</xdr:colOff>
      <xdr:row>39</xdr:row>
      <xdr:rowOff>44450</xdr:rowOff>
    </xdr:to>
    <xdr:cxnSp macro="">
      <xdr:nvCxnSpPr>
        <xdr:cNvPr id="493" name="直線コネクタ 492"/>
        <xdr:cNvCxnSpPr/>
      </xdr:nvCxnSpPr>
      <xdr:spPr>
        <a:xfrm flipV="1">
          <a:off x="12814300" y="6710273"/>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112141</xdr:rowOff>
    </xdr:from>
    <xdr:to>
      <xdr:col>22</xdr:col>
      <xdr:colOff>415925</xdr:colOff>
      <xdr:row>39</xdr:row>
      <xdr:rowOff>42291</xdr:rowOff>
    </xdr:to>
    <xdr:sp macro="" textlink="">
      <xdr:nvSpPr>
        <xdr:cNvPr id="505" name="円/楕円 504"/>
        <xdr:cNvSpPr/>
      </xdr:nvSpPr>
      <xdr:spPr>
        <a:xfrm>
          <a:off x="15430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33418</xdr:rowOff>
    </xdr:from>
    <xdr:ext cx="469744" cy="259045"/>
    <xdr:sp macro="" textlink="">
      <xdr:nvSpPr>
        <xdr:cNvPr id="506" name="テキスト ボックス 505"/>
        <xdr:cNvSpPr txBox="1"/>
      </xdr:nvSpPr>
      <xdr:spPr>
        <a:xfrm>
          <a:off x="15246427"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59563</xdr:rowOff>
    </xdr:from>
    <xdr:to>
      <xdr:col>21</xdr:col>
      <xdr:colOff>212725</xdr:colOff>
      <xdr:row>37</xdr:row>
      <xdr:rowOff>161163</xdr:rowOff>
    </xdr:to>
    <xdr:sp macro="" textlink="">
      <xdr:nvSpPr>
        <xdr:cNvPr id="507" name="円/楕円 506"/>
        <xdr:cNvSpPr/>
      </xdr:nvSpPr>
      <xdr:spPr>
        <a:xfrm>
          <a:off x="14541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508" name="テキスト ボックス 507"/>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144373</xdr:rowOff>
    </xdr:from>
    <xdr:to>
      <xdr:col>20</xdr:col>
      <xdr:colOff>9525</xdr:colOff>
      <xdr:row>39</xdr:row>
      <xdr:rowOff>74523</xdr:rowOff>
    </xdr:to>
    <xdr:sp macro="" textlink="">
      <xdr:nvSpPr>
        <xdr:cNvPr id="509" name="円/楕円 508"/>
        <xdr:cNvSpPr/>
      </xdr:nvSpPr>
      <xdr:spPr>
        <a:xfrm>
          <a:off x="13652500" y="66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65650</xdr:rowOff>
    </xdr:from>
    <xdr:ext cx="378565" cy="259045"/>
    <xdr:sp macro="" textlink="">
      <xdr:nvSpPr>
        <xdr:cNvPr id="510" name="テキスト ボックス 509"/>
        <xdr:cNvSpPr txBox="1"/>
      </xdr:nvSpPr>
      <xdr:spPr>
        <a:xfrm>
          <a:off x="13514017" y="675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1" name="円/楕円 51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2" name="テキスト ボックス 51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163513</xdr:rowOff>
    </xdr:from>
    <xdr:to>
      <xdr:col>23</xdr:col>
      <xdr:colOff>517525</xdr:colOff>
      <xdr:row>74</xdr:row>
      <xdr:rowOff>12357</xdr:rowOff>
    </xdr:to>
    <xdr:cxnSp macro="">
      <xdr:nvCxnSpPr>
        <xdr:cNvPr id="591" name="直線コネクタ 590"/>
        <xdr:cNvCxnSpPr/>
      </xdr:nvCxnSpPr>
      <xdr:spPr>
        <a:xfrm>
          <a:off x="15481300" y="12679363"/>
          <a:ext cx="838200" cy="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2"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149327</xdr:rowOff>
    </xdr:from>
    <xdr:to>
      <xdr:col>22</xdr:col>
      <xdr:colOff>365125</xdr:colOff>
      <xdr:row>73</xdr:row>
      <xdr:rowOff>163513</xdr:rowOff>
    </xdr:to>
    <xdr:cxnSp macro="">
      <xdr:nvCxnSpPr>
        <xdr:cNvPr id="594" name="直線コネクタ 593"/>
        <xdr:cNvCxnSpPr/>
      </xdr:nvCxnSpPr>
      <xdr:spPr>
        <a:xfrm>
          <a:off x="14592300" y="12665177"/>
          <a:ext cx="8890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6" name="テキスト ボックス 595"/>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137655</xdr:rowOff>
    </xdr:from>
    <xdr:to>
      <xdr:col>21</xdr:col>
      <xdr:colOff>161925</xdr:colOff>
      <xdr:row>73</xdr:row>
      <xdr:rowOff>149327</xdr:rowOff>
    </xdr:to>
    <xdr:cxnSp macro="">
      <xdr:nvCxnSpPr>
        <xdr:cNvPr id="597" name="直線コネクタ 596"/>
        <xdr:cNvCxnSpPr/>
      </xdr:nvCxnSpPr>
      <xdr:spPr>
        <a:xfrm>
          <a:off x="13703300" y="12653505"/>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599" name="テキスト ボックス 598"/>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137655</xdr:rowOff>
    </xdr:from>
    <xdr:to>
      <xdr:col>19</xdr:col>
      <xdr:colOff>644525</xdr:colOff>
      <xdr:row>73</xdr:row>
      <xdr:rowOff>139217</xdr:rowOff>
    </xdr:to>
    <xdr:cxnSp macro="">
      <xdr:nvCxnSpPr>
        <xdr:cNvPr id="600" name="直線コネクタ 599"/>
        <xdr:cNvCxnSpPr/>
      </xdr:nvCxnSpPr>
      <xdr:spPr>
        <a:xfrm flipV="1">
          <a:off x="12814300" y="12653505"/>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2" name="テキスト ボックス 601"/>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4" name="テキスト ボックス 603"/>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133007</xdr:rowOff>
    </xdr:from>
    <xdr:to>
      <xdr:col>23</xdr:col>
      <xdr:colOff>568325</xdr:colOff>
      <xdr:row>74</xdr:row>
      <xdr:rowOff>63157</xdr:rowOff>
    </xdr:to>
    <xdr:sp macro="" textlink="">
      <xdr:nvSpPr>
        <xdr:cNvPr id="610" name="円/楕円 609"/>
        <xdr:cNvSpPr/>
      </xdr:nvSpPr>
      <xdr:spPr>
        <a:xfrm>
          <a:off x="16268700" y="126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155884</xdr:rowOff>
    </xdr:from>
    <xdr:ext cx="599010" cy="259045"/>
    <xdr:sp macro="" textlink="">
      <xdr:nvSpPr>
        <xdr:cNvPr id="611" name="公債費該当値テキスト"/>
        <xdr:cNvSpPr txBox="1"/>
      </xdr:nvSpPr>
      <xdr:spPr>
        <a:xfrm>
          <a:off x="16370300" y="1250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100,027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112713</xdr:rowOff>
    </xdr:from>
    <xdr:to>
      <xdr:col>22</xdr:col>
      <xdr:colOff>415925</xdr:colOff>
      <xdr:row>74</xdr:row>
      <xdr:rowOff>42863</xdr:rowOff>
    </xdr:to>
    <xdr:sp macro="" textlink="">
      <xdr:nvSpPr>
        <xdr:cNvPr id="612" name="円/楕円 611"/>
        <xdr:cNvSpPr/>
      </xdr:nvSpPr>
      <xdr:spPr>
        <a:xfrm>
          <a:off x="15430500" y="126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59390</xdr:rowOff>
    </xdr:from>
    <xdr:ext cx="599010" cy="259045"/>
    <xdr:sp macro="" textlink="">
      <xdr:nvSpPr>
        <xdr:cNvPr id="613" name="テキスト ボックス 612"/>
        <xdr:cNvSpPr txBox="1"/>
      </xdr:nvSpPr>
      <xdr:spPr>
        <a:xfrm>
          <a:off x="15181794" y="1240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98527</xdr:rowOff>
    </xdr:from>
    <xdr:to>
      <xdr:col>21</xdr:col>
      <xdr:colOff>212725</xdr:colOff>
      <xdr:row>74</xdr:row>
      <xdr:rowOff>28677</xdr:rowOff>
    </xdr:to>
    <xdr:sp macro="" textlink="">
      <xdr:nvSpPr>
        <xdr:cNvPr id="614" name="円/楕円 613"/>
        <xdr:cNvSpPr/>
      </xdr:nvSpPr>
      <xdr:spPr>
        <a:xfrm>
          <a:off x="14541500" y="126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45204</xdr:rowOff>
    </xdr:from>
    <xdr:ext cx="599010" cy="259045"/>
    <xdr:sp macro="" textlink="">
      <xdr:nvSpPr>
        <xdr:cNvPr id="615" name="テキスト ボックス 614"/>
        <xdr:cNvSpPr txBox="1"/>
      </xdr:nvSpPr>
      <xdr:spPr>
        <a:xfrm>
          <a:off x="14292794" y="1238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86855</xdr:rowOff>
    </xdr:from>
    <xdr:to>
      <xdr:col>20</xdr:col>
      <xdr:colOff>9525</xdr:colOff>
      <xdr:row>74</xdr:row>
      <xdr:rowOff>17005</xdr:rowOff>
    </xdr:to>
    <xdr:sp macro="" textlink="">
      <xdr:nvSpPr>
        <xdr:cNvPr id="616" name="円/楕円 615"/>
        <xdr:cNvSpPr/>
      </xdr:nvSpPr>
      <xdr:spPr>
        <a:xfrm>
          <a:off x="13652500" y="126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33532</xdr:rowOff>
    </xdr:from>
    <xdr:ext cx="599010" cy="259045"/>
    <xdr:sp macro="" textlink="">
      <xdr:nvSpPr>
        <xdr:cNvPr id="617" name="テキスト ボックス 616"/>
        <xdr:cNvSpPr txBox="1"/>
      </xdr:nvSpPr>
      <xdr:spPr>
        <a:xfrm>
          <a:off x="13403794" y="1237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88417</xdr:rowOff>
    </xdr:from>
    <xdr:to>
      <xdr:col>18</xdr:col>
      <xdr:colOff>492125</xdr:colOff>
      <xdr:row>74</xdr:row>
      <xdr:rowOff>18567</xdr:rowOff>
    </xdr:to>
    <xdr:sp macro="" textlink="">
      <xdr:nvSpPr>
        <xdr:cNvPr id="618" name="円/楕円 617"/>
        <xdr:cNvSpPr/>
      </xdr:nvSpPr>
      <xdr:spPr>
        <a:xfrm>
          <a:off x="12763500" y="126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35094</xdr:rowOff>
    </xdr:from>
    <xdr:ext cx="599010" cy="259045"/>
    <xdr:sp macro="" textlink="">
      <xdr:nvSpPr>
        <xdr:cNvPr id="619" name="テキスト ボックス 618"/>
        <xdr:cNvSpPr txBox="1"/>
      </xdr:nvSpPr>
      <xdr:spPr>
        <a:xfrm>
          <a:off x="12514794" y="1237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6378</xdr:rowOff>
    </xdr:from>
    <xdr:to>
      <xdr:col>23</xdr:col>
      <xdr:colOff>517525</xdr:colOff>
      <xdr:row>99</xdr:row>
      <xdr:rowOff>57534</xdr:rowOff>
    </xdr:to>
    <xdr:cxnSp macro="">
      <xdr:nvCxnSpPr>
        <xdr:cNvPr id="650" name="直線コネクタ 649"/>
        <xdr:cNvCxnSpPr/>
      </xdr:nvCxnSpPr>
      <xdr:spPr>
        <a:xfrm flipV="1">
          <a:off x="15481300" y="16979928"/>
          <a:ext cx="8382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1"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57534</xdr:rowOff>
    </xdr:from>
    <xdr:to>
      <xdr:col>22</xdr:col>
      <xdr:colOff>365125</xdr:colOff>
      <xdr:row>99</xdr:row>
      <xdr:rowOff>72752</xdr:rowOff>
    </xdr:to>
    <xdr:cxnSp macro="">
      <xdr:nvCxnSpPr>
        <xdr:cNvPr id="653" name="直線コネクタ 652"/>
        <xdr:cNvCxnSpPr/>
      </xdr:nvCxnSpPr>
      <xdr:spPr>
        <a:xfrm flipV="1">
          <a:off x="14592300" y="17031084"/>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5" name="テキスト ボックス 654"/>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57142</xdr:rowOff>
    </xdr:from>
    <xdr:to>
      <xdr:col>21</xdr:col>
      <xdr:colOff>161925</xdr:colOff>
      <xdr:row>99</xdr:row>
      <xdr:rowOff>72752</xdr:rowOff>
    </xdr:to>
    <xdr:cxnSp macro="">
      <xdr:nvCxnSpPr>
        <xdr:cNvPr id="656" name="直線コネクタ 655"/>
        <xdr:cNvCxnSpPr/>
      </xdr:nvCxnSpPr>
      <xdr:spPr>
        <a:xfrm>
          <a:off x="13703300" y="16859242"/>
          <a:ext cx="889000" cy="18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58" name="テキスト ボックス 657"/>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4386</xdr:rowOff>
    </xdr:from>
    <xdr:to>
      <xdr:col>19</xdr:col>
      <xdr:colOff>644525</xdr:colOff>
      <xdr:row>98</xdr:row>
      <xdr:rowOff>57142</xdr:rowOff>
    </xdr:to>
    <xdr:cxnSp macro="">
      <xdr:nvCxnSpPr>
        <xdr:cNvPr id="659" name="直線コネクタ 658"/>
        <xdr:cNvCxnSpPr/>
      </xdr:nvCxnSpPr>
      <xdr:spPr>
        <a:xfrm>
          <a:off x="12814300" y="16635036"/>
          <a:ext cx="889000" cy="2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1" name="テキスト ボックス 660"/>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3" name="テキスト ボックス 662"/>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127028</xdr:rowOff>
    </xdr:from>
    <xdr:to>
      <xdr:col>23</xdr:col>
      <xdr:colOff>568325</xdr:colOff>
      <xdr:row>99</xdr:row>
      <xdr:rowOff>57178</xdr:rowOff>
    </xdr:to>
    <xdr:sp macro="" textlink="">
      <xdr:nvSpPr>
        <xdr:cNvPr id="669" name="円/楕円 668"/>
        <xdr:cNvSpPr/>
      </xdr:nvSpPr>
      <xdr:spPr>
        <a:xfrm>
          <a:off x="16268700" y="16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41955</xdr:rowOff>
    </xdr:from>
    <xdr:ext cx="469744" cy="259045"/>
    <xdr:sp macro="" textlink="">
      <xdr:nvSpPr>
        <xdr:cNvPr id="670" name="積立金該当値テキスト"/>
        <xdr:cNvSpPr txBox="1"/>
      </xdr:nvSpPr>
      <xdr:spPr>
        <a:xfrm>
          <a:off x="16370300" y="168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6734</xdr:rowOff>
    </xdr:from>
    <xdr:to>
      <xdr:col>22</xdr:col>
      <xdr:colOff>415925</xdr:colOff>
      <xdr:row>99</xdr:row>
      <xdr:rowOff>108334</xdr:rowOff>
    </xdr:to>
    <xdr:sp macro="" textlink="">
      <xdr:nvSpPr>
        <xdr:cNvPr id="671" name="円/楕円 670"/>
        <xdr:cNvSpPr/>
      </xdr:nvSpPr>
      <xdr:spPr>
        <a:xfrm>
          <a:off x="15430500" y="169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99461</xdr:rowOff>
    </xdr:from>
    <xdr:ext cx="469744" cy="259045"/>
    <xdr:sp macro="" textlink="">
      <xdr:nvSpPr>
        <xdr:cNvPr id="672" name="テキスト ボックス 671"/>
        <xdr:cNvSpPr txBox="1"/>
      </xdr:nvSpPr>
      <xdr:spPr>
        <a:xfrm>
          <a:off x="15246427" y="1707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21952</xdr:rowOff>
    </xdr:from>
    <xdr:to>
      <xdr:col>21</xdr:col>
      <xdr:colOff>212725</xdr:colOff>
      <xdr:row>99</xdr:row>
      <xdr:rowOff>123552</xdr:rowOff>
    </xdr:to>
    <xdr:sp macro="" textlink="">
      <xdr:nvSpPr>
        <xdr:cNvPr id="673" name="円/楕円 672"/>
        <xdr:cNvSpPr/>
      </xdr:nvSpPr>
      <xdr:spPr>
        <a:xfrm>
          <a:off x="14541500" y="169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114679</xdr:rowOff>
    </xdr:from>
    <xdr:ext cx="469744" cy="259045"/>
    <xdr:sp macro="" textlink="">
      <xdr:nvSpPr>
        <xdr:cNvPr id="674" name="テキスト ボックス 673"/>
        <xdr:cNvSpPr txBox="1"/>
      </xdr:nvSpPr>
      <xdr:spPr>
        <a:xfrm>
          <a:off x="14357427" y="1708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6342</xdr:rowOff>
    </xdr:from>
    <xdr:to>
      <xdr:col>20</xdr:col>
      <xdr:colOff>9525</xdr:colOff>
      <xdr:row>98</xdr:row>
      <xdr:rowOff>107942</xdr:rowOff>
    </xdr:to>
    <xdr:sp macro="" textlink="">
      <xdr:nvSpPr>
        <xdr:cNvPr id="675" name="円/楕円 674"/>
        <xdr:cNvSpPr/>
      </xdr:nvSpPr>
      <xdr:spPr>
        <a:xfrm>
          <a:off x="13652500" y="168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99069</xdr:rowOff>
    </xdr:from>
    <xdr:ext cx="534377" cy="259045"/>
    <xdr:sp macro="" textlink="">
      <xdr:nvSpPr>
        <xdr:cNvPr id="676" name="テキスト ボックス 675"/>
        <xdr:cNvSpPr txBox="1"/>
      </xdr:nvSpPr>
      <xdr:spPr>
        <a:xfrm>
          <a:off x="13436111" y="1690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125036</xdr:rowOff>
    </xdr:from>
    <xdr:to>
      <xdr:col>18</xdr:col>
      <xdr:colOff>492125</xdr:colOff>
      <xdr:row>97</xdr:row>
      <xdr:rowOff>55186</xdr:rowOff>
    </xdr:to>
    <xdr:sp macro="" textlink="">
      <xdr:nvSpPr>
        <xdr:cNvPr id="677" name="円/楕円 676"/>
        <xdr:cNvSpPr/>
      </xdr:nvSpPr>
      <xdr:spPr>
        <a:xfrm>
          <a:off x="12763500" y="16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46313</xdr:rowOff>
    </xdr:from>
    <xdr:ext cx="534377" cy="259045"/>
    <xdr:sp macro="" textlink="">
      <xdr:nvSpPr>
        <xdr:cNvPr id="678" name="テキスト ボックス 677"/>
        <xdr:cNvSpPr txBox="1"/>
      </xdr:nvSpPr>
      <xdr:spPr>
        <a:xfrm>
          <a:off x="12547111" y="166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98425</xdr:rowOff>
    </xdr:from>
    <xdr:to>
      <xdr:col>32</xdr:col>
      <xdr:colOff>187325</xdr:colOff>
      <xdr:row>32</xdr:row>
      <xdr:rowOff>142494</xdr:rowOff>
    </xdr:to>
    <xdr:cxnSp macro="">
      <xdr:nvCxnSpPr>
        <xdr:cNvPr id="707" name="直線コネクタ 706"/>
        <xdr:cNvCxnSpPr/>
      </xdr:nvCxnSpPr>
      <xdr:spPr>
        <a:xfrm flipV="1">
          <a:off x="21323300" y="5413375"/>
          <a:ext cx="838200" cy="2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58818</xdr:rowOff>
    </xdr:from>
    <xdr:ext cx="469744" cy="259045"/>
    <xdr:sp macro="" textlink="">
      <xdr:nvSpPr>
        <xdr:cNvPr id="708" name="投資及び出資金平均値テキスト"/>
        <xdr:cNvSpPr txBox="1"/>
      </xdr:nvSpPr>
      <xdr:spPr>
        <a:xfrm>
          <a:off x="22212300" y="64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142494</xdr:rowOff>
    </xdr:from>
    <xdr:to>
      <xdr:col>31</xdr:col>
      <xdr:colOff>34925</xdr:colOff>
      <xdr:row>36</xdr:row>
      <xdr:rowOff>28829</xdr:rowOff>
    </xdr:to>
    <xdr:cxnSp macro="">
      <xdr:nvCxnSpPr>
        <xdr:cNvPr id="710" name="直線コネクタ 709"/>
        <xdr:cNvCxnSpPr/>
      </xdr:nvCxnSpPr>
      <xdr:spPr>
        <a:xfrm flipV="1">
          <a:off x="20434300" y="5628894"/>
          <a:ext cx="889000" cy="5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30497</xdr:rowOff>
    </xdr:from>
    <xdr:ext cx="469744" cy="259045"/>
    <xdr:sp macro="" textlink="">
      <xdr:nvSpPr>
        <xdr:cNvPr id="712" name="テキスト ボックス 711"/>
        <xdr:cNvSpPr txBox="1"/>
      </xdr:nvSpPr>
      <xdr:spPr>
        <a:xfrm>
          <a:off x="21088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28829</xdr:rowOff>
    </xdr:from>
    <xdr:to>
      <xdr:col>29</xdr:col>
      <xdr:colOff>517525</xdr:colOff>
      <xdr:row>36</xdr:row>
      <xdr:rowOff>51435</xdr:rowOff>
    </xdr:to>
    <xdr:cxnSp macro="">
      <xdr:nvCxnSpPr>
        <xdr:cNvPr id="713" name="直線コネクタ 712"/>
        <xdr:cNvCxnSpPr/>
      </xdr:nvCxnSpPr>
      <xdr:spPr>
        <a:xfrm flipV="1">
          <a:off x="19545300" y="6201029"/>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125874</xdr:rowOff>
    </xdr:from>
    <xdr:ext cx="469744" cy="259045"/>
    <xdr:sp macro="" textlink="">
      <xdr:nvSpPr>
        <xdr:cNvPr id="715" name="テキスト ボックス 714"/>
        <xdr:cNvSpPr txBox="1"/>
      </xdr:nvSpPr>
      <xdr:spPr>
        <a:xfrm>
          <a:off x="20199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51435</xdr:rowOff>
    </xdr:from>
    <xdr:to>
      <xdr:col>28</xdr:col>
      <xdr:colOff>314325</xdr:colOff>
      <xdr:row>36</xdr:row>
      <xdr:rowOff>68199</xdr:rowOff>
    </xdr:to>
    <xdr:cxnSp macro="">
      <xdr:nvCxnSpPr>
        <xdr:cNvPr id="716" name="直線コネクタ 715"/>
        <xdr:cNvCxnSpPr/>
      </xdr:nvCxnSpPr>
      <xdr:spPr>
        <a:xfrm flipV="1">
          <a:off x="18656300" y="6223635"/>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137177</xdr:rowOff>
    </xdr:from>
    <xdr:ext cx="469744" cy="259045"/>
    <xdr:sp macro="" textlink="">
      <xdr:nvSpPr>
        <xdr:cNvPr id="718" name="テキスト ボックス 717"/>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7637</xdr:rowOff>
    </xdr:from>
    <xdr:ext cx="469744" cy="259045"/>
    <xdr:sp macro="" textlink="">
      <xdr:nvSpPr>
        <xdr:cNvPr id="720" name="テキスト ボックス 719"/>
        <xdr:cNvSpPr txBox="1"/>
      </xdr:nvSpPr>
      <xdr:spPr>
        <a:xfrm>
          <a:off x="184214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47625</xdr:rowOff>
    </xdr:from>
    <xdr:to>
      <xdr:col>32</xdr:col>
      <xdr:colOff>238125</xdr:colOff>
      <xdr:row>31</xdr:row>
      <xdr:rowOff>149225</xdr:rowOff>
    </xdr:to>
    <xdr:sp macro="" textlink="">
      <xdr:nvSpPr>
        <xdr:cNvPr id="726" name="円/楕円 725"/>
        <xdr:cNvSpPr/>
      </xdr:nvSpPr>
      <xdr:spPr>
        <a:xfrm>
          <a:off x="22110700" y="53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70502</xdr:rowOff>
    </xdr:from>
    <xdr:ext cx="534377" cy="259045"/>
    <xdr:sp macro="" textlink="">
      <xdr:nvSpPr>
        <xdr:cNvPr id="727" name="投資及び出資金該当値テキスト"/>
        <xdr:cNvSpPr txBox="1"/>
      </xdr:nvSpPr>
      <xdr:spPr>
        <a:xfrm>
          <a:off x="22212300" y="52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10,375</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91694</xdr:rowOff>
    </xdr:from>
    <xdr:to>
      <xdr:col>31</xdr:col>
      <xdr:colOff>85725</xdr:colOff>
      <xdr:row>33</xdr:row>
      <xdr:rowOff>21844</xdr:rowOff>
    </xdr:to>
    <xdr:sp macro="" textlink="">
      <xdr:nvSpPr>
        <xdr:cNvPr id="728" name="円/楕円 727"/>
        <xdr:cNvSpPr/>
      </xdr:nvSpPr>
      <xdr:spPr>
        <a:xfrm>
          <a:off x="21272500" y="55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38371</xdr:rowOff>
    </xdr:from>
    <xdr:ext cx="469744" cy="259045"/>
    <xdr:sp macro="" textlink="">
      <xdr:nvSpPr>
        <xdr:cNvPr id="729" name="テキスト ボックス 728"/>
        <xdr:cNvSpPr txBox="1"/>
      </xdr:nvSpPr>
      <xdr:spPr>
        <a:xfrm>
          <a:off x="21088427" y="53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149479</xdr:rowOff>
    </xdr:from>
    <xdr:to>
      <xdr:col>29</xdr:col>
      <xdr:colOff>568325</xdr:colOff>
      <xdr:row>36</xdr:row>
      <xdr:rowOff>79629</xdr:rowOff>
    </xdr:to>
    <xdr:sp macro="" textlink="">
      <xdr:nvSpPr>
        <xdr:cNvPr id="730" name="円/楕円 729"/>
        <xdr:cNvSpPr/>
      </xdr:nvSpPr>
      <xdr:spPr>
        <a:xfrm>
          <a:off x="20383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96156</xdr:rowOff>
    </xdr:from>
    <xdr:ext cx="469744" cy="259045"/>
    <xdr:sp macro="" textlink="">
      <xdr:nvSpPr>
        <xdr:cNvPr id="731" name="テキスト ボックス 730"/>
        <xdr:cNvSpPr txBox="1"/>
      </xdr:nvSpPr>
      <xdr:spPr>
        <a:xfrm>
          <a:off x="20199427" y="59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635</xdr:rowOff>
    </xdr:from>
    <xdr:to>
      <xdr:col>28</xdr:col>
      <xdr:colOff>365125</xdr:colOff>
      <xdr:row>36</xdr:row>
      <xdr:rowOff>102235</xdr:rowOff>
    </xdr:to>
    <xdr:sp macro="" textlink="">
      <xdr:nvSpPr>
        <xdr:cNvPr id="732" name="円/楕円 731"/>
        <xdr:cNvSpPr/>
      </xdr:nvSpPr>
      <xdr:spPr>
        <a:xfrm>
          <a:off x="19494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118762</xdr:rowOff>
    </xdr:from>
    <xdr:ext cx="469744" cy="259045"/>
    <xdr:sp macro="" textlink="">
      <xdr:nvSpPr>
        <xdr:cNvPr id="733" name="テキスト ボックス 732"/>
        <xdr:cNvSpPr txBox="1"/>
      </xdr:nvSpPr>
      <xdr:spPr>
        <a:xfrm>
          <a:off x="19310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17399</xdr:rowOff>
    </xdr:from>
    <xdr:to>
      <xdr:col>27</xdr:col>
      <xdr:colOff>161925</xdr:colOff>
      <xdr:row>36</xdr:row>
      <xdr:rowOff>118999</xdr:rowOff>
    </xdr:to>
    <xdr:sp macro="" textlink="">
      <xdr:nvSpPr>
        <xdr:cNvPr id="734" name="円/楕円 733"/>
        <xdr:cNvSpPr/>
      </xdr:nvSpPr>
      <xdr:spPr>
        <a:xfrm>
          <a:off x="18605500" y="61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135526</xdr:rowOff>
    </xdr:from>
    <xdr:ext cx="469744" cy="259045"/>
    <xdr:sp macro="" textlink="">
      <xdr:nvSpPr>
        <xdr:cNvPr id="735" name="テキスト ボックス 734"/>
        <xdr:cNvSpPr txBox="1"/>
      </xdr:nvSpPr>
      <xdr:spPr>
        <a:xfrm>
          <a:off x="18421427" y="59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101112</xdr:rowOff>
    </xdr:from>
    <xdr:to>
      <xdr:col>32</xdr:col>
      <xdr:colOff>187325</xdr:colOff>
      <xdr:row>58</xdr:row>
      <xdr:rowOff>102072</xdr:rowOff>
    </xdr:to>
    <xdr:cxnSp macro="">
      <xdr:nvCxnSpPr>
        <xdr:cNvPr id="762" name="直線コネクタ 761"/>
        <xdr:cNvCxnSpPr/>
      </xdr:nvCxnSpPr>
      <xdr:spPr>
        <a:xfrm flipV="1">
          <a:off x="21323300" y="10045212"/>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3"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102072</xdr:rowOff>
    </xdr:from>
    <xdr:to>
      <xdr:col>31</xdr:col>
      <xdr:colOff>34925</xdr:colOff>
      <xdr:row>58</xdr:row>
      <xdr:rowOff>102667</xdr:rowOff>
    </xdr:to>
    <xdr:cxnSp macro="">
      <xdr:nvCxnSpPr>
        <xdr:cNvPr id="765" name="直線コネクタ 764"/>
        <xdr:cNvCxnSpPr/>
      </xdr:nvCxnSpPr>
      <xdr:spPr>
        <a:xfrm flipV="1">
          <a:off x="20434300" y="10046172"/>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7" name="テキスト ボックス 766"/>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102667</xdr:rowOff>
    </xdr:from>
    <xdr:to>
      <xdr:col>29</xdr:col>
      <xdr:colOff>517525</xdr:colOff>
      <xdr:row>58</xdr:row>
      <xdr:rowOff>103170</xdr:rowOff>
    </xdr:to>
    <xdr:cxnSp macro="">
      <xdr:nvCxnSpPr>
        <xdr:cNvPr id="768" name="直線コネクタ 767"/>
        <xdr:cNvCxnSpPr/>
      </xdr:nvCxnSpPr>
      <xdr:spPr>
        <a:xfrm flipV="1">
          <a:off x="19545300" y="1004676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0" name="テキスト ボックス 769"/>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103170</xdr:rowOff>
    </xdr:from>
    <xdr:to>
      <xdr:col>28</xdr:col>
      <xdr:colOff>314325</xdr:colOff>
      <xdr:row>58</xdr:row>
      <xdr:rowOff>103444</xdr:rowOff>
    </xdr:to>
    <xdr:cxnSp macro="">
      <xdr:nvCxnSpPr>
        <xdr:cNvPr id="771" name="直線コネクタ 770"/>
        <xdr:cNvCxnSpPr/>
      </xdr:nvCxnSpPr>
      <xdr:spPr>
        <a:xfrm flipV="1">
          <a:off x="18656300" y="1004727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3" name="テキスト ボックス 772"/>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5" name="テキスト ボックス 774"/>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50312</xdr:rowOff>
    </xdr:from>
    <xdr:to>
      <xdr:col>32</xdr:col>
      <xdr:colOff>238125</xdr:colOff>
      <xdr:row>58</xdr:row>
      <xdr:rowOff>151912</xdr:rowOff>
    </xdr:to>
    <xdr:sp macro="" textlink="">
      <xdr:nvSpPr>
        <xdr:cNvPr id="781" name="円/楕円 780"/>
        <xdr:cNvSpPr/>
      </xdr:nvSpPr>
      <xdr:spPr>
        <a:xfrm>
          <a:off x="221107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136689</xdr:rowOff>
    </xdr:from>
    <xdr:ext cx="378565" cy="259045"/>
    <xdr:sp macro="" textlink="">
      <xdr:nvSpPr>
        <xdr:cNvPr id="782" name="貸付金該当値テキスト"/>
        <xdr:cNvSpPr txBox="1"/>
      </xdr:nvSpPr>
      <xdr:spPr>
        <a:xfrm>
          <a:off x="22212300" y="990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51272</xdr:rowOff>
    </xdr:from>
    <xdr:to>
      <xdr:col>31</xdr:col>
      <xdr:colOff>85725</xdr:colOff>
      <xdr:row>58</xdr:row>
      <xdr:rowOff>152872</xdr:rowOff>
    </xdr:to>
    <xdr:sp macro="" textlink="">
      <xdr:nvSpPr>
        <xdr:cNvPr id="783" name="円/楕円 782"/>
        <xdr:cNvSpPr/>
      </xdr:nvSpPr>
      <xdr:spPr>
        <a:xfrm>
          <a:off x="21272500" y="99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143999</xdr:rowOff>
    </xdr:from>
    <xdr:ext cx="378565" cy="259045"/>
    <xdr:sp macro="" textlink="">
      <xdr:nvSpPr>
        <xdr:cNvPr id="784" name="テキスト ボックス 783"/>
        <xdr:cNvSpPr txBox="1"/>
      </xdr:nvSpPr>
      <xdr:spPr>
        <a:xfrm>
          <a:off x="21134017" y="1008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51867</xdr:rowOff>
    </xdr:from>
    <xdr:to>
      <xdr:col>29</xdr:col>
      <xdr:colOff>568325</xdr:colOff>
      <xdr:row>58</xdr:row>
      <xdr:rowOff>153467</xdr:rowOff>
    </xdr:to>
    <xdr:sp macro="" textlink="">
      <xdr:nvSpPr>
        <xdr:cNvPr id="785" name="円/楕円 784"/>
        <xdr:cNvSpPr/>
      </xdr:nvSpPr>
      <xdr:spPr>
        <a:xfrm>
          <a:off x="20383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144594</xdr:rowOff>
    </xdr:from>
    <xdr:ext cx="378565" cy="259045"/>
    <xdr:sp macro="" textlink="">
      <xdr:nvSpPr>
        <xdr:cNvPr id="786" name="テキスト ボックス 785"/>
        <xdr:cNvSpPr txBox="1"/>
      </xdr:nvSpPr>
      <xdr:spPr>
        <a:xfrm>
          <a:off x="20245017" y="10088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52370</xdr:rowOff>
    </xdr:from>
    <xdr:to>
      <xdr:col>28</xdr:col>
      <xdr:colOff>365125</xdr:colOff>
      <xdr:row>58</xdr:row>
      <xdr:rowOff>153970</xdr:rowOff>
    </xdr:to>
    <xdr:sp macro="" textlink="">
      <xdr:nvSpPr>
        <xdr:cNvPr id="787" name="円/楕円 786"/>
        <xdr:cNvSpPr/>
      </xdr:nvSpPr>
      <xdr:spPr>
        <a:xfrm>
          <a:off x="19494500" y="999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145097</xdr:rowOff>
    </xdr:from>
    <xdr:ext cx="378565" cy="259045"/>
    <xdr:sp macro="" textlink="">
      <xdr:nvSpPr>
        <xdr:cNvPr id="788" name="テキスト ボックス 787"/>
        <xdr:cNvSpPr txBox="1"/>
      </xdr:nvSpPr>
      <xdr:spPr>
        <a:xfrm>
          <a:off x="19356017" y="1008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52644</xdr:rowOff>
    </xdr:from>
    <xdr:to>
      <xdr:col>27</xdr:col>
      <xdr:colOff>161925</xdr:colOff>
      <xdr:row>58</xdr:row>
      <xdr:rowOff>154244</xdr:rowOff>
    </xdr:to>
    <xdr:sp macro="" textlink="">
      <xdr:nvSpPr>
        <xdr:cNvPr id="789" name="円/楕円 788"/>
        <xdr:cNvSpPr/>
      </xdr:nvSpPr>
      <xdr:spPr>
        <a:xfrm>
          <a:off x="18605500" y="99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145371</xdr:rowOff>
    </xdr:from>
    <xdr:ext cx="378565" cy="259045"/>
    <xdr:sp macro="" textlink="">
      <xdr:nvSpPr>
        <xdr:cNvPr id="790" name="テキスト ボックス 789"/>
        <xdr:cNvSpPr txBox="1"/>
      </xdr:nvSpPr>
      <xdr:spPr>
        <a:xfrm>
          <a:off x="18467017" y="1008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106586</xdr:rowOff>
    </xdr:from>
    <xdr:to>
      <xdr:col>32</xdr:col>
      <xdr:colOff>187325</xdr:colOff>
      <xdr:row>77</xdr:row>
      <xdr:rowOff>113167</xdr:rowOff>
    </xdr:to>
    <xdr:cxnSp macro="">
      <xdr:nvCxnSpPr>
        <xdr:cNvPr id="822" name="直線コネクタ 821"/>
        <xdr:cNvCxnSpPr/>
      </xdr:nvCxnSpPr>
      <xdr:spPr>
        <a:xfrm flipV="1">
          <a:off x="21323300" y="13308236"/>
          <a:ext cx="8382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56766</xdr:rowOff>
    </xdr:from>
    <xdr:ext cx="534377" cy="259045"/>
    <xdr:sp macro="" textlink="">
      <xdr:nvSpPr>
        <xdr:cNvPr id="823" name="繰出金平均値テキスト"/>
        <xdr:cNvSpPr txBox="1"/>
      </xdr:nvSpPr>
      <xdr:spPr>
        <a:xfrm>
          <a:off x="22212300" y="12915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113167</xdr:rowOff>
    </xdr:from>
    <xdr:to>
      <xdr:col>31</xdr:col>
      <xdr:colOff>34925</xdr:colOff>
      <xdr:row>78</xdr:row>
      <xdr:rowOff>92658</xdr:rowOff>
    </xdr:to>
    <xdr:cxnSp macro="">
      <xdr:nvCxnSpPr>
        <xdr:cNvPr id="825" name="直線コネクタ 824"/>
        <xdr:cNvCxnSpPr/>
      </xdr:nvCxnSpPr>
      <xdr:spPr>
        <a:xfrm flipV="1">
          <a:off x="20434300" y="13314817"/>
          <a:ext cx="8890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7" name="テキスト ボックス 826"/>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92658</xdr:rowOff>
    </xdr:from>
    <xdr:to>
      <xdr:col>29</xdr:col>
      <xdr:colOff>517525</xdr:colOff>
      <xdr:row>78</xdr:row>
      <xdr:rowOff>122441</xdr:rowOff>
    </xdr:to>
    <xdr:cxnSp macro="">
      <xdr:nvCxnSpPr>
        <xdr:cNvPr id="828" name="直線コネクタ 827"/>
        <xdr:cNvCxnSpPr/>
      </xdr:nvCxnSpPr>
      <xdr:spPr>
        <a:xfrm flipV="1">
          <a:off x="19545300" y="13465758"/>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0" name="テキスト ボックス 829"/>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90878</xdr:rowOff>
    </xdr:from>
    <xdr:to>
      <xdr:col>28</xdr:col>
      <xdr:colOff>314325</xdr:colOff>
      <xdr:row>78</xdr:row>
      <xdr:rowOff>122441</xdr:rowOff>
    </xdr:to>
    <xdr:cxnSp macro="">
      <xdr:nvCxnSpPr>
        <xdr:cNvPr id="831" name="直線コネクタ 830"/>
        <xdr:cNvCxnSpPr/>
      </xdr:nvCxnSpPr>
      <xdr:spPr>
        <a:xfrm>
          <a:off x="18656300" y="13463978"/>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3" name="テキスト ボックス 832"/>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5" name="テキスト ボックス 834"/>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55786</xdr:rowOff>
    </xdr:from>
    <xdr:to>
      <xdr:col>32</xdr:col>
      <xdr:colOff>238125</xdr:colOff>
      <xdr:row>77</xdr:row>
      <xdr:rowOff>157386</xdr:rowOff>
    </xdr:to>
    <xdr:sp macro="" textlink="">
      <xdr:nvSpPr>
        <xdr:cNvPr id="841" name="円/楕円 840"/>
        <xdr:cNvSpPr/>
      </xdr:nvSpPr>
      <xdr:spPr>
        <a:xfrm>
          <a:off x="22110700" y="13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34213</xdr:rowOff>
    </xdr:from>
    <xdr:ext cx="534377" cy="259045"/>
    <xdr:sp macro="" textlink="">
      <xdr:nvSpPr>
        <xdr:cNvPr id="842" name="繰出金該当値テキスト"/>
        <xdr:cNvSpPr txBox="1"/>
      </xdr:nvSpPr>
      <xdr:spPr>
        <a:xfrm>
          <a:off x="22212300" y="132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62367</xdr:rowOff>
    </xdr:from>
    <xdr:to>
      <xdr:col>31</xdr:col>
      <xdr:colOff>85725</xdr:colOff>
      <xdr:row>77</xdr:row>
      <xdr:rowOff>163967</xdr:rowOff>
    </xdr:to>
    <xdr:sp macro="" textlink="">
      <xdr:nvSpPr>
        <xdr:cNvPr id="843" name="円/楕円 842"/>
        <xdr:cNvSpPr/>
      </xdr:nvSpPr>
      <xdr:spPr>
        <a:xfrm>
          <a:off x="21272500" y="132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155094</xdr:rowOff>
    </xdr:from>
    <xdr:ext cx="534377" cy="259045"/>
    <xdr:sp macro="" textlink="">
      <xdr:nvSpPr>
        <xdr:cNvPr id="844" name="テキスト ボックス 843"/>
        <xdr:cNvSpPr txBox="1"/>
      </xdr:nvSpPr>
      <xdr:spPr>
        <a:xfrm>
          <a:off x="21056111" y="133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41858</xdr:rowOff>
    </xdr:from>
    <xdr:to>
      <xdr:col>29</xdr:col>
      <xdr:colOff>568325</xdr:colOff>
      <xdr:row>78</xdr:row>
      <xdr:rowOff>143458</xdr:rowOff>
    </xdr:to>
    <xdr:sp macro="" textlink="">
      <xdr:nvSpPr>
        <xdr:cNvPr id="845" name="円/楕円 844"/>
        <xdr:cNvSpPr/>
      </xdr:nvSpPr>
      <xdr:spPr>
        <a:xfrm>
          <a:off x="20383500" y="134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134585</xdr:rowOff>
    </xdr:from>
    <xdr:ext cx="534377" cy="259045"/>
    <xdr:sp macro="" textlink="">
      <xdr:nvSpPr>
        <xdr:cNvPr id="846" name="テキスト ボックス 845"/>
        <xdr:cNvSpPr txBox="1"/>
      </xdr:nvSpPr>
      <xdr:spPr>
        <a:xfrm>
          <a:off x="20167111" y="135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71641</xdr:rowOff>
    </xdr:from>
    <xdr:to>
      <xdr:col>28</xdr:col>
      <xdr:colOff>365125</xdr:colOff>
      <xdr:row>79</xdr:row>
      <xdr:rowOff>1791</xdr:rowOff>
    </xdr:to>
    <xdr:sp macro="" textlink="">
      <xdr:nvSpPr>
        <xdr:cNvPr id="847" name="円/楕円 846"/>
        <xdr:cNvSpPr/>
      </xdr:nvSpPr>
      <xdr:spPr>
        <a:xfrm>
          <a:off x="19494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164368</xdr:rowOff>
    </xdr:from>
    <xdr:ext cx="534377" cy="259045"/>
    <xdr:sp macro="" textlink="">
      <xdr:nvSpPr>
        <xdr:cNvPr id="848" name="テキスト ボックス 847"/>
        <xdr:cNvSpPr txBox="1"/>
      </xdr:nvSpPr>
      <xdr:spPr>
        <a:xfrm>
          <a:off x="19278111" y="135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40078</xdr:rowOff>
    </xdr:from>
    <xdr:to>
      <xdr:col>27</xdr:col>
      <xdr:colOff>161925</xdr:colOff>
      <xdr:row>78</xdr:row>
      <xdr:rowOff>141678</xdr:rowOff>
    </xdr:to>
    <xdr:sp macro="" textlink="">
      <xdr:nvSpPr>
        <xdr:cNvPr id="849" name="円/楕円 848"/>
        <xdr:cNvSpPr/>
      </xdr:nvSpPr>
      <xdr:spPr>
        <a:xfrm>
          <a:off x="18605500" y="1341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132805</xdr:rowOff>
    </xdr:from>
    <xdr:ext cx="534377" cy="259045"/>
    <xdr:sp macro="" textlink="">
      <xdr:nvSpPr>
        <xdr:cNvPr id="850" name="テキスト ボックス 849"/>
        <xdr:cNvSpPr txBox="1"/>
      </xdr:nvSpPr>
      <xdr:spPr>
        <a:xfrm>
          <a:off x="18389111" y="1350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578,468</a:t>
          </a:r>
          <a:r>
            <a:rPr kumimoji="1" lang="ja-JP" altLang="ja-JP" sz="1100">
              <a:solidFill>
                <a:schemeClr val="dk1"/>
              </a:solidFill>
              <a:effectLst/>
              <a:latin typeface="+mn-lt"/>
              <a:ea typeface="+mn-ea"/>
              <a:cs typeface="+mn-cs"/>
            </a:rPr>
            <a:t>円となっている。主な要因である人件費は、住民一人当たり</a:t>
          </a:r>
          <a:r>
            <a:rPr kumimoji="1" lang="en-US" altLang="ja-JP" sz="1100">
              <a:solidFill>
                <a:schemeClr val="dk1"/>
              </a:solidFill>
              <a:effectLst/>
              <a:latin typeface="+mn-lt"/>
              <a:ea typeface="+mn-ea"/>
              <a:cs typeface="+mn-cs"/>
            </a:rPr>
            <a:t>123,345</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120,000</a:t>
          </a:r>
          <a:r>
            <a:rPr kumimoji="1" lang="ja-JP" altLang="ja-JP" sz="1100">
              <a:solidFill>
                <a:schemeClr val="dk1"/>
              </a:solidFill>
              <a:effectLst/>
              <a:latin typeface="+mn-lt"/>
              <a:ea typeface="+mn-ea"/>
              <a:cs typeface="+mn-cs"/>
            </a:rPr>
            <a:t>円程度で推移してきており、高止まり傾向にある。さらに類似団体平均と比較しても約</a:t>
          </a:r>
          <a:r>
            <a:rPr kumimoji="1" lang="en-US" altLang="ja-JP" sz="1100">
              <a:solidFill>
                <a:schemeClr val="dk1"/>
              </a:solidFill>
              <a:effectLst/>
              <a:latin typeface="+mn-lt"/>
              <a:ea typeface="+mn-ea"/>
              <a:cs typeface="+mn-cs"/>
            </a:rPr>
            <a:t>28,000</a:t>
          </a:r>
          <a:r>
            <a:rPr kumimoji="1" lang="ja-JP" altLang="ja-JP" sz="1100">
              <a:solidFill>
                <a:schemeClr val="dk1"/>
              </a:solidFill>
              <a:effectLst/>
              <a:latin typeface="+mn-lt"/>
              <a:ea typeface="+mn-ea"/>
              <a:cs typeface="+mn-cs"/>
            </a:rPr>
            <a:t>円上回っている。要因は平成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日の合併に伴う職員</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の増加や</a:t>
          </a:r>
          <a:r>
            <a:rPr lang="ja-JP" altLang="ja-JP" sz="1100" b="0" i="0" baseline="0">
              <a:solidFill>
                <a:schemeClr val="dk1"/>
              </a:solidFill>
              <a:effectLst/>
              <a:latin typeface="+mn-lt"/>
              <a:ea typeface="+mn-ea"/>
              <a:cs typeface="+mn-cs"/>
            </a:rPr>
            <a:t>保育所（</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箇所）への保育士等の配置や消防本部・消防署の単独設置が要因となっている。年々定年退職者不補充による減少傾向が続いているが、今後においても適正な定員管理を目指します。</a:t>
          </a:r>
          <a:endParaRPr lang="ja-JP" altLang="ja-JP" sz="1400">
            <a:effectLst/>
          </a:endParaRPr>
        </a:p>
        <a:p>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14,790</a:t>
          </a:r>
          <a:r>
            <a:rPr kumimoji="1" lang="ja-JP" altLang="ja-JP" sz="1100">
              <a:solidFill>
                <a:schemeClr val="dk1"/>
              </a:solidFill>
              <a:effectLst/>
              <a:latin typeface="+mn-lt"/>
              <a:ea typeface="+mn-ea"/>
              <a:cs typeface="+mn-cs"/>
            </a:rPr>
            <a:t>円となっており、年々増加している。主な要因は公共施設等の老朽化による修繕等が原因である。そのため、公共施設等の</a:t>
          </a:r>
          <a:r>
            <a:rPr lang="ja-JP" altLang="ja-JP" sz="1100">
              <a:solidFill>
                <a:schemeClr val="dk1"/>
              </a:solidFill>
              <a:effectLst/>
              <a:latin typeface="+mn-lt"/>
              <a:ea typeface="+mn-ea"/>
              <a:cs typeface="+mn-cs"/>
            </a:rPr>
            <a:t>更新、統廃合、長寿命化等を計画的に行うことにより財政負担の軽減を目指します。</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100,027</a:t>
          </a:r>
          <a:r>
            <a:rPr kumimoji="1" lang="ja-JP" altLang="ja-JP" sz="1100">
              <a:solidFill>
                <a:schemeClr val="dk1"/>
              </a:solidFill>
              <a:effectLst/>
              <a:latin typeface="+mn-lt"/>
              <a:ea typeface="+mn-ea"/>
              <a:cs typeface="+mn-cs"/>
            </a:rPr>
            <a:t>円となっており、類似団体平均と比較しても一人当たりのコストが約</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円高い状況となっている。要因は合併町の地方債の引継ぎと合併時に公共施設整備等により、地方債の元利償還金が増加したため。しかし、平成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年度をピークに減少しており、引続き地方債の</a:t>
          </a:r>
          <a:endParaRPr lang="ja-JP" altLang="ja-JP" sz="1400">
            <a:effectLst/>
          </a:endParaRPr>
        </a:p>
        <a:p>
          <a:r>
            <a:rPr kumimoji="1" lang="ja-JP" altLang="ja-JP" sz="1100">
              <a:solidFill>
                <a:schemeClr val="dk1"/>
              </a:solidFill>
              <a:effectLst/>
              <a:latin typeface="+mn-lt"/>
              <a:ea typeface="+mn-ea"/>
              <a:cs typeface="+mn-cs"/>
            </a:rPr>
            <a:t>新規発行を抑制していく必要がある。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16,592
16,369
368.79
9,693,671
9,597,947
95,662
6,780,335
11,944,644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82550</xdr:rowOff>
    </xdr:from>
    <xdr:to>
      <xdr:col>6</xdr:col>
      <xdr:colOff>511175</xdr:colOff>
      <xdr:row>33</xdr:row>
      <xdr:rowOff>170180</xdr:rowOff>
    </xdr:to>
    <xdr:cxnSp macro="">
      <xdr:nvCxnSpPr>
        <xdr:cNvPr id="61" name="直線コネクタ 60"/>
        <xdr:cNvCxnSpPr/>
      </xdr:nvCxnSpPr>
      <xdr:spPr>
        <a:xfrm flipV="1">
          <a:off x="3797300" y="57404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170180</xdr:rowOff>
    </xdr:from>
    <xdr:to>
      <xdr:col>5</xdr:col>
      <xdr:colOff>358775</xdr:colOff>
      <xdr:row>34</xdr:row>
      <xdr:rowOff>60452</xdr:rowOff>
    </xdr:to>
    <xdr:cxnSp macro="">
      <xdr:nvCxnSpPr>
        <xdr:cNvPr id="64" name="直線コネクタ 63"/>
        <xdr:cNvCxnSpPr/>
      </xdr:nvCxnSpPr>
      <xdr:spPr>
        <a:xfrm flipV="1">
          <a:off x="2908300" y="58280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66" name="テキスト ボックス 65"/>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60452</xdr:rowOff>
    </xdr:from>
    <xdr:to>
      <xdr:col>4</xdr:col>
      <xdr:colOff>155575</xdr:colOff>
      <xdr:row>34</xdr:row>
      <xdr:rowOff>135509</xdr:rowOff>
    </xdr:to>
    <xdr:cxnSp macro="">
      <xdr:nvCxnSpPr>
        <xdr:cNvPr id="67" name="直線コネクタ 66"/>
        <xdr:cNvCxnSpPr/>
      </xdr:nvCxnSpPr>
      <xdr:spPr>
        <a:xfrm flipV="1">
          <a:off x="2019300" y="5889752"/>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29608</xdr:rowOff>
    </xdr:from>
    <xdr:ext cx="469744" cy="259045"/>
    <xdr:sp macro="" textlink="">
      <xdr:nvSpPr>
        <xdr:cNvPr id="69" name="テキスト ボックス 68"/>
        <xdr:cNvSpPr txBox="1"/>
      </xdr:nvSpPr>
      <xdr:spPr>
        <a:xfrm>
          <a:off x="2673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160274</xdr:rowOff>
    </xdr:from>
    <xdr:to>
      <xdr:col>2</xdr:col>
      <xdr:colOff>638175</xdr:colOff>
      <xdr:row>34</xdr:row>
      <xdr:rowOff>135509</xdr:rowOff>
    </xdr:to>
    <xdr:cxnSp macro="">
      <xdr:nvCxnSpPr>
        <xdr:cNvPr id="70" name="直線コネクタ 69"/>
        <xdr:cNvCxnSpPr/>
      </xdr:nvCxnSpPr>
      <xdr:spPr>
        <a:xfrm>
          <a:off x="1130300" y="5475224"/>
          <a:ext cx="88900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31750</xdr:rowOff>
    </xdr:from>
    <xdr:to>
      <xdr:col>6</xdr:col>
      <xdr:colOff>561975</xdr:colOff>
      <xdr:row>33</xdr:row>
      <xdr:rowOff>133350</xdr:rowOff>
    </xdr:to>
    <xdr:sp macro="" textlink="">
      <xdr:nvSpPr>
        <xdr:cNvPr id="80" name="円/楕円 79"/>
        <xdr:cNvSpPr/>
      </xdr:nvSpPr>
      <xdr:spPr>
        <a:xfrm>
          <a:off x="4584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54627</xdr:rowOff>
    </xdr:from>
    <xdr:ext cx="469744" cy="259045"/>
    <xdr:sp macro="" textlink="">
      <xdr:nvSpPr>
        <xdr:cNvPr id="81" name="議会費該当値テキスト"/>
        <xdr:cNvSpPr txBox="1"/>
      </xdr:nvSpPr>
      <xdr:spPr>
        <a:xfrm>
          <a:off x="46863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119380</xdr:rowOff>
    </xdr:from>
    <xdr:to>
      <xdr:col>5</xdr:col>
      <xdr:colOff>409575</xdr:colOff>
      <xdr:row>34</xdr:row>
      <xdr:rowOff>49530</xdr:rowOff>
    </xdr:to>
    <xdr:sp macro="" textlink="">
      <xdr:nvSpPr>
        <xdr:cNvPr id="82" name="円/楕円 81"/>
        <xdr:cNvSpPr/>
      </xdr:nvSpPr>
      <xdr:spPr>
        <a:xfrm>
          <a:off x="3746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66057</xdr:rowOff>
    </xdr:from>
    <xdr:ext cx="469744" cy="259045"/>
    <xdr:sp macro="" textlink="">
      <xdr:nvSpPr>
        <xdr:cNvPr id="83" name="テキスト ボックス 82"/>
        <xdr:cNvSpPr txBox="1"/>
      </xdr:nvSpPr>
      <xdr:spPr>
        <a:xfrm>
          <a:off x="3562427"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9652</xdr:rowOff>
    </xdr:from>
    <xdr:to>
      <xdr:col>4</xdr:col>
      <xdr:colOff>206375</xdr:colOff>
      <xdr:row>34</xdr:row>
      <xdr:rowOff>111252</xdr:rowOff>
    </xdr:to>
    <xdr:sp macro="" textlink="">
      <xdr:nvSpPr>
        <xdr:cNvPr id="84" name="円/楕円 83"/>
        <xdr:cNvSpPr/>
      </xdr:nvSpPr>
      <xdr:spPr>
        <a:xfrm>
          <a:off x="2857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127779</xdr:rowOff>
    </xdr:from>
    <xdr:ext cx="469744" cy="259045"/>
    <xdr:sp macro="" textlink="">
      <xdr:nvSpPr>
        <xdr:cNvPr id="85" name="テキスト ボックス 84"/>
        <xdr:cNvSpPr txBox="1"/>
      </xdr:nvSpPr>
      <xdr:spPr>
        <a:xfrm>
          <a:off x="2673427"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84709</xdr:rowOff>
    </xdr:from>
    <xdr:to>
      <xdr:col>3</xdr:col>
      <xdr:colOff>3175</xdr:colOff>
      <xdr:row>35</xdr:row>
      <xdr:rowOff>14859</xdr:rowOff>
    </xdr:to>
    <xdr:sp macro="" textlink="">
      <xdr:nvSpPr>
        <xdr:cNvPr id="86" name="円/楕円 85"/>
        <xdr:cNvSpPr/>
      </xdr:nvSpPr>
      <xdr:spPr>
        <a:xfrm>
          <a:off x="1968500" y="59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5986</xdr:rowOff>
    </xdr:from>
    <xdr:ext cx="469744" cy="259045"/>
    <xdr:sp macro="" textlink="">
      <xdr:nvSpPr>
        <xdr:cNvPr id="87" name="テキスト ボックス 86"/>
        <xdr:cNvSpPr txBox="1"/>
      </xdr:nvSpPr>
      <xdr:spPr>
        <a:xfrm>
          <a:off x="1784427" y="600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109474</xdr:rowOff>
    </xdr:from>
    <xdr:to>
      <xdr:col>1</xdr:col>
      <xdr:colOff>485775</xdr:colOff>
      <xdr:row>32</xdr:row>
      <xdr:rowOff>39624</xdr:rowOff>
    </xdr:to>
    <xdr:sp macro="" textlink="">
      <xdr:nvSpPr>
        <xdr:cNvPr id="88" name="円/楕円 87"/>
        <xdr:cNvSpPr/>
      </xdr:nvSpPr>
      <xdr:spPr>
        <a:xfrm>
          <a:off x="1079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56151</xdr:rowOff>
    </xdr:from>
    <xdr:ext cx="469744" cy="259045"/>
    <xdr:sp macro="" textlink="">
      <xdr:nvSpPr>
        <xdr:cNvPr id="89" name="テキスト ボックス 88"/>
        <xdr:cNvSpPr txBox="1"/>
      </xdr:nvSpPr>
      <xdr:spPr>
        <a:xfrm>
          <a:off x="895427"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67928</xdr:rowOff>
    </xdr:from>
    <xdr:to>
      <xdr:col>6</xdr:col>
      <xdr:colOff>510540</xdr:colOff>
      <xdr:row>58</xdr:row>
      <xdr:rowOff>22950</xdr:rowOff>
    </xdr:to>
    <xdr:cxnSp macro="">
      <xdr:nvCxnSpPr>
        <xdr:cNvPr id="112" name="直線コネクタ 111"/>
        <xdr:cNvCxnSpPr/>
      </xdr:nvCxnSpPr>
      <xdr:spPr>
        <a:xfrm flipV="1">
          <a:off x="4633595" y="8640428"/>
          <a:ext cx="1270" cy="132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26777</xdr:rowOff>
    </xdr:from>
    <xdr:ext cx="534377" cy="259045"/>
    <xdr:sp macro="" textlink="">
      <xdr:nvSpPr>
        <xdr:cNvPr id="113" name="総務費最小値テキスト"/>
        <xdr:cNvSpPr txBox="1"/>
      </xdr:nvSpPr>
      <xdr:spPr>
        <a:xfrm>
          <a:off x="4686300" y="99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58</xdr:row>
      <xdr:rowOff>22950</xdr:rowOff>
    </xdr:from>
    <xdr:to>
      <xdr:col>6</xdr:col>
      <xdr:colOff>600075</xdr:colOff>
      <xdr:row>58</xdr:row>
      <xdr:rowOff>22950</xdr:rowOff>
    </xdr:to>
    <xdr:cxnSp macro="">
      <xdr:nvCxnSpPr>
        <xdr:cNvPr id="114" name="直線コネクタ 113"/>
        <xdr:cNvCxnSpPr/>
      </xdr:nvCxnSpPr>
      <xdr:spPr>
        <a:xfrm>
          <a:off x="4546600" y="996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14605</xdr:rowOff>
    </xdr:from>
    <xdr:ext cx="599010" cy="259045"/>
    <xdr:sp macro="" textlink="">
      <xdr:nvSpPr>
        <xdr:cNvPr id="115" name="総務費最大値テキスト"/>
        <xdr:cNvSpPr txBox="1"/>
      </xdr:nvSpPr>
      <xdr:spPr>
        <a:xfrm>
          <a:off x="4686300" y="84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67928</xdr:rowOff>
    </xdr:from>
    <xdr:to>
      <xdr:col>6</xdr:col>
      <xdr:colOff>600075</xdr:colOff>
      <xdr:row>50</xdr:row>
      <xdr:rowOff>67928</xdr:rowOff>
    </xdr:to>
    <xdr:cxnSp macro="">
      <xdr:nvCxnSpPr>
        <xdr:cNvPr id="116" name="直線コネクタ 115"/>
        <xdr:cNvCxnSpPr/>
      </xdr:nvCxnSpPr>
      <xdr:spPr>
        <a:xfrm>
          <a:off x="4546600" y="86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145104</xdr:rowOff>
    </xdr:from>
    <xdr:to>
      <xdr:col>6</xdr:col>
      <xdr:colOff>511175</xdr:colOff>
      <xdr:row>58</xdr:row>
      <xdr:rowOff>70772</xdr:rowOff>
    </xdr:to>
    <xdr:cxnSp macro="">
      <xdr:nvCxnSpPr>
        <xdr:cNvPr id="117" name="直線コネクタ 116"/>
        <xdr:cNvCxnSpPr/>
      </xdr:nvCxnSpPr>
      <xdr:spPr>
        <a:xfrm flipV="1">
          <a:off x="3797300" y="9917754"/>
          <a:ext cx="838200" cy="9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126609</xdr:rowOff>
    </xdr:from>
    <xdr:ext cx="599010" cy="259045"/>
    <xdr:sp macro="" textlink="">
      <xdr:nvSpPr>
        <xdr:cNvPr id="118" name="総務費平均値テキスト"/>
        <xdr:cNvSpPr txBox="1"/>
      </xdr:nvSpPr>
      <xdr:spPr>
        <a:xfrm>
          <a:off x="4686300" y="9384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103732</xdr:rowOff>
    </xdr:from>
    <xdr:to>
      <xdr:col>6</xdr:col>
      <xdr:colOff>561975</xdr:colOff>
      <xdr:row>56</xdr:row>
      <xdr:rowOff>33882</xdr:rowOff>
    </xdr:to>
    <xdr:sp macro="" textlink="">
      <xdr:nvSpPr>
        <xdr:cNvPr id="119" name="フローチャート : 判断 118"/>
        <xdr:cNvSpPr/>
      </xdr:nvSpPr>
      <xdr:spPr>
        <a:xfrm>
          <a:off x="4584700" y="953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70772</xdr:rowOff>
    </xdr:from>
    <xdr:to>
      <xdr:col>5</xdr:col>
      <xdr:colOff>358775</xdr:colOff>
      <xdr:row>58</xdr:row>
      <xdr:rowOff>89527</xdr:rowOff>
    </xdr:to>
    <xdr:cxnSp macro="">
      <xdr:nvCxnSpPr>
        <xdr:cNvPr id="120" name="直線コネクタ 119"/>
        <xdr:cNvCxnSpPr/>
      </xdr:nvCxnSpPr>
      <xdr:spPr>
        <a:xfrm flipV="1">
          <a:off x="2908300" y="10014872"/>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154636</xdr:rowOff>
    </xdr:from>
    <xdr:to>
      <xdr:col>5</xdr:col>
      <xdr:colOff>409575</xdr:colOff>
      <xdr:row>56</xdr:row>
      <xdr:rowOff>84786</xdr:rowOff>
    </xdr:to>
    <xdr:sp macro="" textlink="">
      <xdr:nvSpPr>
        <xdr:cNvPr id="121" name="フローチャート : 判断 120"/>
        <xdr:cNvSpPr/>
      </xdr:nvSpPr>
      <xdr:spPr>
        <a:xfrm>
          <a:off x="3746500" y="958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101313</xdr:rowOff>
    </xdr:from>
    <xdr:ext cx="534377" cy="259045"/>
    <xdr:sp macro="" textlink="">
      <xdr:nvSpPr>
        <xdr:cNvPr id="122" name="テキスト ボックス 121"/>
        <xdr:cNvSpPr txBox="1"/>
      </xdr:nvSpPr>
      <xdr:spPr>
        <a:xfrm>
          <a:off x="3530111" y="93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41146</xdr:rowOff>
    </xdr:from>
    <xdr:to>
      <xdr:col>4</xdr:col>
      <xdr:colOff>155575</xdr:colOff>
      <xdr:row>58</xdr:row>
      <xdr:rowOff>89527</xdr:rowOff>
    </xdr:to>
    <xdr:cxnSp macro="">
      <xdr:nvCxnSpPr>
        <xdr:cNvPr id="123" name="直線コネクタ 122"/>
        <xdr:cNvCxnSpPr/>
      </xdr:nvCxnSpPr>
      <xdr:spPr>
        <a:xfrm>
          <a:off x="2019300" y="9985246"/>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67421</xdr:rowOff>
    </xdr:from>
    <xdr:to>
      <xdr:col>4</xdr:col>
      <xdr:colOff>206375</xdr:colOff>
      <xdr:row>55</xdr:row>
      <xdr:rowOff>169021</xdr:rowOff>
    </xdr:to>
    <xdr:sp macro="" textlink="">
      <xdr:nvSpPr>
        <xdr:cNvPr id="124" name="フローチャート : 判断 123"/>
        <xdr:cNvSpPr/>
      </xdr:nvSpPr>
      <xdr:spPr>
        <a:xfrm>
          <a:off x="2857500" y="949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14098</xdr:rowOff>
    </xdr:from>
    <xdr:ext cx="599010" cy="259045"/>
    <xdr:sp macro="" textlink="">
      <xdr:nvSpPr>
        <xdr:cNvPr id="125" name="テキスト ボックス 124"/>
        <xdr:cNvSpPr txBox="1"/>
      </xdr:nvSpPr>
      <xdr:spPr>
        <a:xfrm>
          <a:off x="2608794" y="927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125216</xdr:rowOff>
    </xdr:from>
    <xdr:to>
      <xdr:col>2</xdr:col>
      <xdr:colOff>638175</xdr:colOff>
      <xdr:row>58</xdr:row>
      <xdr:rowOff>41146</xdr:rowOff>
    </xdr:to>
    <xdr:cxnSp macro="">
      <xdr:nvCxnSpPr>
        <xdr:cNvPr id="126" name="直線コネクタ 125"/>
        <xdr:cNvCxnSpPr/>
      </xdr:nvCxnSpPr>
      <xdr:spPr>
        <a:xfrm>
          <a:off x="1130300" y="9897866"/>
          <a:ext cx="889000" cy="8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169834</xdr:rowOff>
    </xdr:from>
    <xdr:to>
      <xdr:col>3</xdr:col>
      <xdr:colOff>3175</xdr:colOff>
      <xdr:row>56</xdr:row>
      <xdr:rowOff>99984</xdr:rowOff>
    </xdr:to>
    <xdr:sp macro="" textlink="">
      <xdr:nvSpPr>
        <xdr:cNvPr id="127" name="フローチャート : 判断 126"/>
        <xdr:cNvSpPr/>
      </xdr:nvSpPr>
      <xdr:spPr>
        <a:xfrm>
          <a:off x="1968500" y="959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116511</xdr:rowOff>
    </xdr:from>
    <xdr:ext cx="534377" cy="259045"/>
    <xdr:sp macro="" textlink="">
      <xdr:nvSpPr>
        <xdr:cNvPr id="128" name="テキスト ボックス 127"/>
        <xdr:cNvSpPr txBox="1"/>
      </xdr:nvSpPr>
      <xdr:spPr>
        <a:xfrm>
          <a:off x="1752111" y="93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15025</xdr:rowOff>
    </xdr:from>
    <xdr:to>
      <xdr:col>1</xdr:col>
      <xdr:colOff>485775</xdr:colOff>
      <xdr:row>55</xdr:row>
      <xdr:rowOff>116625</xdr:rowOff>
    </xdr:to>
    <xdr:sp macro="" textlink="">
      <xdr:nvSpPr>
        <xdr:cNvPr id="129" name="フローチャート : 判断 128"/>
        <xdr:cNvSpPr/>
      </xdr:nvSpPr>
      <xdr:spPr>
        <a:xfrm>
          <a:off x="1079500" y="944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133152</xdr:rowOff>
    </xdr:from>
    <xdr:ext cx="599010" cy="259045"/>
    <xdr:sp macro="" textlink="">
      <xdr:nvSpPr>
        <xdr:cNvPr id="130" name="テキスト ボックス 129"/>
        <xdr:cNvSpPr txBox="1"/>
      </xdr:nvSpPr>
      <xdr:spPr>
        <a:xfrm>
          <a:off x="830794" y="922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94304</xdr:rowOff>
    </xdr:from>
    <xdr:to>
      <xdr:col>6</xdr:col>
      <xdr:colOff>561975</xdr:colOff>
      <xdr:row>58</xdr:row>
      <xdr:rowOff>24454</xdr:rowOff>
    </xdr:to>
    <xdr:sp macro="" textlink="">
      <xdr:nvSpPr>
        <xdr:cNvPr id="136" name="円/楕円 135"/>
        <xdr:cNvSpPr/>
      </xdr:nvSpPr>
      <xdr:spPr>
        <a:xfrm>
          <a:off x="4584700" y="98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9231</xdr:rowOff>
    </xdr:from>
    <xdr:ext cx="534377" cy="259045"/>
    <xdr:sp macro="" textlink="">
      <xdr:nvSpPr>
        <xdr:cNvPr id="137" name="総務費該当値テキスト"/>
        <xdr:cNvSpPr txBox="1"/>
      </xdr:nvSpPr>
      <xdr:spPr>
        <a:xfrm>
          <a:off x="4686300" y="97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19972</xdr:rowOff>
    </xdr:from>
    <xdr:to>
      <xdr:col>5</xdr:col>
      <xdr:colOff>409575</xdr:colOff>
      <xdr:row>58</xdr:row>
      <xdr:rowOff>121572</xdr:rowOff>
    </xdr:to>
    <xdr:sp macro="" textlink="">
      <xdr:nvSpPr>
        <xdr:cNvPr id="138" name="円/楕円 137"/>
        <xdr:cNvSpPr/>
      </xdr:nvSpPr>
      <xdr:spPr>
        <a:xfrm>
          <a:off x="3746500" y="99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112699</xdr:rowOff>
    </xdr:from>
    <xdr:ext cx="534377" cy="259045"/>
    <xdr:sp macro="" textlink="">
      <xdr:nvSpPr>
        <xdr:cNvPr id="139" name="テキスト ボックス 138"/>
        <xdr:cNvSpPr txBox="1"/>
      </xdr:nvSpPr>
      <xdr:spPr>
        <a:xfrm>
          <a:off x="3530111" y="100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38727</xdr:rowOff>
    </xdr:from>
    <xdr:to>
      <xdr:col>4</xdr:col>
      <xdr:colOff>206375</xdr:colOff>
      <xdr:row>58</xdr:row>
      <xdr:rowOff>140327</xdr:rowOff>
    </xdr:to>
    <xdr:sp macro="" textlink="">
      <xdr:nvSpPr>
        <xdr:cNvPr id="140" name="円/楕円 139"/>
        <xdr:cNvSpPr/>
      </xdr:nvSpPr>
      <xdr:spPr>
        <a:xfrm>
          <a:off x="2857500" y="99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131454</xdr:rowOff>
    </xdr:from>
    <xdr:ext cx="534377" cy="259045"/>
    <xdr:sp macro="" textlink="">
      <xdr:nvSpPr>
        <xdr:cNvPr id="141" name="テキスト ボックス 140"/>
        <xdr:cNvSpPr txBox="1"/>
      </xdr:nvSpPr>
      <xdr:spPr>
        <a:xfrm>
          <a:off x="2641111" y="100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161796</xdr:rowOff>
    </xdr:from>
    <xdr:to>
      <xdr:col>3</xdr:col>
      <xdr:colOff>3175</xdr:colOff>
      <xdr:row>58</xdr:row>
      <xdr:rowOff>91946</xdr:rowOff>
    </xdr:to>
    <xdr:sp macro="" textlink="">
      <xdr:nvSpPr>
        <xdr:cNvPr id="142" name="円/楕円 141"/>
        <xdr:cNvSpPr/>
      </xdr:nvSpPr>
      <xdr:spPr>
        <a:xfrm>
          <a:off x="1968500" y="99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83073</xdr:rowOff>
    </xdr:from>
    <xdr:ext cx="534377" cy="259045"/>
    <xdr:sp macro="" textlink="">
      <xdr:nvSpPr>
        <xdr:cNvPr id="143" name="テキスト ボックス 142"/>
        <xdr:cNvSpPr txBox="1"/>
      </xdr:nvSpPr>
      <xdr:spPr>
        <a:xfrm>
          <a:off x="1752111" y="100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74416</xdr:rowOff>
    </xdr:from>
    <xdr:to>
      <xdr:col>1</xdr:col>
      <xdr:colOff>485775</xdr:colOff>
      <xdr:row>58</xdr:row>
      <xdr:rowOff>4566</xdr:rowOff>
    </xdr:to>
    <xdr:sp macro="" textlink="">
      <xdr:nvSpPr>
        <xdr:cNvPr id="144" name="円/楕円 143"/>
        <xdr:cNvSpPr/>
      </xdr:nvSpPr>
      <xdr:spPr>
        <a:xfrm>
          <a:off x="1079500" y="98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167143</xdr:rowOff>
    </xdr:from>
    <xdr:ext cx="534377" cy="259045"/>
    <xdr:sp macro="" textlink="">
      <xdr:nvSpPr>
        <xdr:cNvPr id="145" name="テキスト ボックス 144"/>
        <xdr:cNvSpPr txBox="1"/>
      </xdr:nvSpPr>
      <xdr:spPr>
        <a:xfrm>
          <a:off x="863111" y="99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2" name="直線コネクタ 171"/>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3"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4" name="直線コネクタ 173"/>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5"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76" name="直線コネクタ 175"/>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96070</xdr:rowOff>
    </xdr:from>
    <xdr:to>
      <xdr:col>6</xdr:col>
      <xdr:colOff>511175</xdr:colOff>
      <xdr:row>75</xdr:row>
      <xdr:rowOff>157640</xdr:rowOff>
    </xdr:to>
    <xdr:cxnSp macro="">
      <xdr:nvCxnSpPr>
        <xdr:cNvPr id="177" name="直線コネクタ 176"/>
        <xdr:cNvCxnSpPr/>
      </xdr:nvCxnSpPr>
      <xdr:spPr>
        <a:xfrm flipV="1">
          <a:off x="3797300" y="12954820"/>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78"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79" name="フローチャート : 判断 178"/>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157640</xdr:rowOff>
    </xdr:from>
    <xdr:to>
      <xdr:col>5</xdr:col>
      <xdr:colOff>358775</xdr:colOff>
      <xdr:row>77</xdr:row>
      <xdr:rowOff>3563</xdr:rowOff>
    </xdr:to>
    <xdr:cxnSp macro="">
      <xdr:nvCxnSpPr>
        <xdr:cNvPr id="180" name="直線コネクタ 179"/>
        <xdr:cNvCxnSpPr/>
      </xdr:nvCxnSpPr>
      <xdr:spPr>
        <a:xfrm flipV="1">
          <a:off x="2908300" y="13016390"/>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1" name="フローチャート : 判断 180"/>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2" name="テキスト ボックス 181"/>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3563</xdr:rowOff>
    </xdr:from>
    <xdr:to>
      <xdr:col>4</xdr:col>
      <xdr:colOff>155575</xdr:colOff>
      <xdr:row>77</xdr:row>
      <xdr:rowOff>63097</xdr:rowOff>
    </xdr:to>
    <xdr:cxnSp macro="">
      <xdr:nvCxnSpPr>
        <xdr:cNvPr id="183" name="直線コネクタ 182"/>
        <xdr:cNvCxnSpPr/>
      </xdr:nvCxnSpPr>
      <xdr:spPr>
        <a:xfrm flipV="1">
          <a:off x="2019300" y="13205213"/>
          <a:ext cx="8890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4" name="フローチャート : 判断 183"/>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5" name="テキスト ボックス 184"/>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44352</xdr:rowOff>
    </xdr:from>
    <xdr:to>
      <xdr:col>2</xdr:col>
      <xdr:colOff>638175</xdr:colOff>
      <xdr:row>77</xdr:row>
      <xdr:rowOff>63097</xdr:rowOff>
    </xdr:to>
    <xdr:cxnSp macro="">
      <xdr:nvCxnSpPr>
        <xdr:cNvPr id="186" name="直線コネクタ 185"/>
        <xdr:cNvCxnSpPr/>
      </xdr:nvCxnSpPr>
      <xdr:spPr>
        <a:xfrm>
          <a:off x="1130300" y="1324600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87" name="フローチャート : 判断 186"/>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88" name="テキスト ボックス 187"/>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89" name="フローチャート : 判断 188"/>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0" name="テキスト ボックス 189"/>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45270</xdr:rowOff>
    </xdr:from>
    <xdr:to>
      <xdr:col>6</xdr:col>
      <xdr:colOff>561975</xdr:colOff>
      <xdr:row>75</xdr:row>
      <xdr:rowOff>146870</xdr:rowOff>
    </xdr:to>
    <xdr:sp macro="" textlink="">
      <xdr:nvSpPr>
        <xdr:cNvPr id="196" name="円/楕円 195"/>
        <xdr:cNvSpPr/>
      </xdr:nvSpPr>
      <xdr:spPr>
        <a:xfrm>
          <a:off x="4584700" y="129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23697</xdr:rowOff>
    </xdr:from>
    <xdr:ext cx="599010" cy="259045"/>
    <xdr:sp macro="" textlink="">
      <xdr:nvSpPr>
        <xdr:cNvPr id="197" name="民生費該当値テキスト"/>
        <xdr:cNvSpPr txBox="1"/>
      </xdr:nvSpPr>
      <xdr:spPr>
        <a:xfrm>
          <a:off x="4686300" y="1288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153,258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106840</xdr:rowOff>
    </xdr:from>
    <xdr:to>
      <xdr:col>5</xdr:col>
      <xdr:colOff>409575</xdr:colOff>
      <xdr:row>76</xdr:row>
      <xdr:rowOff>36990</xdr:rowOff>
    </xdr:to>
    <xdr:sp macro="" textlink="">
      <xdr:nvSpPr>
        <xdr:cNvPr id="198" name="円/楕円 197"/>
        <xdr:cNvSpPr/>
      </xdr:nvSpPr>
      <xdr:spPr>
        <a:xfrm>
          <a:off x="3746500" y="129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28117</xdr:rowOff>
    </xdr:from>
    <xdr:ext cx="599010" cy="259045"/>
    <xdr:sp macro="" textlink="">
      <xdr:nvSpPr>
        <xdr:cNvPr id="199" name="テキスト ボックス 198"/>
        <xdr:cNvSpPr txBox="1"/>
      </xdr:nvSpPr>
      <xdr:spPr>
        <a:xfrm>
          <a:off x="3497794" y="1305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124213</xdr:rowOff>
    </xdr:from>
    <xdr:to>
      <xdr:col>4</xdr:col>
      <xdr:colOff>206375</xdr:colOff>
      <xdr:row>77</xdr:row>
      <xdr:rowOff>54363</xdr:rowOff>
    </xdr:to>
    <xdr:sp macro="" textlink="">
      <xdr:nvSpPr>
        <xdr:cNvPr id="200" name="円/楕円 199"/>
        <xdr:cNvSpPr/>
      </xdr:nvSpPr>
      <xdr:spPr>
        <a:xfrm>
          <a:off x="2857500" y="131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45490</xdr:rowOff>
    </xdr:from>
    <xdr:ext cx="599010" cy="259045"/>
    <xdr:sp macro="" textlink="">
      <xdr:nvSpPr>
        <xdr:cNvPr id="201" name="テキスト ボックス 200"/>
        <xdr:cNvSpPr txBox="1"/>
      </xdr:nvSpPr>
      <xdr:spPr>
        <a:xfrm>
          <a:off x="2608794" y="132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12297</xdr:rowOff>
    </xdr:from>
    <xdr:to>
      <xdr:col>3</xdr:col>
      <xdr:colOff>3175</xdr:colOff>
      <xdr:row>77</xdr:row>
      <xdr:rowOff>113897</xdr:rowOff>
    </xdr:to>
    <xdr:sp macro="" textlink="">
      <xdr:nvSpPr>
        <xdr:cNvPr id="202" name="円/楕円 201"/>
        <xdr:cNvSpPr/>
      </xdr:nvSpPr>
      <xdr:spPr>
        <a:xfrm>
          <a:off x="1968500" y="132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105024</xdr:rowOff>
    </xdr:from>
    <xdr:ext cx="599010" cy="259045"/>
    <xdr:sp macro="" textlink="">
      <xdr:nvSpPr>
        <xdr:cNvPr id="203" name="テキスト ボックス 202"/>
        <xdr:cNvSpPr txBox="1"/>
      </xdr:nvSpPr>
      <xdr:spPr>
        <a:xfrm>
          <a:off x="1719794" y="1330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165002</xdr:rowOff>
    </xdr:from>
    <xdr:to>
      <xdr:col>1</xdr:col>
      <xdr:colOff>485775</xdr:colOff>
      <xdr:row>77</xdr:row>
      <xdr:rowOff>95152</xdr:rowOff>
    </xdr:to>
    <xdr:sp macro="" textlink="">
      <xdr:nvSpPr>
        <xdr:cNvPr id="204" name="円/楕円 203"/>
        <xdr:cNvSpPr/>
      </xdr:nvSpPr>
      <xdr:spPr>
        <a:xfrm>
          <a:off x="1079500" y="131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86279</xdr:rowOff>
    </xdr:from>
    <xdr:ext cx="599010" cy="259045"/>
    <xdr:sp macro="" textlink="">
      <xdr:nvSpPr>
        <xdr:cNvPr id="205" name="テキスト ボックス 204"/>
        <xdr:cNvSpPr txBox="1"/>
      </xdr:nvSpPr>
      <xdr:spPr>
        <a:xfrm>
          <a:off x="830794" y="132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29" name="直線コネクタ 228"/>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0"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1" name="直線コネクタ 230"/>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2"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3" name="直線コネクタ 232"/>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42977</xdr:rowOff>
    </xdr:from>
    <xdr:to>
      <xdr:col>6</xdr:col>
      <xdr:colOff>511175</xdr:colOff>
      <xdr:row>94</xdr:row>
      <xdr:rowOff>89179</xdr:rowOff>
    </xdr:to>
    <xdr:cxnSp macro="">
      <xdr:nvCxnSpPr>
        <xdr:cNvPr id="234" name="直線コネクタ 233"/>
        <xdr:cNvCxnSpPr/>
      </xdr:nvCxnSpPr>
      <xdr:spPr>
        <a:xfrm>
          <a:off x="3797300" y="16159277"/>
          <a:ext cx="8382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5"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36" name="フローチャート : 判断 235"/>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42977</xdr:rowOff>
    </xdr:from>
    <xdr:to>
      <xdr:col>5</xdr:col>
      <xdr:colOff>358775</xdr:colOff>
      <xdr:row>94</xdr:row>
      <xdr:rowOff>82956</xdr:rowOff>
    </xdr:to>
    <xdr:cxnSp macro="">
      <xdr:nvCxnSpPr>
        <xdr:cNvPr id="237" name="直線コネクタ 236"/>
        <xdr:cNvCxnSpPr/>
      </xdr:nvCxnSpPr>
      <xdr:spPr>
        <a:xfrm flipV="1">
          <a:off x="2908300" y="16159277"/>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38" name="フローチャート : 判断 237"/>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39" name="テキスト ボックス 238"/>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66294</xdr:rowOff>
    </xdr:from>
    <xdr:to>
      <xdr:col>4</xdr:col>
      <xdr:colOff>155575</xdr:colOff>
      <xdr:row>94</xdr:row>
      <xdr:rowOff>82956</xdr:rowOff>
    </xdr:to>
    <xdr:cxnSp macro="">
      <xdr:nvCxnSpPr>
        <xdr:cNvPr id="240" name="直線コネクタ 239"/>
        <xdr:cNvCxnSpPr/>
      </xdr:nvCxnSpPr>
      <xdr:spPr>
        <a:xfrm>
          <a:off x="2019300" y="16182594"/>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1" name="フローチャート : 判断 240"/>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2" name="テキスト ボックス 241"/>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66294</xdr:rowOff>
    </xdr:from>
    <xdr:to>
      <xdr:col>2</xdr:col>
      <xdr:colOff>638175</xdr:colOff>
      <xdr:row>94</xdr:row>
      <xdr:rowOff>69444</xdr:rowOff>
    </xdr:to>
    <xdr:cxnSp macro="">
      <xdr:nvCxnSpPr>
        <xdr:cNvPr id="243" name="直線コネクタ 242"/>
        <xdr:cNvCxnSpPr/>
      </xdr:nvCxnSpPr>
      <xdr:spPr>
        <a:xfrm flipV="1">
          <a:off x="1130300" y="16182594"/>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4" name="フローチャート : 判断 243"/>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5" name="テキスト ボックス 244"/>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46" name="フローチャート : 判断 245"/>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47" name="テキスト ボックス 246"/>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38379</xdr:rowOff>
    </xdr:from>
    <xdr:to>
      <xdr:col>6</xdr:col>
      <xdr:colOff>561975</xdr:colOff>
      <xdr:row>94</xdr:row>
      <xdr:rowOff>139979</xdr:rowOff>
    </xdr:to>
    <xdr:sp macro="" textlink="">
      <xdr:nvSpPr>
        <xdr:cNvPr id="253" name="円/楕円 252"/>
        <xdr:cNvSpPr/>
      </xdr:nvSpPr>
      <xdr:spPr>
        <a:xfrm>
          <a:off x="4584700" y="161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61256</xdr:rowOff>
    </xdr:from>
    <xdr:ext cx="534377" cy="259045"/>
    <xdr:sp macro="" textlink="">
      <xdr:nvSpPr>
        <xdr:cNvPr id="254" name="衛生費該当値テキスト"/>
        <xdr:cNvSpPr txBox="1"/>
      </xdr:nvSpPr>
      <xdr:spPr>
        <a:xfrm>
          <a:off x="4686300" y="160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63,978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163627</xdr:rowOff>
    </xdr:from>
    <xdr:to>
      <xdr:col>5</xdr:col>
      <xdr:colOff>409575</xdr:colOff>
      <xdr:row>94</xdr:row>
      <xdr:rowOff>93777</xdr:rowOff>
    </xdr:to>
    <xdr:sp macro="" textlink="">
      <xdr:nvSpPr>
        <xdr:cNvPr id="255" name="円/楕円 254"/>
        <xdr:cNvSpPr/>
      </xdr:nvSpPr>
      <xdr:spPr>
        <a:xfrm>
          <a:off x="3746500" y="161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110304</xdr:rowOff>
    </xdr:from>
    <xdr:ext cx="534377" cy="259045"/>
    <xdr:sp macro="" textlink="">
      <xdr:nvSpPr>
        <xdr:cNvPr id="256" name="テキスト ボックス 255"/>
        <xdr:cNvSpPr txBox="1"/>
      </xdr:nvSpPr>
      <xdr:spPr>
        <a:xfrm>
          <a:off x="3530111" y="158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32156</xdr:rowOff>
    </xdr:from>
    <xdr:to>
      <xdr:col>4</xdr:col>
      <xdr:colOff>206375</xdr:colOff>
      <xdr:row>94</xdr:row>
      <xdr:rowOff>133756</xdr:rowOff>
    </xdr:to>
    <xdr:sp macro="" textlink="">
      <xdr:nvSpPr>
        <xdr:cNvPr id="257" name="円/楕円 256"/>
        <xdr:cNvSpPr/>
      </xdr:nvSpPr>
      <xdr:spPr>
        <a:xfrm>
          <a:off x="2857500" y="161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150283</xdr:rowOff>
    </xdr:from>
    <xdr:ext cx="534377" cy="259045"/>
    <xdr:sp macro="" textlink="">
      <xdr:nvSpPr>
        <xdr:cNvPr id="258" name="テキスト ボックス 257"/>
        <xdr:cNvSpPr txBox="1"/>
      </xdr:nvSpPr>
      <xdr:spPr>
        <a:xfrm>
          <a:off x="2641111" y="159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15494</xdr:rowOff>
    </xdr:from>
    <xdr:to>
      <xdr:col>3</xdr:col>
      <xdr:colOff>3175</xdr:colOff>
      <xdr:row>94</xdr:row>
      <xdr:rowOff>117094</xdr:rowOff>
    </xdr:to>
    <xdr:sp macro="" textlink="">
      <xdr:nvSpPr>
        <xdr:cNvPr id="259" name="円/楕円 258"/>
        <xdr:cNvSpPr/>
      </xdr:nvSpPr>
      <xdr:spPr>
        <a:xfrm>
          <a:off x="1968500" y="161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133621</xdr:rowOff>
    </xdr:from>
    <xdr:ext cx="534377" cy="259045"/>
    <xdr:sp macro="" textlink="">
      <xdr:nvSpPr>
        <xdr:cNvPr id="260" name="テキスト ボックス 259"/>
        <xdr:cNvSpPr txBox="1"/>
      </xdr:nvSpPr>
      <xdr:spPr>
        <a:xfrm>
          <a:off x="1752111" y="159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18644</xdr:rowOff>
    </xdr:from>
    <xdr:to>
      <xdr:col>1</xdr:col>
      <xdr:colOff>485775</xdr:colOff>
      <xdr:row>94</xdr:row>
      <xdr:rowOff>120244</xdr:rowOff>
    </xdr:to>
    <xdr:sp macro="" textlink="">
      <xdr:nvSpPr>
        <xdr:cNvPr id="261" name="円/楕円 260"/>
        <xdr:cNvSpPr/>
      </xdr:nvSpPr>
      <xdr:spPr>
        <a:xfrm>
          <a:off x="1079500" y="161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136771</xdr:rowOff>
    </xdr:from>
    <xdr:ext cx="534377" cy="259045"/>
    <xdr:sp macro="" textlink="">
      <xdr:nvSpPr>
        <xdr:cNvPr id="262" name="テキスト ボックス 261"/>
        <xdr:cNvSpPr txBox="1"/>
      </xdr:nvSpPr>
      <xdr:spPr>
        <a:xfrm>
          <a:off x="863111" y="1591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4" name="直線コネクタ 283"/>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87"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88" name="直線コネクタ 287"/>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101295</xdr:rowOff>
    </xdr:from>
    <xdr:to>
      <xdr:col>15</xdr:col>
      <xdr:colOff>180975</xdr:colOff>
      <xdr:row>36</xdr:row>
      <xdr:rowOff>153188</xdr:rowOff>
    </xdr:to>
    <xdr:cxnSp macro="">
      <xdr:nvCxnSpPr>
        <xdr:cNvPr id="289" name="直線コネクタ 288"/>
        <xdr:cNvCxnSpPr/>
      </xdr:nvCxnSpPr>
      <xdr:spPr>
        <a:xfrm>
          <a:off x="9639300" y="6273495"/>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55211</xdr:rowOff>
    </xdr:from>
    <xdr:ext cx="378565" cy="259045"/>
    <xdr:sp macro="" textlink="">
      <xdr:nvSpPr>
        <xdr:cNvPr id="290" name="労働費平均値テキスト"/>
        <xdr:cNvSpPr txBox="1"/>
      </xdr:nvSpPr>
      <xdr:spPr>
        <a:xfrm>
          <a:off x="10528300" y="6398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1" name="フローチャート : 判断 290"/>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23343</xdr:rowOff>
    </xdr:from>
    <xdr:to>
      <xdr:col>14</xdr:col>
      <xdr:colOff>28575</xdr:colOff>
      <xdr:row>36</xdr:row>
      <xdr:rowOff>101295</xdr:rowOff>
    </xdr:to>
    <xdr:cxnSp macro="">
      <xdr:nvCxnSpPr>
        <xdr:cNvPr id="292" name="直線コネクタ 291"/>
        <xdr:cNvCxnSpPr/>
      </xdr:nvCxnSpPr>
      <xdr:spPr>
        <a:xfrm>
          <a:off x="8750300" y="6195543"/>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3" name="フローチャート : 判断 292"/>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41953</xdr:rowOff>
    </xdr:from>
    <xdr:ext cx="469744" cy="259045"/>
    <xdr:sp macro="" textlink="">
      <xdr:nvSpPr>
        <xdr:cNvPr id="294" name="テキスト ボックス 293"/>
        <xdr:cNvSpPr txBox="1"/>
      </xdr:nvSpPr>
      <xdr:spPr>
        <a:xfrm>
          <a:off x="9404427" y="63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23343</xdr:rowOff>
    </xdr:from>
    <xdr:to>
      <xdr:col>12</xdr:col>
      <xdr:colOff>511175</xdr:colOff>
      <xdr:row>36</xdr:row>
      <xdr:rowOff>39344</xdr:rowOff>
    </xdr:to>
    <xdr:cxnSp macro="">
      <xdr:nvCxnSpPr>
        <xdr:cNvPr id="295" name="直線コネクタ 294"/>
        <xdr:cNvCxnSpPr/>
      </xdr:nvCxnSpPr>
      <xdr:spPr>
        <a:xfrm flipV="1">
          <a:off x="7861300" y="6195543"/>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296" name="フローチャート : 判断 295"/>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89273</xdr:rowOff>
    </xdr:from>
    <xdr:ext cx="469744" cy="259045"/>
    <xdr:sp macro="" textlink="">
      <xdr:nvSpPr>
        <xdr:cNvPr id="297" name="テキスト ボックス 296"/>
        <xdr:cNvSpPr txBox="1"/>
      </xdr:nvSpPr>
      <xdr:spPr>
        <a:xfrm>
          <a:off x="8515427"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76607</xdr:rowOff>
    </xdr:from>
    <xdr:to>
      <xdr:col>11</xdr:col>
      <xdr:colOff>307975</xdr:colOff>
      <xdr:row>36</xdr:row>
      <xdr:rowOff>39344</xdr:rowOff>
    </xdr:to>
    <xdr:cxnSp macro="">
      <xdr:nvCxnSpPr>
        <xdr:cNvPr id="298" name="直線コネクタ 297"/>
        <xdr:cNvCxnSpPr/>
      </xdr:nvCxnSpPr>
      <xdr:spPr>
        <a:xfrm>
          <a:off x="6972300" y="5905907"/>
          <a:ext cx="889000" cy="30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299" name="フローチャート : 判断 298"/>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0" name="テキスト ボックス 299"/>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1" name="フローチャート : 判断 300"/>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2" name="テキスト ボックス 301"/>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102388</xdr:rowOff>
    </xdr:from>
    <xdr:to>
      <xdr:col>15</xdr:col>
      <xdr:colOff>231775</xdr:colOff>
      <xdr:row>37</xdr:row>
      <xdr:rowOff>32538</xdr:rowOff>
    </xdr:to>
    <xdr:sp macro="" textlink="">
      <xdr:nvSpPr>
        <xdr:cNvPr id="308" name="円/楕円 307"/>
        <xdr:cNvSpPr/>
      </xdr:nvSpPr>
      <xdr:spPr>
        <a:xfrm>
          <a:off x="104267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125265</xdr:rowOff>
    </xdr:from>
    <xdr:ext cx="469744" cy="259045"/>
    <xdr:sp macro="" textlink="">
      <xdr:nvSpPr>
        <xdr:cNvPr id="309" name="労働費該当値テキスト"/>
        <xdr:cNvSpPr txBox="1"/>
      </xdr:nvSpPr>
      <xdr:spPr>
        <a:xfrm>
          <a:off x="10528300" y="61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50495</xdr:rowOff>
    </xdr:from>
    <xdr:to>
      <xdr:col>14</xdr:col>
      <xdr:colOff>79375</xdr:colOff>
      <xdr:row>36</xdr:row>
      <xdr:rowOff>152095</xdr:rowOff>
    </xdr:to>
    <xdr:sp macro="" textlink="">
      <xdr:nvSpPr>
        <xdr:cNvPr id="310" name="円/楕円 309"/>
        <xdr:cNvSpPr/>
      </xdr:nvSpPr>
      <xdr:spPr>
        <a:xfrm>
          <a:off x="9588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168622</xdr:rowOff>
    </xdr:from>
    <xdr:ext cx="469744" cy="259045"/>
    <xdr:sp macro="" textlink="">
      <xdr:nvSpPr>
        <xdr:cNvPr id="311" name="テキスト ボックス 310"/>
        <xdr:cNvSpPr txBox="1"/>
      </xdr:nvSpPr>
      <xdr:spPr>
        <a:xfrm>
          <a:off x="9404427" y="59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143993</xdr:rowOff>
    </xdr:from>
    <xdr:to>
      <xdr:col>12</xdr:col>
      <xdr:colOff>561975</xdr:colOff>
      <xdr:row>36</xdr:row>
      <xdr:rowOff>74143</xdr:rowOff>
    </xdr:to>
    <xdr:sp macro="" textlink="">
      <xdr:nvSpPr>
        <xdr:cNvPr id="312" name="円/楕円 311"/>
        <xdr:cNvSpPr/>
      </xdr:nvSpPr>
      <xdr:spPr>
        <a:xfrm>
          <a:off x="8699500" y="61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90670</xdr:rowOff>
    </xdr:from>
    <xdr:ext cx="469744" cy="259045"/>
    <xdr:sp macro="" textlink="">
      <xdr:nvSpPr>
        <xdr:cNvPr id="313" name="テキスト ボックス 312"/>
        <xdr:cNvSpPr txBox="1"/>
      </xdr:nvSpPr>
      <xdr:spPr>
        <a:xfrm>
          <a:off x="8515427" y="591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159994</xdr:rowOff>
    </xdr:from>
    <xdr:to>
      <xdr:col>11</xdr:col>
      <xdr:colOff>358775</xdr:colOff>
      <xdr:row>36</xdr:row>
      <xdr:rowOff>90144</xdr:rowOff>
    </xdr:to>
    <xdr:sp macro="" textlink="">
      <xdr:nvSpPr>
        <xdr:cNvPr id="314" name="円/楕円 313"/>
        <xdr:cNvSpPr/>
      </xdr:nvSpPr>
      <xdr:spPr>
        <a:xfrm>
          <a:off x="7810500" y="6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81271</xdr:rowOff>
    </xdr:from>
    <xdr:ext cx="469744" cy="259045"/>
    <xdr:sp macro="" textlink="">
      <xdr:nvSpPr>
        <xdr:cNvPr id="315" name="テキスト ボックス 314"/>
        <xdr:cNvSpPr txBox="1"/>
      </xdr:nvSpPr>
      <xdr:spPr>
        <a:xfrm>
          <a:off x="7626427" y="62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25807</xdr:rowOff>
    </xdr:from>
    <xdr:to>
      <xdr:col>10</xdr:col>
      <xdr:colOff>155575</xdr:colOff>
      <xdr:row>34</xdr:row>
      <xdr:rowOff>127407</xdr:rowOff>
    </xdr:to>
    <xdr:sp macro="" textlink="">
      <xdr:nvSpPr>
        <xdr:cNvPr id="316" name="円/楕円 315"/>
        <xdr:cNvSpPr/>
      </xdr:nvSpPr>
      <xdr:spPr>
        <a:xfrm>
          <a:off x="6921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118534</xdr:rowOff>
    </xdr:from>
    <xdr:ext cx="469744" cy="259045"/>
    <xdr:sp macro="" textlink="">
      <xdr:nvSpPr>
        <xdr:cNvPr id="317" name="テキスト ボックス 316"/>
        <xdr:cNvSpPr txBox="1"/>
      </xdr:nvSpPr>
      <xdr:spPr>
        <a:xfrm>
          <a:off x="6737427" y="59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3" name="テキスト ボックス 332"/>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37" name="直線コネクタ 336"/>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38"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39" name="直線コネクタ 338"/>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0"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1" name="直線コネクタ 340"/>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88088</xdr:rowOff>
    </xdr:from>
    <xdr:to>
      <xdr:col>15</xdr:col>
      <xdr:colOff>180975</xdr:colOff>
      <xdr:row>56</xdr:row>
      <xdr:rowOff>167755</xdr:rowOff>
    </xdr:to>
    <xdr:cxnSp macro="">
      <xdr:nvCxnSpPr>
        <xdr:cNvPr id="342" name="直線コネクタ 341"/>
        <xdr:cNvCxnSpPr/>
      </xdr:nvCxnSpPr>
      <xdr:spPr>
        <a:xfrm flipV="1">
          <a:off x="9639300" y="9689288"/>
          <a:ext cx="8382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3"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4" name="フローチャート : 判断 343"/>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167755</xdr:rowOff>
    </xdr:from>
    <xdr:to>
      <xdr:col>14</xdr:col>
      <xdr:colOff>28575</xdr:colOff>
      <xdr:row>56</xdr:row>
      <xdr:rowOff>169824</xdr:rowOff>
    </xdr:to>
    <xdr:cxnSp macro="">
      <xdr:nvCxnSpPr>
        <xdr:cNvPr id="345" name="直線コネクタ 344"/>
        <xdr:cNvCxnSpPr/>
      </xdr:nvCxnSpPr>
      <xdr:spPr>
        <a:xfrm flipV="1">
          <a:off x="8750300" y="976895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46" name="フローチャート : 判断 345"/>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47" name="テキスト ボックス 346"/>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142615</xdr:rowOff>
    </xdr:from>
    <xdr:to>
      <xdr:col>12</xdr:col>
      <xdr:colOff>511175</xdr:colOff>
      <xdr:row>56</xdr:row>
      <xdr:rowOff>169824</xdr:rowOff>
    </xdr:to>
    <xdr:cxnSp macro="">
      <xdr:nvCxnSpPr>
        <xdr:cNvPr id="348" name="直線コネクタ 347"/>
        <xdr:cNvCxnSpPr/>
      </xdr:nvCxnSpPr>
      <xdr:spPr>
        <a:xfrm>
          <a:off x="7861300" y="9743815"/>
          <a:ext cx="889000" cy="2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49" name="フローチャート : 判断 348"/>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0" name="テキスト ボックス 349"/>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142615</xdr:rowOff>
    </xdr:from>
    <xdr:to>
      <xdr:col>11</xdr:col>
      <xdr:colOff>307975</xdr:colOff>
      <xdr:row>56</xdr:row>
      <xdr:rowOff>155285</xdr:rowOff>
    </xdr:to>
    <xdr:cxnSp macro="">
      <xdr:nvCxnSpPr>
        <xdr:cNvPr id="351" name="直線コネクタ 350"/>
        <xdr:cNvCxnSpPr/>
      </xdr:nvCxnSpPr>
      <xdr:spPr>
        <a:xfrm flipV="1">
          <a:off x="6972300" y="9743815"/>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2" name="フローチャート : 判断 351"/>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3" name="テキスト ボックス 352"/>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4" name="フローチャート : 判断 353"/>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5" name="テキスト ボックス 354"/>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37288</xdr:rowOff>
    </xdr:from>
    <xdr:to>
      <xdr:col>15</xdr:col>
      <xdr:colOff>231775</xdr:colOff>
      <xdr:row>56</xdr:row>
      <xdr:rowOff>138888</xdr:rowOff>
    </xdr:to>
    <xdr:sp macro="" textlink="">
      <xdr:nvSpPr>
        <xdr:cNvPr id="361" name="円/楕円 360"/>
        <xdr:cNvSpPr/>
      </xdr:nvSpPr>
      <xdr:spPr>
        <a:xfrm>
          <a:off x="10426700" y="9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15715</xdr:rowOff>
    </xdr:from>
    <xdr:ext cx="534377" cy="259045"/>
    <xdr:sp macro="" textlink="">
      <xdr:nvSpPr>
        <xdr:cNvPr id="362" name="農林水産業費該当値テキスト"/>
        <xdr:cNvSpPr txBox="1"/>
      </xdr:nvSpPr>
      <xdr:spPr>
        <a:xfrm>
          <a:off x="10528300" y="96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116955</xdr:rowOff>
    </xdr:from>
    <xdr:to>
      <xdr:col>14</xdr:col>
      <xdr:colOff>79375</xdr:colOff>
      <xdr:row>57</xdr:row>
      <xdr:rowOff>47105</xdr:rowOff>
    </xdr:to>
    <xdr:sp macro="" textlink="">
      <xdr:nvSpPr>
        <xdr:cNvPr id="363" name="円/楕円 362"/>
        <xdr:cNvSpPr/>
      </xdr:nvSpPr>
      <xdr:spPr>
        <a:xfrm>
          <a:off x="9588500" y="97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38232</xdr:rowOff>
    </xdr:from>
    <xdr:ext cx="534377" cy="259045"/>
    <xdr:sp macro="" textlink="">
      <xdr:nvSpPr>
        <xdr:cNvPr id="364" name="テキスト ボックス 363"/>
        <xdr:cNvSpPr txBox="1"/>
      </xdr:nvSpPr>
      <xdr:spPr>
        <a:xfrm>
          <a:off x="9372111" y="981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119024</xdr:rowOff>
    </xdr:from>
    <xdr:to>
      <xdr:col>12</xdr:col>
      <xdr:colOff>561975</xdr:colOff>
      <xdr:row>57</xdr:row>
      <xdr:rowOff>49174</xdr:rowOff>
    </xdr:to>
    <xdr:sp macro="" textlink="">
      <xdr:nvSpPr>
        <xdr:cNvPr id="365" name="円/楕円 364"/>
        <xdr:cNvSpPr/>
      </xdr:nvSpPr>
      <xdr:spPr>
        <a:xfrm>
          <a:off x="8699500" y="97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40301</xdr:rowOff>
    </xdr:from>
    <xdr:ext cx="534377" cy="259045"/>
    <xdr:sp macro="" textlink="">
      <xdr:nvSpPr>
        <xdr:cNvPr id="366" name="テキスト ボックス 365"/>
        <xdr:cNvSpPr txBox="1"/>
      </xdr:nvSpPr>
      <xdr:spPr>
        <a:xfrm>
          <a:off x="8483111" y="9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91815</xdr:rowOff>
    </xdr:from>
    <xdr:to>
      <xdr:col>11</xdr:col>
      <xdr:colOff>358775</xdr:colOff>
      <xdr:row>57</xdr:row>
      <xdr:rowOff>21965</xdr:rowOff>
    </xdr:to>
    <xdr:sp macro="" textlink="">
      <xdr:nvSpPr>
        <xdr:cNvPr id="367" name="円/楕円 366"/>
        <xdr:cNvSpPr/>
      </xdr:nvSpPr>
      <xdr:spPr>
        <a:xfrm>
          <a:off x="7810500" y="9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13092</xdr:rowOff>
    </xdr:from>
    <xdr:ext cx="534377" cy="259045"/>
    <xdr:sp macro="" textlink="">
      <xdr:nvSpPr>
        <xdr:cNvPr id="368" name="テキスト ボックス 367"/>
        <xdr:cNvSpPr txBox="1"/>
      </xdr:nvSpPr>
      <xdr:spPr>
        <a:xfrm>
          <a:off x="7594111" y="97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104485</xdr:rowOff>
    </xdr:from>
    <xdr:to>
      <xdr:col>10</xdr:col>
      <xdr:colOff>155575</xdr:colOff>
      <xdr:row>57</xdr:row>
      <xdr:rowOff>34635</xdr:rowOff>
    </xdr:to>
    <xdr:sp macro="" textlink="">
      <xdr:nvSpPr>
        <xdr:cNvPr id="369" name="円/楕円 368"/>
        <xdr:cNvSpPr/>
      </xdr:nvSpPr>
      <xdr:spPr>
        <a:xfrm>
          <a:off x="6921500" y="97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25762</xdr:rowOff>
    </xdr:from>
    <xdr:ext cx="534377" cy="259045"/>
    <xdr:sp macro="" textlink="">
      <xdr:nvSpPr>
        <xdr:cNvPr id="370" name="テキスト ボックス 369"/>
        <xdr:cNvSpPr txBox="1"/>
      </xdr:nvSpPr>
      <xdr:spPr>
        <a:xfrm>
          <a:off x="6705111" y="97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4" name="直線コネクタ 393"/>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5"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396" name="直線コネクタ 395"/>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397"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398" name="直線コネクタ 397"/>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78169</xdr:rowOff>
    </xdr:from>
    <xdr:to>
      <xdr:col>15</xdr:col>
      <xdr:colOff>180975</xdr:colOff>
      <xdr:row>77</xdr:row>
      <xdr:rowOff>80302</xdr:rowOff>
    </xdr:to>
    <xdr:cxnSp macro="">
      <xdr:nvCxnSpPr>
        <xdr:cNvPr id="399" name="直線コネクタ 398"/>
        <xdr:cNvCxnSpPr/>
      </xdr:nvCxnSpPr>
      <xdr:spPr>
        <a:xfrm>
          <a:off x="9639300" y="13108369"/>
          <a:ext cx="838200" cy="17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0"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1" name="フローチャート : 判断 400"/>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78169</xdr:rowOff>
    </xdr:from>
    <xdr:to>
      <xdr:col>14</xdr:col>
      <xdr:colOff>28575</xdr:colOff>
      <xdr:row>77</xdr:row>
      <xdr:rowOff>90246</xdr:rowOff>
    </xdr:to>
    <xdr:cxnSp macro="">
      <xdr:nvCxnSpPr>
        <xdr:cNvPr id="402" name="直線コネクタ 401"/>
        <xdr:cNvCxnSpPr/>
      </xdr:nvCxnSpPr>
      <xdr:spPr>
        <a:xfrm flipV="1">
          <a:off x="8750300" y="13108369"/>
          <a:ext cx="889000" cy="1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3" name="フローチャート : 判断 402"/>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4" name="テキスト ボックス 403"/>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90246</xdr:rowOff>
    </xdr:from>
    <xdr:to>
      <xdr:col>12</xdr:col>
      <xdr:colOff>511175</xdr:colOff>
      <xdr:row>77</xdr:row>
      <xdr:rowOff>125222</xdr:rowOff>
    </xdr:to>
    <xdr:cxnSp macro="">
      <xdr:nvCxnSpPr>
        <xdr:cNvPr id="405" name="直線コネクタ 404"/>
        <xdr:cNvCxnSpPr/>
      </xdr:nvCxnSpPr>
      <xdr:spPr>
        <a:xfrm flipV="1">
          <a:off x="7861300" y="13291896"/>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06" name="フローチャート : 判断 405"/>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07" name="テキスト ボックス 406"/>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125222</xdr:rowOff>
    </xdr:from>
    <xdr:to>
      <xdr:col>11</xdr:col>
      <xdr:colOff>307975</xdr:colOff>
      <xdr:row>77</xdr:row>
      <xdr:rowOff>128042</xdr:rowOff>
    </xdr:to>
    <xdr:cxnSp macro="">
      <xdr:nvCxnSpPr>
        <xdr:cNvPr id="408" name="直線コネクタ 407"/>
        <xdr:cNvCxnSpPr/>
      </xdr:nvCxnSpPr>
      <xdr:spPr>
        <a:xfrm flipV="1">
          <a:off x="6972300" y="13326872"/>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09" name="フローチャート : 判断 408"/>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0" name="テキスト ボックス 409"/>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1" name="フローチャート : 判断 410"/>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2" name="テキスト ボックス 411"/>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29502</xdr:rowOff>
    </xdr:from>
    <xdr:to>
      <xdr:col>15</xdr:col>
      <xdr:colOff>231775</xdr:colOff>
      <xdr:row>77</xdr:row>
      <xdr:rowOff>131102</xdr:rowOff>
    </xdr:to>
    <xdr:sp macro="" textlink="">
      <xdr:nvSpPr>
        <xdr:cNvPr id="418" name="円/楕円 417"/>
        <xdr:cNvSpPr/>
      </xdr:nvSpPr>
      <xdr:spPr>
        <a:xfrm>
          <a:off x="10426700" y="132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7929</xdr:rowOff>
    </xdr:from>
    <xdr:ext cx="469744" cy="259045"/>
    <xdr:sp macro="" textlink="">
      <xdr:nvSpPr>
        <xdr:cNvPr id="419" name="商工費該当値テキスト"/>
        <xdr:cNvSpPr txBox="1"/>
      </xdr:nvSpPr>
      <xdr:spPr>
        <a:xfrm>
          <a:off x="10528300" y="1320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27369</xdr:rowOff>
    </xdr:from>
    <xdr:to>
      <xdr:col>14</xdr:col>
      <xdr:colOff>79375</xdr:colOff>
      <xdr:row>76</xdr:row>
      <xdr:rowOff>128969</xdr:rowOff>
    </xdr:to>
    <xdr:sp macro="" textlink="">
      <xdr:nvSpPr>
        <xdr:cNvPr id="420" name="円/楕円 419"/>
        <xdr:cNvSpPr/>
      </xdr:nvSpPr>
      <xdr:spPr>
        <a:xfrm>
          <a:off x="9588500" y="130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120096</xdr:rowOff>
    </xdr:from>
    <xdr:ext cx="534377" cy="259045"/>
    <xdr:sp macro="" textlink="">
      <xdr:nvSpPr>
        <xdr:cNvPr id="421" name="テキスト ボックス 420"/>
        <xdr:cNvSpPr txBox="1"/>
      </xdr:nvSpPr>
      <xdr:spPr>
        <a:xfrm>
          <a:off x="9372111" y="131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39446</xdr:rowOff>
    </xdr:from>
    <xdr:to>
      <xdr:col>12</xdr:col>
      <xdr:colOff>561975</xdr:colOff>
      <xdr:row>77</xdr:row>
      <xdr:rowOff>141046</xdr:rowOff>
    </xdr:to>
    <xdr:sp macro="" textlink="">
      <xdr:nvSpPr>
        <xdr:cNvPr id="422" name="円/楕円 421"/>
        <xdr:cNvSpPr/>
      </xdr:nvSpPr>
      <xdr:spPr>
        <a:xfrm>
          <a:off x="8699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132173</xdr:rowOff>
    </xdr:from>
    <xdr:ext cx="469744" cy="259045"/>
    <xdr:sp macro="" textlink="">
      <xdr:nvSpPr>
        <xdr:cNvPr id="423" name="テキスト ボックス 422"/>
        <xdr:cNvSpPr txBox="1"/>
      </xdr:nvSpPr>
      <xdr:spPr>
        <a:xfrm>
          <a:off x="8515427" y="1333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74422</xdr:rowOff>
    </xdr:from>
    <xdr:to>
      <xdr:col>11</xdr:col>
      <xdr:colOff>358775</xdr:colOff>
      <xdr:row>78</xdr:row>
      <xdr:rowOff>4572</xdr:rowOff>
    </xdr:to>
    <xdr:sp macro="" textlink="">
      <xdr:nvSpPr>
        <xdr:cNvPr id="424" name="円/楕円 423"/>
        <xdr:cNvSpPr/>
      </xdr:nvSpPr>
      <xdr:spPr>
        <a:xfrm>
          <a:off x="7810500" y="132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167149</xdr:rowOff>
    </xdr:from>
    <xdr:ext cx="469744" cy="259045"/>
    <xdr:sp macro="" textlink="">
      <xdr:nvSpPr>
        <xdr:cNvPr id="425" name="テキスト ボックス 424"/>
        <xdr:cNvSpPr txBox="1"/>
      </xdr:nvSpPr>
      <xdr:spPr>
        <a:xfrm>
          <a:off x="7626427" y="133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77242</xdr:rowOff>
    </xdr:from>
    <xdr:to>
      <xdr:col>10</xdr:col>
      <xdr:colOff>155575</xdr:colOff>
      <xdr:row>78</xdr:row>
      <xdr:rowOff>7392</xdr:rowOff>
    </xdr:to>
    <xdr:sp macro="" textlink="">
      <xdr:nvSpPr>
        <xdr:cNvPr id="426" name="円/楕円 425"/>
        <xdr:cNvSpPr/>
      </xdr:nvSpPr>
      <xdr:spPr>
        <a:xfrm>
          <a:off x="6921500" y="132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169969</xdr:rowOff>
    </xdr:from>
    <xdr:ext cx="469744" cy="259045"/>
    <xdr:sp macro="" textlink="">
      <xdr:nvSpPr>
        <xdr:cNvPr id="427" name="テキスト ボックス 426"/>
        <xdr:cNvSpPr txBox="1"/>
      </xdr:nvSpPr>
      <xdr:spPr>
        <a:xfrm>
          <a:off x="6737427" y="133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1" name="直線コネクタ 450"/>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2"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3" name="直線コネクタ 452"/>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4"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5" name="直線コネクタ 454"/>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105690</xdr:rowOff>
    </xdr:from>
    <xdr:to>
      <xdr:col>15</xdr:col>
      <xdr:colOff>180975</xdr:colOff>
      <xdr:row>95</xdr:row>
      <xdr:rowOff>137185</xdr:rowOff>
    </xdr:to>
    <xdr:cxnSp macro="">
      <xdr:nvCxnSpPr>
        <xdr:cNvPr id="456" name="直線コネクタ 455"/>
        <xdr:cNvCxnSpPr/>
      </xdr:nvCxnSpPr>
      <xdr:spPr>
        <a:xfrm>
          <a:off x="9639300" y="16393440"/>
          <a:ext cx="8382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57"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58" name="フローチャート : 判断 457"/>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105690</xdr:rowOff>
    </xdr:from>
    <xdr:to>
      <xdr:col>14</xdr:col>
      <xdr:colOff>28575</xdr:colOff>
      <xdr:row>95</xdr:row>
      <xdr:rowOff>113767</xdr:rowOff>
    </xdr:to>
    <xdr:cxnSp macro="">
      <xdr:nvCxnSpPr>
        <xdr:cNvPr id="459" name="直線コネクタ 458"/>
        <xdr:cNvCxnSpPr/>
      </xdr:nvCxnSpPr>
      <xdr:spPr>
        <a:xfrm flipV="1">
          <a:off x="8750300" y="16393440"/>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0" name="フローチャート : 判断 459"/>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1" name="テキスト ボックス 460"/>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113767</xdr:rowOff>
    </xdr:from>
    <xdr:to>
      <xdr:col>12</xdr:col>
      <xdr:colOff>511175</xdr:colOff>
      <xdr:row>96</xdr:row>
      <xdr:rowOff>51499</xdr:rowOff>
    </xdr:to>
    <xdr:cxnSp macro="">
      <xdr:nvCxnSpPr>
        <xdr:cNvPr id="462" name="直線コネクタ 461"/>
        <xdr:cNvCxnSpPr/>
      </xdr:nvCxnSpPr>
      <xdr:spPr>
        <a:xfrm flipV="1">
          <a:off x="7861300" y="16401517"/>
          <a:ext cx="889000" cy="10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3" name="フローチャート : 判断 462"/>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4" name="テキスト ボックス 463"/>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51499</xdr:rowOff>
    </xdr:from>
    <xdr:to>
      <xdr:col>11</xdr:col>
      <xdr:colOff>307975</xdr:colOff>
      <xdr:row>96</xdr:row>
      <xdr:rowOff>86931</xdr:rowOff>
    </xdr:to>
    <xdr:cxnSp macro="">
      <xdr:nvCxnSpPr>
        <xdr:cNvPr id="465" name="直線コネクタ 464"/>
        <xdr:cNvCxnSpPr/>
      </xdr:nvCxnSpPr>
      <xdr:spPr>
        <a:xfrm flipV="1">
          <a:off x="6972300" y="16510699"/>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66" name="フローチャート : 判断 465"/>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67" name="テキスト ボックス 466"/>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68" name="フローチャート : 判断 467"/>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69" name="テキスト ボックス 468"/>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86385</xdr:rowOff>
    </xdr:from>
    <xdr:to>
      <xdr:col>15</xdr:col>
      <xdr:colOff>231775</xdr:colOff>
      <xdr:row>96</xdr:row>
      <xdr:rowOff>16535</xdr:rowOff>
    </xdr:to>
    <xdr:sp macro="" textlink="">
      <xdr:nvSpPr>
        <xdr:cNvPr id="475" name="円/楕円 474"/>
        <xdr:cNvSpPr/>
      </xdr:nvSpPr>
      <xdr:spPr>
        <a:xfrm>
          <a:off x="104267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64812</xdr:rowOff>
    </xdr:from>
    <xdr:ext cx="534377" cy="259045"/>
    <xdr:sp macro="" textlink="">
      <xdr:nvSpPr>
        <xdr:cNvPr id="476" name="土木費該当値テキスト"/>
        <xdr:cNvSpPr txBox="1"/>
      </xdr:nvSpPr>
      <xdr:spPr>
        <a:xfrm>
          <a:off x="10528300" y="163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54890</xdr:rowOff>
    </xdr:from>
    <xdr:to>
      <xdr:col>14</xdr:col>
      <xdr:colOff>79375</xdr:colOff>
      <xdr:row>95</xdr:row>
      <xdr:rowOff>156490</xdr:rowOff>
    </xdr:to>
    <xdr:sp macro="" textlink="">
      <xdr:nvSpPr>
        <xdr:cNvPr id="477" name="円/楕円 476"/>
        <xdr:cNvSpPr/>
      </xdr:nvSpPr>
      <xdr:spPr>
        <a:xfrm>
          <a:off x="9588500" y="163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147617</xdr:rowOff>
    </xdr:from>
    <xdr:ext cx="534377" cy="259045"/>
    <xdr:sp macro="" textlink="">
      <xdr:nvSpPr>
        <xdr:cNvPr id="478" name="テキスト ボックス 477"/>
        <xdr:cNvSpPr txBox="1"/>
      </xdr:nvSpPr>
      <xdr:spPr>
        <a:xfrm>
          <a:off x="9372111" y="164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62967</xdr:rowOff>
    </xdr:from>
    <xdr:to>
      <xdr:col>12</xdr:col>
      <xdr:colOff>561975</xdr:colOff>
      <xdr:row>95</xdr:row>
      <xdr:rowOff>164567</xdr:rowOff>
    </xdr:to>
    <xdr:sp macro="" textlink="">
      <xdr:nvSpPr>
        <xdr:cNvPr id="479" name="円/楕円 478"/>
        <xdr:cNvSpPr/>
      </xdr:nvSpPr>
      <xdr:spPr>
        <a:xfrm>
          <a:off x="8699500" y="163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155694</xdr:rowOff>
    </xdr:from>
    <xdr:ext cx="534377" cy="259045"/>
    <xdr:sp macro="" textlink="">
      <xdr:nvSpPr>
        <xdr:cNvPr id="480" name="テキスト ボックス 479"/>
        <xdr:cNvSpPr txBox="1"/>
      </xdr:nvSpPr>
      <xdr:spPr>
        <a:xfrm>
          <a:off x="8483111" y="164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699</xdr:rowOff>
    </xdr:from>
    <xdr:to>
      <xdr:col>11</xdr:col>
      <xdr:colOff>358775</xdr:colOff>
      <xdr:row>96</xdr:row>
      <xdr:rowOff>102299</xdr:rowOff>
    </xdr:to>
    <xdr:sp macro="" textlink="">
      <xdr:nvSpPr>
        <xdr:cNvPr id="481" name="円/楕円 480"/>
        <xdr:cNvSpPr/>
      </xdr:nvSpPr>
      <xdr:spPr>
        <a:xfrm>
          <a:off x="7810500" y="164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93426</xdr:rowOff>
    </xdr:from>
    <xdr:ext cx="534377" cy="259045"/>
    <xdr:sp macro="" textlink="">
      <xdr:nvSpPr>
        <xdr:cNvPr id="482" name="テキスト ボックス 481"/>
        <xdr:cNvSpPr txBox="1"/>
      </xdr:nvSpPr>
      <xdr:spPr>
        <a:xfrm>
          <a:off x="7594111" y="165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36131</xdr:rowOff>
    </xdr:from>
    <xdr:to>
      <xdr:col>10</xdr:col>
      <xdr:colOff>155575</xdr:colOff>
      <xdr:row>96</xdr:row>
      <xdr:rowOff>137731</xdr:rowOff>
    </xdr:to>
    <xdr:sp macro="" textlink="">
      <xdr:nvSpPr>
        <xdr:cNvPr id="483" name="円/楕円 482"/>
        <xdr:cNvSpPr/>
      </xdr:nvSpPr>
      <xdr:spPr>
        <a:xfrm>
          <a:off x="6921500" y="164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128858</xdr:rowOff>
    </xdr:from>
    <xdr:ext cx="534377" cy="259045"/>
    <xdr:sp macro="" textlink="">
      <xdr:nvSpPr>
        <xdr:cNvPr id="484" name="テキスト ボックス 483"/>
        <xdr:cNvSpPr txBox="1"/>
      </xdr:nvSpPr>
      <xdr:spPr>
        <a:xfrm>
          <a:off x="6705111" y="165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7" name="テキスト ボックス 49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1" name="直線コネクタ 510"/>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2"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3" name="直線コネクタ 512"/>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4"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5" name="直線コネクタ 514"/>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167589</xdr:rowOff>
    </xdr:from>
    <xdr:to>
      <xdr:col>23</xdr:col>
      <xdr:colOff>517525</xdr:colOff>
      <xdr:row>36</xdr:row>
      <xdr:rowOff>57371</xdr:rowOff>
    </xdr:to>
    <xdr:cxnSp macro="">
      <xdr:nvCxnSpPr>
        <xdr:cNvPr id="516" name="直線コネクタ 515"/>
        <xdr:cNvCxnSpPr/>
      </xdr:nvCxnSpPr>
      <xdr:spPr>
        <a:xfrm>
          <a:off x="15481300" y="5653989"/>
          <a:ext cx="838200" cy="57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17"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18" name="フローチャート : 判断 517"/>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167589</xdr:rowOff>
    </xdr:from>
    <xdr:to>
      <xdr:col>22</xdr:col>
      <xdr:colOff>365125</xdr:colOff>
      <xdr:row>36</xdr:row>
      <xdr:rowOff>76019</xdr:rowOff>
    </xdr:to>
    <xdr:cxnSp macro="">
      <xdr:nvCxnSpPr>
        <xdr:cNvPr id="519" name="直線コネクタ 518"/>
        <xdr:cNvCxnSpPr/>
      </xdr:nvCxnSpPr>
      <xdr:spPr>
        <a:xfrm flipV="1">
          <a:off x="14592300" y="5653989"/>
          <a:ext cx="889000" cy="59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0" name="フローチャート : 判断 519"/>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1" name="テキスト ボックス 520"/>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76019</xdr:rowOff>
    </xdr:from>
    <xdr:to>
      <xdr:col>21</xdr:col>
      <xdr:colOff>161925</xdr:colOff>
      <xdr:row>36</xdr:row>
      <xdr:rowOff>107435</xdr:rowOff>
    </xdr:to>
    <xdr:cxnSp macro="">
      <xdr:nvCxnSpPr>
        <xdr:cNvPr id="522" name="直線コネクタ 521"/>
        <xdr:cNvCxnSpPr/>
      </xdr:nvCxnSpPr>
      <xdr:spPr>
        <a:xfrm flipV="1">
          <a:off x="13703300" y="6248219"/>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3" name="フローチャート : 判断 522"/>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24" name="テキスト ボックス 523"/>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107435</xdr:rowOff>
    </xdr:from>
    <xdr:to>
      <xdr:col>19</xdr:col>
      <xdr:colOff>644525</xdr:colOff>
      <xdr:row>36</xdr:row>
      <xdr:rowOff>128401</xdr:rowOff>
    </xdr:to>
    <xdr:cxnSp macro="">
      <xdr:nvCxnSpPr>
        <xdr:cNvPr id="525" name="直線コネクタ 524"/>
        <xdr:cNvCxnSpPr/>
      </xdr:nvCxnSpPr>
      <xdr:spPr>
        <a:xfrm flipV="1">
          <a:off x="12814300" y="6279635"/>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26" name="フローチャート : 判断 525"/>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19256</xdr:rowOff>
    </xdr:from>
    <xdr:ext cx="534377" cy="259045"/>
    <xdr:sp macro="" textlink="">
      <xdr:nvSpPr>
        <xdr:cNvPr id="527" name="テキスト ボックス 526"/>
        <xdr:cNvSpPr txBox="1"/>
      </xdr:nvSpPr>
      <xdr:spPr>
        <a:xfrm>
          <a:off x="13436111" y="63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28" name="フローチャート : 判断 527"/>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29" name="テキスト ボックス 528"/>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6571</xdr:rowOff>
    </xdr:from>
    <xdr:to>
      <xdr:col>23</xdr:col>
      <xdr:colOff>568325</xdr:colOff>
      <xdr:row>36</xdr:row>
      <xdr:rowOff>108171</xdr:rowOff>
    </xdr:to>
    <xdr:sp macro="" textlink="">
      <xdr:nvSpPr>
        <xdr:cNvPr id="535" name="円/楕円 534"/>
        <xdr:cNvSpPr/>
      </xdr:nvSpPr>
      <xdr:spPr>
        <a:xfrm>
          <a:off x="16268700" y="61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156448</xdr:rowOff>
    </xdr:from>
    <xdr:ext cx="534377" cy="259045"/>
    <xdr:sp macro="" textlink="">
      <xdr:nvSpPr>
        <xdr:cNvPr id="536" name="消防費該当値テキスト"/>
        <xdr:cNvSpPr txBox="1"/>
      </xdr:nvSpPr>
      <xdr:spPr>
        <a:xfrm>
          <a:off x="16370300" y="61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27,021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116789</xdr:rowOff>
    </xdr:from>
    <xdr:to>
      <xdr:col>22</xdr:col>
      <xdr:colOff>415925</xdr:colOff>
      <xdr:row>33</xdr:row>
      <xdr:rowOff>46939</xdr:rowOff>
    </xdr:to>
    <xdr:sp macro="" textlink="">
      <xdr:nvSpPr>
        <xdr:cNvPr id="537" name="円/楕円 536"/>
        <xdr:cNvSpPr/>
      </xdr:nvSpPr>
      <xdr:spPr>
        <a:xfrm>
          <a:off x="15430500" y="56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63466</xdr:rowOff>
    </xdr:from>
    <xdr:ext cx="534377" cy="259045"/>
    <xdr:sp macro="" textlink="">
      <xdr:nvSpPr>
        <xdr:cNvPr id="538" name="テキスト ボックス 537"/>
        <xdr:cNvSpPr txBox="1"/>
      </xdr:nvSpPr>
      <xdr:spPr>
        <a:xfrm>
          <a:off x="15214111" y="53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25219</xdr:rowOff>
    </xdr:from>
    <xdr:to>
      <xdr:col>21</xdr:col>
      <xdr:colOff>212725</xdr:colOff>
      <xdr:row>36</xdr:row>
      <xdr:rowOff>126819</xdr:rowOff>
    </xdr:to>
    <xdr:sp macro="" textlink="">
      <xdr:nvSpPr>
        <xdr:cNvPr id="539" name="円/楕円 538"/>
        <xdr:cNvSpPr/>
      </xdr:nvSpPr>
      <xdr:spPr>
        <a:xfrm>
          <a:off x="145415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143346</xdr:rowOff>
    </xdr:from>
    <xdr:ext cx="534377" cy="259045"/>
    <xdr:sp macro="" textlink="">
      <xdr:nvSpPr>
        <xdr:cNvPr id="540" name="テキスト ボックス 539"/>
        <xdr:cNvSpPr txBox="1"/>
      </xdr:nvSpPr>
      <xdr:spPr>
        <a:xfrm>
          <a:off x="14325111" y="59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56635</xdr:rowOff>
    </xdr:from>
    <xdr:to>
      <xdr:col>20</xdr:col>
      <xdr:colOff>9525</xdr:colOff>
      <xdr:row>36</xdr:row>
      <xdr:rowOff>158235</xdr:rowOff>
    </xdr:to>
    <xdr:sp macro="" textlink="">
      <xdr:nvSpPr>
        <xdr:cNvPr id="541" name="円/楕円 540"/>
        <xdr:cNvSpPr/>
      </xdr:nvSpPr>
      <xdr:spPr>
        <a:xfrm>
          <a:off x="13652500" y="62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3312</xdr:rowOff>
    </xdr:from>
    <xdr:ext cx="534377" cy="259045"/>
    <xdr:sp macro="" textlink="">
      <xdr:nvSpPr>
        <xdr:cNvPr id="542" name="テキスト ボックス 541"/>
        <xdr:cNvSpPr txBox="1"/>
      </xdr:nvSpPr>
      <xdr:spPr>
        <a:xfrm>
          <a:off x="13436111" y="60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77601</xdr:rowOff>
    </xdr:from>
    <xdr:to>
      <xdr:col>18</xdr:col>
      <xdr:colOff>492125</xdr:colOff>
      <xdr:row>37</xdr:row>
      <xdr:rowOff>7751</xdr:rowOff>
    </xdr:to>
    <xdr:sp macro="" textlink="">
      <xdr:nvSpPr>
        <xdr:cNvPr id="543" name="円/楕円 542"/>
        <xdr:cNvSpPr/>
      </xdr:nvSpPr>
      <xdr:spPr>
        <a:xfrm>
          <a:off x="12763500" y="62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170328</xdr:rowOff>
    </xdr:from>
    <xdr:ext cx="534377" cy="259045"/>
    <xdr:sp macro="" textlink="">
      <xdr:nvSpPr>
        <xdr:cNvPr id="544" name="テキスト ボックス 543"/>
        <xdr:cNvSpPr txBox="1"/>
      </xdr:nvSpPr>
      <xdr:spPr>
        <a:xfrm>
          <a:off x="12547111" y="63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1" name="直線コネクタ 570"/>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2"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3" name="直線コネクタ 572"/>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4"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5" name="直線コネクタ 574"/>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137958</xdr:rowOff>
    </xdr:from>
    <xdr:to>
      <xdr:col>23</xdr:col>
      <xdr:colOff>517525</xdr:colOff>
      <xdr:row>58</xdr:row>
      <xdr:rowOff>6927</xdr:rowOff>
    </xdr:to>
    <xdr:cxnSp macro="">
      <xdr:nvCxnSpPr>
        <xdr:cNvPr id="576" name="直線コネクタ 575"/>
        <xdr:cNvCxnSpPr/>
      </xdr:nvCxnSpPr>
      <xdr:spPr>
        <a:xfrm>
          <a:off x="15481300" y="9910608"/>
          <a:ext cx="838200" cy="4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77"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78" name="フローチャート : 判断 577"/>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137958</xdr:rowOff>
    </xdr:from>
    <xdr:to>
      <xdr:col>22</xdr:col>
      <xdr:colOff>365125</xdr:colOff>
      <xdr:row>58</xdr:row>
      <xdr:rowOff>18281</xdr:rowOff>
    </xdr:to>
    <xdr:cxnSp macro="">
      <xdr:nvCxnSpPr>
        <xdr:cNvPr id="579" name="直線コネクタ 578"/>
        <xdr:cNvCxnSpPr/>
      </xdr:nvCxnSpPr>
      <xdr:spPr>
        <a:xfrm flipV="1">
          <a:off x="14592300" y="9910608"/>
          <a:ext cx="889000" cy="5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0" name="フローチャート : 判断 579"/>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1" name="テキスト ボックス 580"/>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15167</xdr:rowOff>
    </xdr:from>
    <xdr:to>
      <xdr:col>21</xdr:col>
      <xdr:colOff>161925</xdr:colOff>
      <xdr:row>58</xdr:row>
      <xdr:rowOff>18281</xdr:rowOff>
    </xdr:to>
    <xdr:cxnSp macro="">
      <xdr:nvCxnSpPr>
        <xdr:cNvPr id="582" name="直線コネクタ 581"/>
        <xdr:cNvCxnSpPr/>
      </xdr:nvCxnSpPr>
      <xdr:spPr>
        <a:xfrm>
          <a:off x="13703300" y="9959267"/>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3" name="フローチャート : 判断 582"/>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4" name="テキスト ボックス 583"/>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118539</xdr:rowOff>
    </xdr:from>
    <xdr:to>
      <xdr:col>19</xdr:col>
      <xdr:colOff>644525</xdr:colOff>
      <xdr:row>58</xdr:row>
      <xdr:rowOff>15167</xdr:rowOff>
    </xdr:to>
    <xdr:cxnSp macro="">
      <xdr:nvCxnSpPr>
        <xdr:cNvPr id="585" name="直線コネクタ 584"/>
        <xdr:cNvCxnSpPr/>
      </xdr:nvCxnSpPr>
      <xdr:spPr>
        <a:xfrm>
          <a:off x="12814300" y="9891189"/>
          <a:ext cx="8890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86" name="フローチャート : 判断 585"/>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87" name="テキスト ボックス 586"/>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88" name="フローチャート : 判断 587"/>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168510</xdr:rowOff>
    </xdr:from>
    <xdr:ext cx="534377" cy="259045"/>
    <xdr:sp macro="" textlink="">
      <xdr:nvSpPr>
        <xdr:cNvPr id="589" name="テキスト ボックス 588"/>
        <xdr:cNvSpPr txBox="1"/>
      </xdr:nvSpPr>
      <xdr:spPr>
        <a:xfrm>
          <a:off x="12547111" y="99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127577</xdr:rowOff>
    </xdr:from>
    <xdr:to>
      <xdr:col>23</xdr:col>
      <xdr:colOff>568325</xdr:colOff>
      <xdr:row>58</xdr:row>
      <xdr:rowOff>57727</xdr:rowOff>
    </xdr:to>
    <xdr:sp macro="" textlink="">
      <xdr:nvSpPr>
        <xdr:cNvPr id="595" name="円/楕円 594"/>
        <xdr:cNvSpPr/>
      </xdr:nvSpPr>
      <xdr:spPr>
        <a:xfrm>
          <a:off x="16268700" y="99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106004</xdr:rowOff>
    </xdr:from>
    <xdr:ext cx="534377" cy="259045"/>
    <xdr:sp macro="" textlink="">
      <xdr:nvSpPr>
        <xdr:cNvPr id="596" name="教育費該当値テキスト"/>
        <xdr:cNvSpPr txBox="1"/>
      </xdr:nvSpPr>
      <xdr:spPr>
        <a:xfrm>
          <a:off x="16370300" y="98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87158</xdr:rowOff>
    </xdr:from>
    <xdr:to>
      <xdr:col>22</xdr:col>
      <xdr:colOff>415925</xdr:colOff>
      <xdr:row>58</xdr:row>
      <xdr:rowOff>17308</xdr:rowOff>
    </xdr:to>
    <xdr:sp macro="" textlink="">
      <xdr:nvSpPr>
        <xdr:cNvPr id="597" name="円/楕円 596"/>
        <xdr:cNvSpPr/>
      </xdr:nvSpPr>
      <xdr:spPr>
        <a:xfrm>
          <a:off x="15430500" y="98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8435</xdr:rowOff>
    </xdr:from>
    <xdr:ext cx="534377" cy="259045"/>
    <xdr:sp macro="" textlink="">
      <xdr:nvSpPr>
        <xdr:cNvPr id="598" name="テキスト ボックス 597"/>
        <xdr:cNvSpPr txBox="1"/>
      </xdr:nvSpPr>
      <xdr:spPr>
        <a:xfrm>
          <a:off x="15214111" y="99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138931</xdr:rowOff>
    </xdr:from>
    <xdr:to>
      <xdr:col>21</xdr:col>
      <xdr:colOff>212725</xdr:colOff>
      <xdr:row>58</xdr:row>
      <xdr:rowOff>69081</xdr:rowOff>
    </xdr:to>
    <xdr:sp macro="" textlink="">
      <xdr:nvSpPr>
        <xdr:cNvPr id="599" name="円/楕円 598"/>
        <xdr:cNvSpPr/>
      </xdr:nvSpPr>
      <xdr:spPr>
        <a:xfrm>
          <a:off x="14541500" y="99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60208</xdr:rowOff>
    </xdr:from>
    <xdr:ext cx="534377" cy="259045"/>
    <xdr:sp macro="" textlink="">
      <xdr:nvSpPr>
        <xdr:cNvPr id="600" name="テキスト ボックス 599"/>
        <xdr:cNvSpPr txBox="1"/>
      </xdr:nvSpPr>
      <xdr:spPr>
        <a:xfrm>
          <a:off x="14325111" y="10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135817</xdr:rowOff>
    </xdr:from>
    <xdr:to>
      <xdr:col>20</xdr:col>
      <xdr:colOff>9525</xdr:colOff>
      <xdr:row>58</xdr:row>
      <xdr:rowOff>65967</xdr:rowOff>
    </xdr:to>
    <xdr:sp macro="" textlink="">
      <xdr:nvSpPr>
        <xdr:cNvPr id="601" name="円/楕円 600"/>
        <xdr:cNvSpPr/>
      </xdr:nvSpPr>
      <xdr:spPr>
        <a:xfrm>
          <a:off x="13652500" y="99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57094</xdr:rowOff>
    </xdr:from>
    <xdr:ext cx="534377" cy="259045"/>
    <xdr:sp macro="" textlink="">
      <xdr:nvSpPr>
        <xdr:cNvPr id="602" name="テキスト ボックス 601"/>
        <xdr:cNvSpPr txBox="1"/>
      </xdr:nvSpPr>
      <xdr:spPr>
        <a:xfrm>
          <a:off x="13436111" y="100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67739</xdr:rowOff>
    </xdr:from>
    <xdr:to>
      <xdr:col>18</xdr:col>
      <xdr:colOff>492125</xdr:colOff>
      <xdr:row>57</xdr:row>
      <xdr:rowOff>169339</xdr:rowOff>
    </xdr:to>
    <xdr:sp macro="" textlink="">
      <xdr:nvSpPr>
        <xdr:cNvPr id="603" name="円/楕円 602"/>
        <xdr:cNvSpPr/>
      </xdr:nvSpPr>
      <xdr:spPr>
        <a:xfrm>
          <a:off x="12763500" y="98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14416</xdr:rowOff>
    </xdr:from>
    <xdr:ext cx="534377" cy="259045"/>
    <xdr:sp macro="" textlink="">
      <xdr:nvSpPr>
        <xdr:cNvPr id="604" name="テキスト ボックス 603"/>
        <xdr:cNvSpPr txBox="1"/>
      </xdr:nvSpPr>
      <xdr:spPr>
        <a:xfrm>
          <a:off x="12547111" y="96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28" name="直線コネクタ 627"/>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1"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2" name="直線コネクタ 631"/>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162940</xdr:rowOff>
    </xdr:from>
    <xdr:to>
      <xdr:col>23</xdr:col>
      <xdr:colOff>517525</xdr:colOff>
      <xdr:row>79</xdr:row>
      <xdr:rowOff>44450</xdr:rowOff>
    </xdr:to>
    <xdr:cxnSp macro="">
      <xdr:nvCxnSpPr>
        <xdr:cNvPr id="633" name="直線コネクタ 632"/>
        <xdr:cNvCxnSpPr/>
      </xdr:nvCxnSpPr>
      <xdr:spPr>
        <a:xfrm>
          <a:off x="15481300" y="13536040"/>
          <a:ext cx="8382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4"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5" name="フローチャート : 判断 634"/>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110362</xdr:rowOff>
    </xdr:from>
    <xdr:to>
      <xdr:col>22</xdr:col>
      <xdr:colOff>365125</xdr:colOff>
      <xdr:row>78</xdr:row>
      <xdr:rowOff>162940</xdr:rowOff>
    </xdr:to>
    <xdr:cxnSp macro="">
      <xdr:nvCxnSpPr>
        <xdr:cNvPr id="636" name="直線コネクタ 635"/>
        <xdr:cNvCxnSpPr/>
      </xdr:nvCxnSpPr>
      <xdr:spPr>
        <a:xfrm>
          <a:off x="14592300" y="1331201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37" name="フローチャート : 判断 636"/>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38" name="テキスト ボックス 637"/>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110362</xdr:rowOff>
    </xdr:from>
    <xdr:to>
      <xdr:col>21</xdr:col>
      <xdr:colOff>161925</xdr:colOff>
      <xdr:row>79</xdr:row>
      <xdr:rowOff>23724</xdr:rowOff>
    </xdr:to>
    <xdr:cxnSp macro="">
      <xdr:nvCxnSpPr>
        <xdr:cNvPr id="639" name="直線コネクタ 638"/>
        <xdr:cNvCxnSpPr/>
      </xdr:nvCxnSpPr>
      <xdr:spPr>
        <a:xfrm flipV="1">
          <a:off x="13703300" y="13312012"/>
          <a:ext cx="889000" cy="25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0" name="フローチャート : 判断 639"/>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152289</xdr:rowOff>
    </xdr:from>
    <xdr:ext cx="469744" cy="259045"/>
    <xdr:sp macro="" textlink="">
      <xdr:nvSpPr>
        <xdr:cNvPr id="641" name="テキスト ボックス 640"/>
        <xdr:cNvSpPr txBox="1"/>
      </xdr:nvSpPr>
      <xdr:spPr>
        <a:xfrm>
          <a:off x="14357427" y="133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23724</xdr:rowOff>
    </xdr:from>
    <xdr:to>
      <xdr:col>19</xdr:col>
      <xdr:colOff>644525</xdr:colOff>
      <xdr:row>79</xdr:row>
      <xdr:rowOff>44450</xdr:rowOff>
    </xdr:to>
    <xdr:cxnSp macro="">
      <xdr:nvCxnSpPr>
        <xdr:cNvPr id="642" name="直線コネクタ 641"/>
        <xdr:cNvCxnSpPr/>
      </xdr:nvCxnSpPr>
      <xdr:spPr>
        <a:xfrm flipV="1">
          <a:off x="12814300" y="13568274"/>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3" name="フローチャート : 判断 642"/>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4" name="テキスト ボックス 643"/>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5" name="フローチャート : 判断 644"/>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46" name="テキスト ボックス 645"/>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112140</xdr:rowOff>
    </xdr:from>
    <xdr:to>
      <xdr:col>22</xdr:col>
      <xdr:colOff>415925</xdr:colOff>
      <xdr:row>79</xdr:row>
      <xdr:rowOff>42290</xdr:rowOff>
    </xdr:to>
    <xdr:sp macro="" textlink="">
      <xdr:nvSpPr>
        <xdr:cNvPr id="654" name="円/楕円 653"/>
        <xdr:cNvSpPr/>
      </xdr:nvSpPr>
      <xdr:spPr>
        <a:xfrm>
          <a:off x="154305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33417</xdr:rowOff>
    </xdr:from>
    <xdr:ext cx="469744" cy="259045"/>
    <xdr:sp macro="" textlink="">
      <xdr:nvSpPr>
        <xdr:cNvPr id="655" name="テキスト ボックス 654"/>
        <xdr:cNvSpPr txBox="1"/>
      </xdr:nvSpPr>
      <xdr:spPr>
        <a:xfrm>
          <a:off x="15246427" y="135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59562</xdr:rowOff>
    </xdr:from>
    <xdr:to>
      <xdr:col>21</xdr:col>
      <xdr:colOff>212725</xdr:colOff>
      <xdr:row>77</xdr:row>
      <xdr:rowOff>161162</xdr:rowOff>
    </xdr:to>
    <xdr:sp macro="" textlink="">
      <xdr:nvSpPr>
        <xdr:cNvPr id="656" name="円/楕円 655"/>
        <xdr:cNvSpPr/>
      </xdr:nvSpPr>
      <xdr:spPr>
        <a:xfrm>
          <a:off x="14541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57" name="テキスト ボックス 656"/>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144374</xdr:rowOff>
    </xdr:from>
    <xdr:to>
      <xdr:col>20</xdr:col>
      <xdr:colOff>9525</xdr:colOff>
      <xdr:row>79</xdr:row>
      <xdr:rowOff>74524</xdr:rowOff>
    </xdr:to>
    <xdr:sp macro="" textlink="">
      <xdr:nvSpPr>
        <xdr:cNvPr id="658" name="円/楕円 657"/>
        <xdr:cNvSpPr/>
      </xdr:nvSpPr>
      <xdr:spPr>
        <a:xfrm>
          <a:off x="13652500" y="135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65651</xdr:rowOff>
    </xdr:from>
    <xdr:ext cx="378565" cy="259045"/>
    <xdr:sp macro="" textlink="">
      <xdr:nvSpPr>
        <xdr:cNvPr id="659" name="テキスト ボックス 658"/>
        <xdr:cNvSpPr txBox="1"/>
      </xdr:nvSpPr>
      <xdr:spPr>
        <a:xfrm>
          <a:off x="13514017" y="136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86" name="直線コネクタ 685"/>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87"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88" name="直線コネクタ 687"/>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89"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0" name="直線コネクタ 689"/>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163513</xdr:rowOff>
    </xdr:from>
    <xdr:to>
      <xdr:col>23</xdr:col>
      <xdr:colOff>517525</xdr:colOff>
      <xdr:row>94</xdr:row>
      <xdr:rowOff>12357</xdr:rowOff>
    </xdr:to>
    <xdr:cxnSp macro="">
      <xdr:nvCxnSpPr>
        <xdr:cNvPr id="691" name="直線コネクタ 690"/>
        <xdr:cNvCxnSpPr/>
      </xdr:nvCxnSpPr>
      <xdr:spPr>
        <a:xfrm>
          <a:off x="15481300" y="16108363"/>
          <a:ext cx="838200" cy="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2"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3" name="フローチャート : 判断 692"/>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149327</xdr:rowOff>
    </xdr:from>
    <xdr:to>
      <xdr:col>22</xdr:col>
      <xdr:colOff>365125</xdr:colOff>
      <xdr:row>93</xdr:row>
      <xdr:rowOff>163513</xdr:rowOff>
    </xdr:to>
    <xdr:cxnSp macro="">
      <xdr:nvCxnSpPr>
        <xdr:cNvPr id="694" name="直線コネクタ 693"/>
        <xdr:cNvCxnSpPr/>
      </xdr:nvCxnSpPr>
      <xdr:spPr>
        <a:xfrm>
          <a:off x="14592300" y="16094177"/>
          <a:ext cx="8890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5" name="フローチャート : 判断 694"/>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696" name="テキスト ボックス 695"/>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137655</xdr:rowOff>
    </xdr:from>
    <xdr:to>
      <xdr:col>21</xdr:col>
      <xdr:colOff>161925</xdr:colOff>
      <xdr:row>93</xdr:row>
      <xdr:rowOff>149327</xdr:rowOff>
    </xdr:to>
    <xdr:cxnSp macro="">
      <xdr:nvCxnSpPr>
        <xdr:cNvPr id="697" name="直線コネクタ 696"/>
        <xdr:cNvCxnSpPr/>
      </xdr:nvCxnSpPr>
      <xdr:spPr>
        <a:xfrm>
          <a:off x="13703300" y="16082505"/>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698" name="フローチャート : 判断 697"/>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699" name="テキスト ボックス 698"/>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137655</xdr:rowOff>
    </xdr:from>
    <xdr:to>
      <xdr:col>19</xdr:col>
      <xdr:colOff>644525</xdr:colOff>
      <xdr:row>93</xdr:row>
      <xdr:rowOff>139218</xdr:rowOff>
    </xdr:to>
    <xdr:cxnSp macro="">
      <xdr:nvCxnSpPr>
        <xdr:cNvPr id="700" name="直線コネクタ 699"/>
        <xdr:cNvCxnSpPr/>
      </xdr:nvCxnSpPr>
      <xdr:spPr>
        <a:xfrm flipV="1">
          <a:off x="12814300" y="1608250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1" name="フローチャート : 判断 700"/>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02" name="テキスト ボックス 701"/>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3" name="フローチャート : 判断 702"/>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4" name="テキスト ボックス 703"/>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133007</xdr:rowOff>
    </xdr:from>
    <xdr:to>
      <xdr:col>23</xdr:col>
      <xdr:colOff>568325</xdr:colOff>
      <xdr:row>94</xdr:row>
      <xdr:rowOff>63157</xdr:rowOff>
    </xdr:to>
    <xdr:sp macro="" textlink="">
      <xdr:nvSpPr>
        <xdr:cNvPr id="710" name="円/楕円 709"/>
        <xdr:cNvSpPr/>
      </xdr:nvSpPr>
      <xdr:spPr>
        <a:xfrm>
          <a:off x="16268700" y="1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155884</xdr:rowOff>
    </xdr:from>
    <xdr:ext cx="599010" cy="259045"/>
    <xdr:sp macro="" textlink="">
      <xdr:nvSpPr>
        <xdr:cNvPr id="711" name="公債費該当値テキスト"/>
        <xdr:cNvSpPr txBox="1"/>
      </xdr:nvSpPr>
      <xdr:spPr>
        <a:xfrm>
          <a:off x="16370300" y="1592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100,027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112713</xdr:rowOff>
    </xdr:from>
    <xdr:to>
      <xdr:col>22</xdr:col>
      <xdr:colOff>415925</xdr:colOff>
      <xdr:row>94</xdr:row>
      <xdr:rowOff>42863</xdr:rowOff>
    </xdr:to>
    <xdr:sp macro="" textlink="">
      <xdr:nvSpPr>
        <xdr:cNvPr id="712" name="円/楕円 711"/>
        <xdr:cNvSpPr/>
      </xdr:nvSpPr>
      <xdr:spPr>
        <a:xfrm>
          <a:off x="15430500" y="160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59390</xdr:rowOff>
    </xdr:from>
    <xdr:ext cx="599010" cy="259045"/>
    <xdr:sp macro="" textlink="">
      <xdr:nvSpPr>
        <xdr:cNvPr id="713" name="テキスト ボックス 712"/>
        <xdr:cNvSpPr txBox="1"/>
      </xdr:nvSpPr>
      <xdr:spPr>
        <a:xfrm>
          <a:off x="15181794" y="1583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98527</xdr:rowOff>
    </xdr:from>
    <xdr:to>
      <xdr:col>21</xdr:col>
      <xdr:colOff>212725</xdr:colOff>
      <xdr:row>94</xdr:row>
      <xdr:rowOff>28677</xdr:rowOff>
    </xdr:to>
    <xdr:sp macro="" textlink="">
      <xdr:nvSpPr>
        <xdr:cNvPr id="714" name="円/楕円 713"/>
        <xdr:cNvSpPr/>
      </xdr:nvSpPr>
      <xdr:spPr>
        <a:xfrm>
          <a:off x="14541500" y="160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45204</xdr:rowOff>
    </xdr:from>
    <xdr:ext cx="599010" cy="259045"/>
    <xdr:sp macro="" textlink="">
      <xdr:nvSpPr>
        <xdr:cNvPr id="715" name="テキスト ボックス 714"/>
        <xdr:cNvSpPr txBox="1"/>
      </xdr:nvSpPr>
      <xdr:spPr>
        <a:xfrm>
          <a:off x="14292794" y="1581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86855</xdr:rowOff>
    </xdr:from>
    <xdr:to>
      <xdr:col>20</xdr:col>
      <xdr:colOff>9525</xdr:colOff>
      <xdr:row>94</xdr:row>
      <xdr:rowOff>17005</xdr:rowOff>
    </xdr:to>
    <xdr:sp macro="" textlink="">
      <xdr:nvSpPr>
        <xdr:cNvPr id="716" name="円/楕円 715"/>
        <xdr:cNvSpPr/>
      </xdr:nvSpPr>
      <xdr:spPr>
        <a:xfrm>
          <a:off x="13652500" y="160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33532</xdr:rowOff>
    </xdr:from>
    <xdr:ext cx="599010" cy="259045"/>
    <xdr:sp macro="" textlink="">
      <xdr:nvSpPr>
        <xdr:cNvPr id="717" name="テキスト ボックス 716"/>
        <xdr:cNvSpPr txBox="1"/>
      </xdr:nvSpPr>
      <xdr:spPr>
        <a:xfrm>
          <a:off x="13403794" y="1580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88418</xdr:rowOff>
    </xdr:from>
    <xdr:to>
      <xdr:col>18</xdr:col>
      <xdr:colOff>492125</xdr:colOff>
      <xdr:row>94</xdr:row>
      <xdr:rowOff>18568</xdr:rowOff>
    </xdr:to>
    <xdr:sp macro="" textlink="">
      <xdr:nvSpPr>
        <xdr:cNvPr id="718" name="円/楕円 717"/>
        <xdr:cNvSpPr/>
      </xdr:nvSpPr>
      <xdr:spPr>
        <a:xfrm>
          <a:off x="12763500" y="160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35095</xdr:rowOff>
    </xdr:from>
    <xdr:ext cx="599010" cy="259045"/>
    <xdr:sp macro="" textlink="">
      <xdr:nvSpPr>
        <xdr:cNvPr id="719" name="テキスト ボックス 718"/>
        <xdr:cNvSpPr txBox="1"/>
      </xdr:nvSpPr>
      <xdr:spPr>
        <a:xfrm>
          <a:off x="12514794" y="1580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3" name="直線コネクタ 742"/>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46"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47" name="直線コネクタ 746"/>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52070</xdr:rowOff>
    </xdr:from>
    <xdr:to>
      <xdr:col>32</xdr:col>
      <xdr:colOff>187325</xdr:colOff>
      <xdr:row>39</xdr:row>
      <xdr:rowOff>44450</xdr:rowOff>
    </xdr:to>
    <xdr:cxnSp macro="">
      <xdr:nvCxnSpPr>
        <xdr:cNvPr id="748" name="直線コネクタ 747"/>
        <xdr:cNvCxnSpPr/>
      </xdr:nvCxnSpPr>
      <xdr:spPr>
        <a:xfrm>
          <a:off x="21323300" y="5367020"/>
          <a:ext cx="838200" cy="136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49"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0" name="フローチャート : 判断 749"/>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52070</xdr:rowOff>
    </xdr:from>
    <xdr:to>
      <xdr:col>31</xdr:col>
      <xdr:colOff>34925</xdr:colOff>
      <xdr:row>31</xdr:row>
      <xdr:rowOff>55880</xdr:rowOff>
    </xdr:to>
    <xdr:cxnSp macro="">
      <xdr:nvCxnSpPr>
        <xdr:cNvPr id="751" name="直線コネクタ 750"/>
        <xdr:cNvCxnSpPr/>
      </xdr:nvCxnSpPr>
      <xdr:spPr>
        <a:xfrm flipV="1">
          <a:off x="20434300" y="5367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2" name="フローチャート : 判断 751"/>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652</xdr:rowOff>
    </xdr:from>
    <xdr:ext cx="313932" cy="259045"/>
    <xdr:sp macro="" textlink="">
      <xdr:nvSpPr>
        <xdr:cNvPr id="753" name="テキスト ボックス 752"/>
        <xdr:cNvSpPr txBox="1"/>
      </xdr:nvSpPr>
      <xdr:spPr>
        <a:xfrm>
          <a:off x="21166333" y="668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55880</xdr:rowOff>
    </xdr:from>
    <xdr:to>
      <xdr:col>29</xdr:col>
      <xdr:colOff>517525</xdr:colOff>
      <xdr:row>31</xdr:row>
      <xdr:rowOff>57785</xdr:rowOff>
    </xdr:to>
    <xdr:cxnSp macro="">
      <xdr:nvCxnSpPr>
        <xdr:cNvPr id="754" name="直線コネクタ 753"/>
        <xdr:cNvCxnSpPr/>
      </xdr:nvCxnSpPr>
      <xdr:spPr>
        <a:xfrm flipV="1">
          <a:off x="19545300" y="5370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5" name="フローチャート : 判断 754"/>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17797</xdr:rowOff>
    </xdr:from>
    <xdr:ext cx="378565" cy="259045"/>
    <xdr:sp macro="" textlink="">
      <xdr:nvSpPr>
        <xdr:cNvPr id="756" name="テキスト ボックス 755"/>
        <xdr:cNvSpPr txBox="1"/>
      </xdr:nvSpPr>
      <xdr:spPr>
        <a:xfrm>
          <a:off x="20245017" y="618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48260</xdr:rowOff>
    </xdr:from>
    <xdr:to>
      <xdr:col>28</xdr:col>
      <xdr:colOff>314325</xdr:colOff>
      <xdr:row>31</xdr:row>
      <xdr:rowOff>57785</xdr:rowOff>
    </xdr:to>
    <xdr:cxnSp macro="">
      <xdr:nvCxnSpPr>
        <xdr:cNvPr id="757" name="直線コネクタ 756"/>
        <xdr:cNvCxnSpPr/>
      </xdr:nvCxnSpPr>
      <xdr:spPr>
        <a:xfrm>
          <a:off x="18656300" y="53632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58" name="フローチャート : 判断 757"/>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21607</xdr:rowOff>
    </xdr:from>
    <xdr:ext cx="313932" cy="259045"/>
    <xdr:sp macro="" textlink="">
      <xdr:nvSpPr>
        <xdr:cNvPr id="759" name="テキスト ボックス 758"/>
        <xdr:cNvSpPr txBox="1"/>
      </xdr:nvSpPr>
      <xdr:spPr>
        <a:xfrm>
          <a:off x="19388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0" name="フローチャート : 判断 759"/>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21607</xdr:rowOff>
    </xdr:from>
    <xdr:ext cx="313932" cy="259045"/>
    <xdr:sp macro="" textlink="">
      <xdr:nvSpPr>
        <xdr:cNvPr id="761" name="テキスト ボックス 760"/>
        <xdr:cNvSpPr txBox="1"/>
      </xdr:nvSpPr>
      <xdr:spPr>
        <a:xfrm>
          <a:off x="18499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8"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1270</xdr:rowOff>
    </xdr:from>
    <xdr:to>
      <xdr:col>31</xdr:col>
      <xdr:colOff>85725</xdr:colOff>
      <xdr:row>31</xdr:row>
      <xdr:rowOff>102870</xdr:rowOff>
    </xdr:to>
    <xdr:sp macro="" textlink="">
      <xdr:nvSpPr>
        <xdr:cNvPr id="769" name="円/楕円 768"/>
        <xdr:cNvSpPr/>
      </xdr:nvSpPr>
      <xdr:spPr>
        <a:xfrm>
          <a:off x="21272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29</xdr:row>
      <xdr:rowOff>119397</xdr:rowOff>
    </xdr:from>
    <xdr:ext cx="378565" cy="259045"/>
    <xdr:sp macro="" textlink="">
      <xdr:nvSpPr>
        <xdr:cNvPr id="770" name="テキスト ボックス 769"/>
        <xdr:cNvSpPr txBox="1"/>
      </xdr:nvSpPr>
      <xdr:spPr>
        <a:xfrm>
          <a:off x="21134017" y="509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5080</xdr:rowOff>
    </xdr:from>
    <xdr:to>
      <xdr:col>29</xdr:col>
      <xdr:colOff>568325</xdr:colOff>
      <xdr:row>31</xdr:row>
      <xdr:rowOff>106680</xdr:rowOff>
    </xdr:to>
    <xdr:sp macro="" textlink="">
      <xdr:nvSpPr>
        <xdr:cNvPr id="771" name="円/楕円 770"/>
        <xdr:cNvSpPr/>
      </xdr:nvSpPr>
      <xdr:spPr>
        <a:xfrm>
          <a:off x="20383500" y="5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123207</xdr:rowOff>
    </xdr:from>
    <xdr:ext cx="378565" cy="259045"/>
    <xdr:sp macro="" textlink="">
      <xdr:nvSpPr>
        <xdr:cNvPr id="772" name="テキスト ボックス 771"/>
        <xdr:cNvSpPr txBox="1"/>
      </xdr:nvSpPr>
      <xdr:spPr>
        <a:xfrm>
          <a:off x="20245017" y="509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6985</xdr:rowOff>
    </xdr:from>
    <xdr:to>
      <xdr:col>28</xdr:col>
      <xdr:colOff>365125</xdr:colOff>
      <xdr:row>31</xdr:row>
      <xdr:rowOff>108585</xdr:rowOff>
    </xdr:to>
    <xdr:sp macro="" textlink="">
      <xdr:nvSpPr>
        <xdr:cNvPr id="773" name="円/楕円 772"/>
        <xdr:cNvSpPr/>
      </xdr:nvSpPr>
      <xdr:spPr>
        <a:xfrm>
          <a:off x="19494500" y="53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125112</xdr:rowOff>
    </xdr:from>
    <xdr:ext cx="378565" cy="259045"/>
    <xdr:sp macro="" textlink="">
      <xdr:nvSpPr>
        <xdr:cNvPr id="774" name="テキスト ボックス 773"/>
        <xdr:cNvSpPr txBox="1"/>
      </xdr:nvSpPr>
      <xdr:spPr>
        <a:xfrm>
          <a:off x="19356017" y="5097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168910</xdr:rowOff>
    </xdr:from>
    <xdr:to>
      <xdr:col>27</xdr:col>
      <xdr:colOff>161925</xdr:colOff>
      <xdr:row>31</xdr:row>
      <xdr:rowOff>99060</xdr:rowOff>
    </xdr:to>
    <xdr:sp macro="" textlink="">
      <xdr:nvSpPr>
        <xdr:cNvPr id="775" name="円/楕円 774"/>
        <xdr:cNvSpPr/>
      </xdr:nvSpPr>
      <xdr:spPr>
        <a:xfrm>
          <a:off x="18605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29</xdr:row>
      <xdr:rowOff>115587</xdr:rowOff>
    </xdr:from>
    <xdr:ext cx="378565" cy="259045"/>
    <xdr:sp macro="" textlink="">
      <xdr:nvSpPr>
        <xdr:cNvPr id="776" name="テキスト ボックス 775"/>
        <xdr:cNvSpPr txBox="1"/>
      </xdr:nvSpPr>
      <xdr:spPr>
        <a:xfrm>
          <a:off x="18467017" y="508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類似団体平均と比較して、衛生費については、住民一人当たり</a:t>
          </a:r>
          <a:r>
            <a:rPr kumimoji="1" lang="en-US" altLang="ja-JP" sz="1100">
              <a:solidFill>
                <a:schemeClr val="dk1"/>
              </a:solidFill>
              <a:effectLst/>
              <a:latin typeface="+mn-lt"/>
              <a:ea typeface="+mn-ea"/>
              <a:cs typeface="+mn-cs"/>
            </a:rPr>
            <a:t>63,978</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7,971</a:t>
          </a:r>
          <a:r>
            <a:rPr kumimoji="1" lang="ja-JP" altLang="ja-JP" sz="1100">
              <a:solidFill>
                <a:schemeClr val="dk1"/>
              </a:solidFill>
              <a:effectLst/>
              <a:latin typeface="+mn-lt"/>
              <a:ea typeface="+mn-ea"/>
              <a:cs typeface="+mn-cs"/>
            </a:rPr>
            <a:t>円上回っている。主な要因は、</a:t>
          </a:r>
          <a:r>
            <a:rPr lang="ja-JP" altLang="ja-JP" sz="1100" b="0" i="0" baseline="0">
              <a:solidFill>
                <a:schemeClr val="dk1"/>
              </a:solidFill>
              <a:effectLst/>
              <a:latin typeface="+mn-lt"/>
              <a:ea typeface="+mn-ea"/>
              <a:cs typeface="+mn-cs"/>
            </a:rPr>
            <a:t>病院事業会計に対する補助金が多くなっているためで、今後も病院経営の健全化に努める必要がある。</a:t>
          </a:r>
          <a:endParaRPr lang="ja-JP" altLang="ja-JP" sz="1400">
            <a:effectLst/>
          </a:endParaRPr>
        </a:p>
        <a:p>
          <a:r>
            <a:rPr kumimoji="1" lang="ja-JP" altLang="ja-JP" sz="1100">
              <a:solidFill>
                <a:schemeClr val="dk1"/>
              </a:solidFill>
              <a:effectLst/>
              <a:latin typeface="+mn-lt"/>
              <a:ea typeface="+mn-ea"/>
              <a:cs typeface="+mn-cs"/>
            </a:rPr>
            <a:t>また、公債費については、住民一人当たり</a:t>
          </a:r>
          <a:r>
            <a:rPr kumimoji="1" lang="en-US" altLang="ja-JP" sz="1100">
              <a:solidFill>
                <a:schemeClr val="dk1"/>
              </a:solidFill>
              <a:effectLst/>
              <a:latin typeface="+mn-lt"/>
              <a:ea typeface="+mn-ea"/>
              <a:cs typeface="+mn-cs"/>
            </a:rPr>
            <a:t>100,027</a:t>
          </a:r>
          <a:r>
            <a:rPr kumimoji="1" lang="ja-JP" altLang="ja-JP" sz="1100">
              <a:solidFill>
                <a:schemeClr val="dk1"/>
              </a:solidFill>
              <a:effectLst/>
              <a:latin typeface="+mn-lt"/>
              <a:ea typeface="+mn-ea"/>
              <a:cs typeface="+mn-cs"/>
            </a:rPr>
            <a:t>円となっており、類似団体平均と比較して</a:t>
          </a:r>
          <a:r>
            <a:rPr kumimoji="1" lang="en-US" altLang="ja-JP" sz="1100">
              <a:solidFill>
                <a:schemeClr val="dk1"/>
              </a:solidFill>
              <a:effectLst/>
              <a:latin typeface="+mn-lt"/>
              <a:ea typeface="+mn-ea"/>
              <a:cs typeface="+mn-cs"/>
            </a:rPr>
            <a:t>20,066</a:t>
          </a:r>
          <a:r>
            <a:rPr kumimoji="1" lang="ja-JP" altLang="ja-JP" sz="1100">
              <a:solidFill>
                <a:schemeClr val="dk1"/>
              </a:solidFill>
              <a:effectLst/>
              <a:latin typeface="+mn-lt"/>
              <a:ea typeface="+mn-ea"/>
              <a:cs typeface="+mn-cs"/>
            </a:rPr>
            <a:t>円上回っている。要因としては合併町の地方債の引継ぎと合併時に公共施設整備等により、地方債の元利償還金が増加したため。</a:t>
          </a:r>
          <a:endParaRPr lang="ja-JP" altLang="ja-JP" sz="1400">
            <a:effectLst/>
          </a:endParaRPr>
        </a:p>
        <a:p>
          <a:r>
            <a:rPr kumimoji="1" lang="ja-JP" altLang="ja-JP" sz="1100">
              <a:solidFill>
                <a:schemeClr val="dk1"/>
              </a:solidFill>
              <a:effectLst/>
              <a:latin typeface="+mn-lt"/>
              <a:ea typeface="+mn-ea"/>
              <a:cs typeface="+mn-cs"/>
            </a:rPr>
            <a:t>しかし、平成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年度をピークに減少しており、引続き地方債の新規発行を抑制していく必要がある。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実質単年度収支は、平成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年度をピークに減少し、平成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百万円となった。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年間の職員給与独自抑制措置（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削減）が終了したことが主な要因である。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一方、平成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年度における地方交付税の大幅な増額により、財政調整基金現在高は平成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1,965</a:t>
          </a:r>
          <a:r>
            <a:rPr lang="ja-JP" altLang="ja-JP" sz="1100" b="0" i="0" baseline="0">
              <a:solidFill>
                <a:schemeClr val="dk1"/>
              </a:solidFill>
              <a:effectLst/>
              <a:latin typeface="+mn-lt"/>
              <a:ea typeface="+mn-ea"/>
              <a:cs typeface="+mn-cs"/>
            </a:rPr>
            <a:t>百万円となった。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ただし、地方交付税は減少傾向にあり、平成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年度以降は合併算定替が段階的に終了することから、安定的な財政収支の均衡を視野に入れた行財政運営を図る必要がある。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森町国民健康保険病院事業会計は平成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年度に赤字（▲</a:t>
          </a:r>
          <a:r>
            <a:rPr lang="en-US" altLang="ja-JP" sz="1100" b="0" i="0" baseline="0">
              <a:solidFill>
                <a:schemeClr val="dk1"/>
              </a:solidFill>
              <a:effectLst/>
              <a:latin typeface="+mn-lt"/>
              <a:ea typeface="+mn-ea"/>
              <a:cs typeface="+mn-cs"/>
            </a:rPr>
            <a:t>422</a:t>
          </a:r>
          <a:r>
            <a:rPr lang="ja-JP" altLang="ja-JP" sz="1100" b="0" i="0" baseline="0">
              <a:solidFill>
                <a:schemeClr val="dk1"/>
              </a:solidFill>
              <a:effectLst/>
              <a:latin typeface="+mn-lt"/>
              <a:ea typeface="+mn-ea"/>
              <a:cs typeface="+mn-cs"/>
            </a:rPr>
            <a:t>百万円）となったが、平成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年度に公立病院特例債を発行したことにより赤字が解消されている。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ただし、以降、資金不足額が発生しないよう一般会計から繰出基準外の運営補助金が支出されているところである。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年度は森町国民健康保険特別会計で繰上充用したことにより赤字（▲</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百万円）となった。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年度には赤字解消計画を策定し、保険税収納率の向上及び医療費の適正化を図りながら、税収不足分を一般会計からの繰り入れたことにより赤字が解消された。</a:t>
          </a:r>
          <a:endParaRPr lang="ja-JP" altLang="ja-JP" sz="1400">
            <a:effectLst/>
          </a:endParaRPr>
        </a:p>
        <a:p>
          <a:r>
            <a:rPr lang="ja-JP" altLang="ja-JP" sz="1100" b="0" i="0" baseline="0">
              <a:solidFill>
                <a:schemeClr val="dk1"/>
              </a:solidFill>
              <a:effectLst/>
              <a:latin typeface="+mn-lt"/>
              <a:ea typeface="+mn-ea"/>
              <a:cs typeface="+mn-cs"/>
            </a:rPr>
            <a:t>赤字解消のための一般会計への負担は大きいため、病院及び国保財政の安定的な運営が求められているところである。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9693671</v>
      </c>
      <c r="BO4" s="409"/>
      <c r="BP4" s="409"/>
      <c r="BQ4" s="409"/>
      <c r="BR4" s="409"/>
      <c r="BS4" s="409"/>
      <c r="BT4" s="409"/>
      <c r="BU4" s="410"/>
      <c r="BV4" s="408">
        <v>10019805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1.4</v>
      </c>
      <c r="CU4" s="586"/>
      <c r="CV4" s="586"/>
      <c r="CW4" s="586"/>
      <c r="CX4" s="586"/>
      <c r="CY4" s="586"/>
      <c r="CZ4" s="586"/>
      <c r="DA4" s="587"/>
      <c r="DB4" s="585">
        <v>1.3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9597947</v>
      </c>
      <c r="BO5" s="414"/>
      <c r="BP5" s="414"/>
      <c r="BQ5" s="414"/>
      <c r="BR5" s="414"/>
      <c r="BS5" s="414"/>
      <c r="BT5" s="414"/>
      <c r="BU5" s="415"/>
      <c r="BV5" s="413">
        <v>9929745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91.7</v>
      </c>
      <c r="CU5" s="384"/>
      <c r="CV5" s="384"/>
      <c r="CW5" s="384"/>
      <c r="CX5" s="384"/>
      <c r="CY5" s="384"/>
      <c r="CZ5" s="384"/>
      <c r="DA5" s="385"/>
      <c r="DB5" s="383">
        <v>93.8</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95724</v>
      </c>
      <c r="BO6" s="414"/>
      <c r="BP6" s="414"/>
      <c r="BQ6" s="414"/>
      <c r="BR6" s="414"/>
      <c r="BS6" s="414"/>
      <c r="BT6" s="414"/>
      <c r="BU6" s="415"/>
      <c r="BV6" s="413">
        <v>90060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96.5</v>
      </c>
      <c r="CU6" s="560"/>
      <c r="CV6" s="560"/>
      <c r="CW6" s="560"/>
      <c r="CX6" s="560"/>
      <c r="CY6" s="560"/>
      <c r="CZ6" s="560"/>
      <c r="DA6" s="561"/>
      <c r="DB6" s="559">
        <v>99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62</v>
      </c>
      <c r="BO7" s="414"/>
      <c r="BP7" s="414"/>
      <c r="BQ7" s="414"/>
      <c r="BR7" s="414"/>
      <c r="BS7" s="414"/>
      <c r="BT7" s="414"/>
      <c r="BU7" s="415"/>
      <c r="BV7" s="413">
        <v>4159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6780335</v>
      </c>
      <c r="CU7" s="414"/>
      <c r="CV7" s="414"/>
      <c r="CW7" s="414"/>
      <c r="CX7" s="414"/>
      <c r="CY7" s="414"/>
      <c r="CZ7" s="414"/>
      <c r="DA7" s="415"/>
      <c r="DB7" s="413">
        <v>6676912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95662</v>
      </c>
      <c r="BO8" s="414"/>
      <c r="BP8" s="414"/>
      <c r="BQ8" s="414"/>
      <c r="BR8" s="414"/>
      <c r="BS8" s="414"/>
      <c r="BT8" s="414"/>
      <c r="BU8" s="415"/>
      <c r="BV8" s="413">
        <v>85901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15946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9761</v>
      </c>
      <c r="BO9" s="414"/>
      <c r="BP9" s="414"/>
      <c r="BQ9" s="414"/>
      <c r="BR9" s="414"/>
      <c r="BS9" s="414"/>
      <c r="BT9" s="414"/>
      <c r="BU9" s="415"/>
      <c r="BV9" s="413">
        <v>1346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20.7</v>
      </c>
      <c r="CU9" s="384"/>
      <c r="CV9" s="384"/>
      <c r="CW9" s="384"/>
      <c r="CX9" s="384"/>
      <c r="CY9" s="384"/>
      <c r="CZ9" s="384"/>
      <c r="DA9" s="385"/>
      <c r="DB9" s="383">
        <v>21.6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17859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41554</v>
      </c>
      <c r="BO10" s="414"/>
      <c r="BP10" s="414"/>
      <c r="BQ10" s="414"/>
      <c r="BR10" s="414"/>
      <c r="BS10" s="414"/>
      <c r="BT10" s="414"/>
      <c r="BU10" s="415"/>
      <c r="BV10" s="413">
        <v>18738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16592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110000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16369</v>
      </c>
      <c r="S13" s="515"/>
      <c r="T13" s="515"/>
      <c r="U13" s="515"/>
      <c r="V13" s="516"/>
      <c r="W13" s="502" t="s">
        <v>121</v>
      </c>
      <c r="X13" s="426"/>
      <c r="Y13" s="426"/>
      <c r="Z13" s="426"/>
      <c r="AA13" s="426"/>
      <c r="AB13" s="427"/>
      <c r="AC13" s="389">
        <v>1961</v>
      </c>
      <c r="AD13" s="390"/>
      <c r="AE13" s="390"/>
      <c r="AF13" s="390"/>
      <c r="AG13" s="391"/>
      <c r="AH13" s="389">
        <v>2145</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51315</v>
      </c>
      <c r="BO13" s="414"/>
      <c r="BP13" s="414"/>
      <c r="BQ13" s="414"/>
      <c r="BR13" s="414"/>
      <c r="BS13" s="414"/>
      <c r="BT13" s="414"/>
      <c r="BU13" s="415"/>
      <c r="BV13" s="413">
        <v>-89916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15.7</v>
      </c>
      <c r="CU13" s="384"/>
      <c r="CV13" s="384"/>
      <c r="CW13" s="384"/>
      <c r="CX13" s="384"/>
      <c r="CY13" s="384"/>
      <c r="CZ13" s="384"/>
      <c r="DA13" s="385"/>
      <c r="DB13" s="383">
        <v>16.2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17004</v>
      </c>
      <c r="S14" s="515"/>
      <c r="T14" s="515"/>
      <c r="U14" s="515"/>
      <c r="V14" s="516"/>
      <c r="W14" s="517"/>
      <c r="X14" s="429"/>
      <c r="Y14" s="429"/>
      <c r="Z14" s="429"/>
      <c r="AA14" s="429"/>
      <c r="AB14" s="430"/>
      <c r="AC14" s="507">
        <v>23</v>
      </c>
      <c r="AD14" s="508"/>
      <c r="AE14" s="508"/>
      <c r="AF14" s="508"/>
      <c r="AG14" s="509"/>
      <c r="AH14" s="507">
        <v>22.9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93</v>
      </c>
      <c r="CU14" s="486"/>
      <c r="CV14" s="486"/>
      <c r="CW14" s="486"/>
      <c r="CX14" s="486"/>
      <c r="CY14" s="486"/>
      <c r="CZ14" s="486"/>
      <c r="DA14" s="487"/>
      <c r="DB14" s="518">
        <v>114.8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16779</v>
      </c>
      <c r="S15" s="515"/>
      <c r="T15" s="515"/>
      <c r="U15" s="515"/>
      <c r="V15" s="516"/>
      <c r="W15" s="502" t="s">
        <v>127</v>
      </c>
      <c r="X15" s="426"/>
      <c r="Y15" s="426"/>
      <c r="Z15" s="426"/>
      <c r="AA15" s="426"/>
      <c r="AB15" s="427"/>
      <c r="AC15" s="389">
        <v>2567</v>
      </c>
      <c r="AD15" s="390"/>
      <c r="AE15" s="390"/>
      <c r="AF15" s="390"/>
      <c r="AG15" s="391"/>
      <c r="AH15" s="389">
        <v>2998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1604555</v>
      </c>
      <c r="BO15" s="409"/>
      <c r="BP15" s="409"/>
      <c r="BQ15" s="409"/>
      <c r="BR15" s="409"/>
      <c r="BS15" s="409"/>
      <c r="BT15" s="409"/>
      <c r="BU15" s="410"/>
      <c r="BV15" s="408">
        <v>1498316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30.1</v>
      </c>
      <c r="AD16" s="508"/>
      <c r="AE16" s="508"/>
      <c r="AF16" s="508"/>
      <c r="AG16" s="509"/>
      <c r="AH16" s="507">
        <v>32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5593343</v>
      </c>
      <c r="BO16" s="414"/>
      <c r="BP16" s="414"/>
      <c r="BQ16" s="414"/>
      <c r="BR16" s="414"/>
      <c r="BS16" s="414"/>
      <c r="BT16" s="414"/>
      <c r="BU16" s="415"/>
      <c r="BV16" s="413">
        <v>5391421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4012</v>
      </c>
      <c r="AD17" s="390"/>
      <c r="AE17" s="390"/>
      <c r="AF17" s="390"/>
      <c r="AG17" s="391"/>
      <c r="AH17" s="389">
        <v>4221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2041491</v>
      </c>
      <c r="BO17" s="414"/>
      <c r="BP17" s="414"/>
      <c r="BQ17" s="414"/>
      <c r="BR17" s="414"/>
      <c r="BS17" s="414"/>
      <c r="BT17" s="414"/>
      <c r="BU17" s="415"/>
      <c r="BV17" s="413">
        <v>1910393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368.79</v>
      </c>
      <c r="M18" s="478"/>
      <c r="N18" s="478"/>
      <c r="O18" s="478"/>
      <c r="P18" s="478"/>
      <c r="Q18" s="478"/>
      <c r="R18" s="479"/>
      <c r="S18" s="479"/>
      <c r="T18" s="479"/>
      <c r="U18" s="479"/>
      <c r="V18" s="480"/>
      <c r="W18" s="494"/>
      <c r="X18" s="495"/>
      <c r="Y18" s="495"/>
      <c r="Z18" s="495"/>
      <c r="AA18" s="495"/>
      <c r="AB18" s="503"/>
      <c r="AC18" s="377">
        <v>47</v>
      </c>
      <c r="AD18" s="378"/>
      <c r="AE18" s="378"/>
      <c r="AF18" s="378"/>
      <c r="AG18" s="481"/>
      <c r="AH18" s="377">
        <v>45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6328315</v>
      </c>
      <c r="BO18" s="414"/>
      <c r="BP18" s="414"/>
      <c r="BQ18" s="414"/>
      <c r="BR18" s="414"/>
      <c r="BS18" s="414"/>
      <c r="BT18" s="414"/>
      <c r="BU18" s="415"/>
      <c r="BV18" s="413">
        <v>6370215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43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7550707</v>
      </c>
      <c r="BO19" s="414"/>
      <c r="BP19" s="414"/>
      <c r="BQ19" s="414"/>
      <c r="BR19" s="414"/>
      <c r="BS19" s="414"/>
      <c r="BT19" s="414"/>
      <c r="BU19" s="415"/>
      <c r="BV19" s="413">
        <v>7511229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6628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11944644</v>
      </c>
      <c r="BO23" s="414"/>
      <c r="BP23" s="414"/>
      <c r="BQ23" s="414"/>
      <c r="BR23" s="414"/>
      <c r="BS23" s="414"/>
      <c r="BT23" s="414"/>
      <c r="BU23" s="415"/>
      <c r="BV23" s="413">
        <v>12959439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8120</v>
      </c>
      <c r="R24" s="390"/>
      <c r="S24" s="390"/>
      <c r="T24" s="390"/>
      <c r="U24" s="390"/>
      <c r="V24" s="391"/>
      <c r="W24" s="455"/>
      <c r="X24" s="446"/>
      <c r="Y24" s="447"/>
      <c r="Z24" s="386" t="s">
        <v>150</v>
      </c>
      <c r="AA24" s="387"/>
      <c r="AB24" s="387"/>
      <c r="AC24" s="387"/>
      <c r="AD24" s="387"/>
      <c r="AE24" s="387"/>
      <c r="AF24" s="387"/>
      <c r="AG24" s="388"/>
      <c r="AH24" s="389">
        <v>230</v>
      </c>
      <c r="AI24" s="390"/>
      <c r="AJ24" s="390"/>
      <c r="AK24" s="390"/>
      <c r="AL24" s="391"/>
      <c r="AM24" s="389">
        <v>727030</v>
      </c>
      <c r="AN24" s="390"/>
      <c r="AO24" s="390"/>
      <c r="AP24" s="390"/>
      <c r="AQ24" s="390"/>
      <c r="AR24" s="391"/>
      <c r="AS24" s="389">
        <v>3161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9521264</v>
      </c>
      <c r="BO24" s="414"/>
      <c r="BP24" s="414"/>
      <c r="BQ24" s="414"/>
      <c r="BR24" s="414"/>
      <c r="BS24" s="414"/>
      <c r="BT24" s="414"/>
      <c r="BU24" s="415"/>
      <c r="BV24" s="413">
        <v>10220515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6530</v>
      </c>
      <c r="R25" s="390"/>
      <c r="S25" s="390"/>
      <c r="T25" s="390"/>
      <c r="U25" s="390"/>
      <c r="V25" s="391"/>
      <c r="W25" s="455"/>
      <c r="X25" s="446"/>
      <c r="Y25" s="447"/>
      <c r="Z25" s="386" t="s">
        <v>153</v>
      </c>
      <c r="AA25" s="387"/>
      <c r="AB25" s="387"/>
      <c r="AC25" s="387"/>
      <c r="AD25" s="387"/>
      <c r="AE25" s="387"/>
      <c r="AF25" s="387"/>
      <c r="AG25" s="388"/>
      <c r="AH25" s="389">
        <v>43</v>
      </c>
      <c r="AI25" s="390"/>
      <c r="AJ25" s="390"/>
      <c r="AK25" s="390"/>
      <c r="AL25" s="391"/>
      <c r="AM25" s="389">
        <v>130118</v>
      </c>
      <c r="AN25" s="390"/>
      <c r="AO25" s="390"/>
      <c r="AP25" s="390"/>
      <c r="AQ25" s="390"/>
      <c r="AR25" s="391"/>
      <c r="AS25" s="389">
        <v>3026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1704502</v>
      </c>
      <c r="BO25" s="409"/>
      <c r="BP25" s="409"/>
      <c r="BQ25" s="409"/>
      <c r="BR25" s="409"/>
      <c r="BS25" s="409"/>
      <c r="BT25" s="409"/>
      <c r="BU25" s="410"/>
      <c r="BV25" s="408">
        <v>1123427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5840</v>
      </c>
      <c r="R26" s="390"/>
      <c r="S26" s="390"/>
      <c r="T26" s="390"/>
      <c r="U26" s="390"/>
      <c r="V26" s="391"/>
      <c r="W26" s="455"/>
      <c r="X26" s="446"/>
      <c r="Y26" s="447"/>
      <c r="Z26" s="386" t="s">
        <v>156</v>
      </c>
      <c r="AA26" s="468"/>
      <c r="AB26" s="468"/>
      <c r="AC26" s="468"/>
      <c r="AD26" s="468"/>
      <c r="AE26" s="468"/>
      <c r="AF26" s="468"/>
      <c r="AG26" s="469"/>
      <c r="AH26" s="389">
        <v>21</v>
      </c>
      <c r="AI26" s="390"/>
      <c r="AJ26" s="390"/>
      <c r="AK26" s="390"/>
      <c r="AL26" s="391"/>
      <c r="AM26" s="389">
        <v>69153</v>
      </c>
      <c r="AN26" s="390"/>
      <c r="AO26" s="390"/>
      <c r="AP26" s="390"/>
      <c r="AQ26" s="390"/>
      <c r="AR26" s="391"/>
      <c r="AS26" s="389">
        <v>3293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2950</v>
      </c>
      <c r="R27" s="390"/>
      <c r="S27" s="390"/>
      <c r="T27" s="390"/>
      <c r="U27" s="390"/>
      <c r="V27" s="391"/>
      <c r="W27" s="455"/>
      <c r="X27" s="446"/>
      <c r="Y27" s="447"/>
      <c r="Z27" s="386" t="s">
        <v>159</v>
      </c>
      <c r="AA27" s="387"/>
      <c r="AB27" s="387"/>
      <c r="AC27" s="387"/>
      <c r="AD27" s="387"/>
      <c r="AE27" s="387"/>
      <c r="AF27" s="387"/>
      <c r="AG27" s="388"/>
      <c r="AH27" s="389">
        <v>12</v>
      </c>
      <c r="AI27" s="390"/>
      <c r="AJ27" s="390"/>
      <c r="AK27" s="390"/>
      <c r="AL27" s="391"/>
      <c r="AM27" s="389">
        <v>32062</v>
      </c>
      <c r="AN27" s="390"/>
      <c r="AO27" s="390"/>
      <c r="AP27" s="390"/>
      <c r="AQ27" s="390"/>
      <c r="AR27" s="391"/>
      <c r="AS27" s="389">
        <v>2672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2250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1965055</v>
      </c>
      <c r="BO28" s="409"/>
      <c r="BP28" s="409"/>
      <c r="BQ28" s="409"/>
      <c r="BR28" s="409"/>
      <c r="BS28" s="409"/>
      <c r="BT28" s="409"/>
      <c r="BU28" s="410"/>
      <c r="BV28" s="408">
        <v>1923501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14</v>
      </c>
      <c r="M29" s="390"/>
      <c r="N29" s="390"/>
      <c r="O29" s="390"/>
      <c r="P29" s="391"/>
      <c r="Q29" s="389">
        <v>1950</v>
      </c>
      <c r="R29" s="390"/>
      <c r="S29" s="390"/>
      <c r="T29" s="390"/>
      <c r="U29" s="390"/>
      <c r="V29" s="391"/>
      <c r="W29" s="456"/>
      <c r="X29" s="457"/>
      <c r="Y29" s="458"/>
      <c r="Z29" s="386" t="s">
        <v>166</v>
      </c>
      <c r="AA29" s="387"/>
      <c r="AB29" s="387"/>
      <c r="AC29" s="387"/>
      <c r="AD29" s="387"/>
      <c r="AE29" s="387"/>
      <c r="AF29" s="387"/>
      <c r="AG29" s="388"/>
      <c r="AH29" s="389">
        <v>242</v>
      </c>
      <c r="AI29" s="390"/>
      <c r="AJ29" s="390"/>
      <c r="AK29" s="390"/>
      <c r="AL29" s="391"/>
      <c r="AM29" s="389">
        <v>759092</v>
      </c>
      <c r="AN29" s="390"/>
      <c r="AO29" s="390"/>
      <c r="AP29" s="390"/>
      <c r="AQ29" s="390"/>
      <c r="AR29" s="391"/>
      <c r="AS29" s="389">
        <v>3137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1987</v>
      </c>
      <c r="BO29" s="414"/>
      <c r="BP29" s="414"/>
      <c r="BQ29" s="414"/>
      <c r="BR29" s="414"/>
      <c r="BS29" s="414"/>
      <c r="BT29" s="414"/>
      <c r="BU29" s="415"/>
      <c r="BV29" s="413">
        <v>2670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1019768</v>
      </c>
      <c r="BO30" s="417"/>
      <c r="BP30" s="417"/>
      <c r="BQ30" s="417"/>
      <c r="BR30" s="417"/>
      <c r="BS30" s="417"/>
      <c r="BT30" s="417"/>
      <c r="BU30" s="418"/>
      <c r="BV30" s="416">
        <v>1102789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森町国民健康保険特別会計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森町水道事業会計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森町港湾整備事業特別会計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渡島廃棄物処理広域連合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森町ホタテ未利用資源リサイクル事業特別会計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森町介護保険事業特別会計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森町国民健康保険病院事業会計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渡島・檜山地方税滞納整理機構</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森町後期高齢者医療特別会計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森町公共下水道事業会計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森町介護サービス事業特別会計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530</v>
      </c>
      <c r="D34" s="1181"/>
      <c r="E34" s="1182"/>
      <c r="F34" s="32">
        <v>4.45</v>
      </c>
      <c r="G34" s="33">
        <v>3.56</v>
      </c>
      <c r="H34" s="33">
        <v>2.97</v>
      </c>
      <c r="I34" s="33">
        <v>3.41</v>
      </c>
      <c r="J34" s="34">
        <v>3.65</v>
      </c>
      <c r="K34" s="22"/>
      <c r="L34" s="22"/>
      <c r="M34" s="22"/>
      <c r="N34" s="22"/>
      <c r="O34" s="22"/>
      <c r="P34" s="22"/>
    </row>
    <row r="35" spans="1:16" ht="39" customHeight="1" x14ac:dyDescent="0.15">
      <c r="A35" s="22"/>
      <c r="B35" s="35"/>
      <c r="C35" s="1175" t="s">
        <v>531</v>
      </c>
      <c r="D35" s="1176"/>
      <c r="E35" s="1177"/>
      <c r="F35" s="36">
        <v>0</v>
      </c>
      <c r="G35" s="37">
        <v>0.39</v>
      </c>
      <c r="H35" s="37">
        <v>1.28</v>
      </c>
      <c r="I35" s="37">
        <v>0.67</v>
      </c>
      <c r="J35" s="38">
        <v>3.46</v>
      </c>
      <c r="K35" s="22"/>
      <c r="L35" s="22"/>
      <c r="M35" s="22"/>
      <c r="N35" s="22"/>
      <c r="O35" s="22"/>
      <c r="P35" s="22"/>
    </row>
    <row r="36" spans="1:16" ht="39" customHeight="1" x14ac:dyDescent="0.15">
      <c r="A36" s="22"/>
      <c r="B36" s="35"/>
      <c r="C36" s="1175" t="s">
        <v>532</v>
      </c>
      <c r="D36" s="1176"/>
      <c r="E36" s="1177"/>
      <c r="F36" s="36">
        <v>2.1</v>
      </c>
      <c r="G36" s="37">
        <v>2.25</v>
      </c>
      <c r="H36" s="37">
        <v>2.38</v>
      </c>
      <c r="I36" s="37">
        <v>2.63</v>
      </c>
      <c r="J36" s="38">
        <v>2.68</v>
      </c>
      <c r="K36" s="22"/>
      <c r="L36" s="22"/>
      <c r="M36" s="22"/>
      <c r="N36" s="22"/>
      <c r="O36" s="22"/>
      <c r="P36" s="22"/>
    </row>
    <row r="37" spans="1:16" ht="39" customHeight="1" x14ac:dyDescent="0.15">
      <c r="A37" s="22"/>
      <c r="B37" s="35"/>
      <c r="C37" s="1175" t="s">
        <v>533</v>
      </c>
      <c r="D37" s="1176"/>
      <c r="E37" s="1177"/>
      <c r="F37" s="36">
        <v>1.53</v>
      </c>
      <c r="G37" s="37">
        <v>1.1399999999999999</v>
      </c>
      <c r="H37" s="37">
        <v>1.23</v>
      </c>
      <c r="I37" s="37">
        <v>1.28</v>
      </c>
      <c r="J37" s="38">
        <v>1.41</v>
      </c>
      <c r="K37" s="22"/>
      <c r="L37" s="22"/>
      <c r="M37" s="22"/>
      <c r="N37" s="22"/>
      <c r="O37" s="22"/>
      <c r="P37" s="22"/>
    </row>
    <row r="38" spans="1:16" ht="39" customHeight="1" x14ac:dyDescent="0.15">
      <c r="A38" s="22"/>
      <c r="B38" s="35"/>
      <c r="C38" s="1175" t="s">
        <v>534</v>
      </c>
      <c r="D38" s="1176"/>
      <c r="E38" s="1177"/>
      <c r="F38" s="36">
        <v>0.11</v>
      </c>
      <c r="G38" s="37">
        <v>0.02</v>
      </c>
      <c r="H38" s="37">
        <v>0.03</v>
      </c>
      <c r="I38" s="37">
        <v>0.08</v>
      </c>
      <c r="J38" s="38">
        <v>0.09</v>
      </c>
      <c r="K38" s="22"/>
      <c r="L38" s="22"/>
      <c r="M38" s="22"/>
      <c r="N38" s="22"/>
      <c r="O38" s="22"/>
      <c r="P38" s="22"/>
    </row>
    <row r="39" spans="1:16" ht="39" customHeight="1" x14ac:dyDescent="0.15">
      <c r="A39" s="22"/>
      <c r="B39" s="35"/>
      <c r="C39" s="1175" t="s">
        <v>535</v>
      </c>
      <c r="D39" s="1176"/>
      <c r="E39" s="1177"/>
      <c r="F39" s="36">
        <v>0.01</v>
      </c>
      <c r="G39" s="37">
        <v>0.01</v>
      </c>
      <c r="H39" s="37">
        <v>0.01</v>
      </c>
      <c r="I39" s="37">
        <v>0.01</v>
      </c>
      <c r="J39" s="38">
        <v>0.01</v>
      </c>
      <c r="K39" s="22"/>
      <c r="L39" s="22"/>
      <c r="M39" s="22"/>
      <c r="N39" s="22"/>
      <c r="O39" s="22"/>
      <c r="P39" s="22"/>
    </row>
    <row r="40" spans="1:16" ht="39" customHeight="1" x14ac:dyDescent="0.15">
      <c r="A40" s="22"/>
      <c r="B40" s="35"/>
      <c r="C40" s="1175" t="s">
        <v>536</v>
      </c>
      <c r="D40" s="1176"/>
      <c r="E40" s="1177"/>
      <c r="F40" s="36">
        <v>0</v>
      </c>
      <c r="G40" s="37">
        <v>0</v>
      </c>
      <c r="H40" s="37">
        <v>0</v>
      </c>
      <c r="I40" s="37">
        <v>0.01</v>
      </c>
      <c r="J40" s="38">
        <v>0.01</v>
      </c>
      <c r="K40" s="22"/>
      <c r="L40" s="22"/>
      <c r="M40" s="22"/>
      <c r="N40" s="22"/>
      <c r="O40" s="22"/>
      <c r="P40" s="22"/>
    </row>
    <row r="41" spans="1:16" ht="39" customHeight="1" x14ac:dyDescent="0.15">
      <c r="A41" s="22"/>
      <c r="B41" s="35"/>
      <c r="C41" s="1175" t="s">
        <v>537</v>
      </c>
      <c r="D41" s="1176"/>
      <c r="E41" s="1177"/>
      <c r="F41" s="36">
        <v>0.08</v>
      </c>
      <c r="G41" s="37">
        <v>0</v>
      </c>
      <c r="H41" s="37">
        <v>0.01</v>
      </c>
      <c r="I41" s="37">
        <v>0</v>
      </c>
      <c r="J41" s="38">
        <v>0.01</v>
      </c>
      <c r="K41" s="22"/>
      <c r="L41" s="22"/>
      <c r="M41" s="22"/>
      <c r="N41" s="22"/>
      <c r="O41" s="22"/>
      <c r="P41" s="22"/>
    </row>
    <row r="42" spans="1:16" ht="39" customHeight="1" x14ac:dyDescent="0.15">
      <c r="A42" s="22"/>
      <c r="B42" s="39"/>
      <c r="C42" s="1175" t="s">
        <v>538</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539</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1830</v>
      </c>
      <c r="L45" s="60">
        <v>1818</v>
      </c>
      <c r="M45" s="60">
        <v>1777</v>
      </c>
      <c r="N45" s="60">
        <v>1729</v>
      </c>
      <c r="O45" s="61">
        <v>1660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361</v>
      </c>
      <c r="L48" s="64">
        <v>358</v>
      </c>
      <c r="M48" s="64">
        <v>363</v>
      </c>
      <c r="N48" s="64">
        <v>370</v>
      </c>
      <c r="O48" s="65">
        <v>375</v>
      </c>
      <c r="P48" s="48"/>
      <c r="Q48" s="48"/>
      <c r="R48" s="48"/>
      <c r="S48" s="48"/>
      <c r="T48" s="48"/>
      <c r="U48" s="48"/>
    </row>
    <row r="49" spans="1:21" ht="30.75" customHeight="1" x14ac:dyDescent="0.15">
      <c r="A49" s="48"/>
      <c r="B49" s="1193"/>
      <c r="C49" s="1194"/>
      <c r="D49" s="62"/>
      <c r="E49" s="1185" t="s">
        <v>16</v>
      </c>
      <c r="F49" s="1185"/>
      <c r="G49" s="1185"/>
      <c r="H49" s="1185"/>
      <c r="I49" s="1185"/>
      <c r="J49" s="1186"/>
      <c r="K49" s="63">
        <v>66</v>
      </c>
      <c r="L49" s="64">
        <v>59</v>
      </c>
      <c r="M49" s="64">
        <v>59</v>
      </c>
      <c r="N49" s="64">
        <v>58</v>
      </c>
      <c r="O49" s="65">
        <v>58</v>
      </c>
      <c r="P49" s="48"/>
      <c r="Q49" s="48"/>
      <c r="R49" s="48"/>
      <c r="S49" s="48"/>
      <c r="T49" s="48"/>
      <c r="U49" s="48"/>
    </row>
    <row r="50" spans="1:21" ht="30.75" customHeight="1" x14ac:dyDescent="0.15">
      <c r="A50" s="48"/>
      <c r="B50" s="1193"/>
      <c r="C50" s="1194"/>
      <c r="D50" s="62"/>
      <c r="E50" s="1185" t="s">
        <v>17</v>
      </c>
      <c r="F50" s="1185"/>
      <c r="G50" s="1185"/>
      <c r="H50" s="1185"/>
      <c r="I50" s="1185"/>
      <c r="J50" s="1186"/>
      <c r="K50" s="63">
        <v>149</v>
      </c>
      <c r="L50" s="64">
        <v>140</v>
      </c>
      <c r="M50" s="64">
        <v>152</v>
      </c>
      <c r="N50" s="64">
        <v>131</v>
      </c>
      <c r="O50" s="65">
        <v>126</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1454</v>
      </c>
      <c r="L52" s="64">
        <v>1449</v>
      </c>
      <c r="M52" s="64">
        <v>1441</v>
      </c>
      <c r="N52" s="64">
        <v>1436</v>
      </c>
      <c r="O52" s="65">
        <v>1408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952</v>
      </c>
      <c r="L53" s="69">
        <v>926</v>
      </c>
      <c r="M53" s="69">
        <v>910</v>
      </c>
      <c r="N53" s="69">
        <v>852</v>
      </c>
      <c r="O53" s="70">
        <v>811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1" t="s">
        <v>24</v>
      </c>
      <c r="C41" s="1212"/>
      <c r="D41" s="81"/>
      <c r="E41" s="1213" t="s">
        <v>25</v>
      </c>
      <c r="F41" s="1213"/>
      <c r="G41" s="1213"/>
      <c r="H41" s="1214"/>
      <c r="I41" s="82">
        <v>15557</v>
      </c>
      <c r="J41" s="83">
        <v>14528</v>
      </c>
      <c r="K41" s="83">
        <v>13596</v>
      </c>
      <c r="L41" s="83">
        <v>12960</v>
      </c>
      <c r="M41" s="84">
        <v>11945</v>
      </c>
    </row>
    <row r="42" spans="2:13" ht="27.75" customHeight="1" x14ac:dyDescent="0.15">
      <c r="B42" s="1201"/>
      <c r="C42" s="1202"/>
      <c r="D42" s="85"/>
      <c r="E42" s="1205" t="s">
        <v>26</v>
      </c>
      <c r="F42" s="1205"/>
      <c r="G42" s="1205"/>
      <c r="H42" s="1206"/>
      <c r="I42" s="86">
        <v>1132</v>
      </c>
      <c r="J42" s="87">
        <v>1143</v>
      </c>
      <c r="K42" s="87">
        <v>969</v>
      </c>
      <c r="L42" s="87">
        <v>815</v>
      </c>
      <c r="M42" s="88">
        <v>669</v>
      </c>
    </row>
    <row r="43" spans="2:13" ht="27.75" customHeight="1" x14ac:dyDescent="0.15">
      <c r="B43" s="1201"/>
      <c r="C43" s="1202"/>
      <c r="D43" s="85"/>
      <c r="E43" s="1205" t="s">
        <v>27</v>
      </c>
      <c r="F43" s="1205"/>
      <c r="G43" s="1205"/>
      <c r="H43" s="1206"/>
      <c r="I43" s="86">
        <v>4767</v>
      </c>
      <c r="J43" s="87">
        <v>4660</v>
      </c>
      <c r="K43" s="87">
        <v>4519</v>
      </c>
      <c r="L43" s="87">
        <v>4300</v>
      </c>
      <c r="M43" s="88">
        <v>4055</v>
      </c>
    </row>
    <row r="44" spans="2:13" ht="27.75" customHeight="1" x14ac:dyDescent="0.15">
      <c r="B44" s="1201"/>
      <c r="C44" s="1202"/>
      <c r="D44" s="85"/>
      <c r="E44" s="1205" t="s">
        <v>28</v>
      </c>
      <c r="F44" s="1205"/>
      <c r="G44" s="1205"/>
      <c r="H44" s="1206"/>
      <c r="I44" s="86">
        <v>326</v>
      </c>
      <c r="J44" s="87">
        <v>269</v>
      </c>
      <c r="K44" s="87">
        <v>211</v>
      </c>
      <c r="L44" s="87">
        <v>158</v>
      </c>
      <c r="M44" s="88">
        <v>101</v>
      </c>
    </row>
    <row r="45" spans="2:13" ht="27.75" customHeight="1" x14ac:dyDescent="0.15">
      <c r="B45" s="1201"/>
      <c r="C45" s="1202"/>
      <c r="D45" s="85"/>
      <c r="E45" s="1205" t="s">
        <v>29</v>
      </c>
      <c r="F45" s="1205"/>
      <c r="G45" s="1205"/>
      <c r="H45" s="1206"/>
      <c r="I45" s="86">
        <v>2591</v>
      </c>
      <c r="J45" s="87">
        <v>2497</v>
      </c>
      <c r="K45" s="87">
        <v>2433</v>
      </c>
      <c r="L45" s="87">
        <v>2228</v>
      </c>
      <c r="M45" s="88">
        <v>2001</v>
      </c>
    </row>
    <row r="46" spans="2:13" ht="27.75" customHeight="1" x14ac:dyDescent="0.15">
      <c r="B46" s="1201"/>
      <c r="C46" s="1202"/>
      <c r="D46" s="85"/>
      <c r="E46" s="1205" t="s">
        <v>30</v>
      </c>
      <c r="F46" s="1205"/>
      <c r="G46" s="1205"/>
      <c r="H46" s="1206"/>
      <c r="I46" s="86" t="s">
        <v>484</v>
      </c>
      <c r="J46" s="87" t="s">
        <v>484</v>
      </c>
      <c r="K46" s="87" t="s">
        <v>484</v>
      </c>
      <c r="L46" s="87" t="s">
        <v>484</v>
      </c>
      <c r="M46" s="88" t="s">
        <v>484</v>
      </c>
    </row>
    <row r="47" spans="2:13" ht="27.75" customHeight="1" x14ac:dyDescent="0.15">
      <c r="B47" s="1201"/>
      <c r="C47" s="1202"/>
      <c r="D47" s="85"/>
      <c r="E47" s="1205" t="s">
        <v>31</v>
      </c>
      <c r="F47" s="1205"/>
      <c r="G47" s="1205"/>
      <c r="H47" s="1206"/>
      <c r="I47" s="86" t="s">
        <v>484</v>
      </c>
      <c r="J47" s="87" t="s">
        <v>484</v>
      </c>
      <c r="K47" s="87" t="s">
        <v>484</v>
      </c>
      <c r="L47" s="87" t="s">
        <v>484</v>
      </c>
      <c r="M47" s="88" t="s">
        <v>484</v>
      </c>
    </row>
    <row r="48" spans="2:13" ht="27.75" customHeight="1" x14ac:dyDescent="0.15">
      <c r="B48" s="1203"/>
      <c r="C48" s="1204"/>
      <c r="D48" s="85"/>
      <c r="E48" s="1205" t="s">
        <v>32</v>
      </c>
      <c r="F48" s="1205"/>
      <c r="G48" s="1205"/>
      <c r="H48" s="1206"/>
      <c r="I48" s="86" t="s">
        <v>484</v>
      </c>
      <c r="J48" s="87" t="s">
        <v>484</v>
      </c>
      <c r="K48" s="87" t="s">
        <v>484</v>
      </c>
      <c r="L48" s="87" t="s">
        <v>484</v>
      </c>
      <c r="M48" s="88" t="s">
        <v>484</v>
      </c>
    </row>
    <row r="49" spans="2:13" ht="27.75" customHeight="1" x14ac:dyDescent="0.15">
      <c r="B49" s="1199" t="s">
        <v>33</v>
      </c>
      <c r="C49" s="1200"/>
      <c r="D49" s="89"/>
      <c r="E49" s="1205" t="s">
        <v>34</v>
      </c>
      <c r="F49" s="1205"/>
      <c r="G49" s="1205"/>
      <c r="H49" s="1206"/>
      <c r="I49" s="86">
        <v>2149</v>
      </c>
      <c r="J49" s="87">
        <v>2371</v>
      </c>
      <c r="K49" s="87">
        <v>2353</v>
      </c>
      <c r="L49" s="87">
        <v>2244</v>
      </c>
      <c r="M49" s="88">
        <v>2354</v>
      </c>
    </row>
    <row r="50" spans="2:13" ht="27.75" customHeight="1" x14ac:dyDescent="0.15">
      <c r="B50" s="1201"/>
      <c r="C50" s="1202"/>
      <c r="D50" s="85"/>
      <c r="E50" s="1205" t="s">
        <v>35</v>
      </c>
      <c r="F50" s="1205"/>
      <c r="G50" s="1205"/>
      <c r="H50" s="1206"/>
      <c r="I50" s="86">
        <v>1305</v>
      </c>
      <c r="J50" s="87">
        <v>1170</v>
      </c>
      <c r="K50" s="87">
        <v>1025</v>
      </c>
      <c r="L50" s="87">
        <v>903</v>
      </c>
      <c r="M50" s="88">
        <v>828</v>
      </c>
    </row>
    <row r="51" spans="2:13" ht="27.75" customHeight="1" x14ac:dyDescent="0.15">
      <c r="B51" s="1203"/>
      <c r="C51" s="1204"/>
      <c r="D51" s="85"/>
      <c r="E51" s="1205" t="s">
        <v>36</v>
      </c>
      <c r="F51" s="1205"/>
      <c r="G51" s="1205"/>
      <c r="H51" s="1206"/>
      <c r="I51" s="86">
        <v>12760</v>
      </c>
      <c r="J51" s="87">
        <v>12192</v>
      </c>
      <c r="K51" s="87">
        <v>11603</v>
      </c>
      <c r="L51" s="87">
        <v>11177</v>
      </c>
      <c r="M51" s="88">
        <v>10497</v>
      </c>
    </row>
    <row r="52" spans="2:13" ht="27.75" customHeight="1" thickBot="1" x14ac:dyDescent="0.2">
      <c r="B52" s="1207" t="s">
        <v>37</v>
      </c>
      <c r="C52" s="1208"/>
      <c r="D52" s="90"/>
      <c r="E52" s="1209" t="s">
        <v>38</v>
      </c>
      <c r="F52" s="1209"/>
      <c r="G52" s="1209"/>
      <c r="H52" s="1210"/>
      <c r="I52" s="91">
        <v>8159</v>
      </c>
      <c r="J52" s="92">
        <v>7364</v>
      </c>
      <c r="K52" s="92">
        <v>6746</v>
      </c>
      <c r="L52" s="92">
        <v>6137</v>
      </c>
      <c r="M52" s="93">
        <v>5091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6"/>
      <c r="H50" s="1237"/>
      <c r="I50" s="1237"/>
      <c r="J50" s="1238"/>
      <c r="K50" s="354" t="s">
        <v>523</v>
      </c>
      <c r="L50" s="354" t="s">
        <v>524</v>
      </c>
      <c r="M50" s="354" t="s">
        <v>525</v>
      </c>
      <c r="N50" s="354" t="s">
        <v>526</v>
      </c>
      <c r="O50" s="354" t="s">
        <v>527</v>
      </c>
    </row>
    <row r="51" spans="1:17" x14ac:dyDescent="0.15">
      <c r="B51" s="248"/>
      <c r="C51" s="244"/>
      <c r="D51" s="244"/>
      <c r="E51" s="244"/>
      <c r="F51" s="244"/>
      <c r="G51" s="1239" t="s">
        <v>553</v>
      </c>
      <c r="H51" s="1240"/>
      <c r="I51" s="1245" t="s">
        <v>554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556</v>
      </c>
      <c r="H55" s="1220"/>
      <c r="I55" s="1225" t="s">
        <v>554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51" t="s">
        <v>560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36"/>
      <c r="H72" s="1237"/>
      <c r="I72" s="1237"/>
      <c r="J72" s="1238"/>
      <c r="K72" s="354" t="s">
        <v>523</v>
      </c>
      <c r="L72" s="354" t="s">
        <v>524</v>
      </c>
      <c r="M72" s="354" t="s">
        <v>525</v>
      </c>
      <c r="N72" s="354" t="s">
        <v>526</v>
      </c>
      <c r="O72" s="354" t="s">
        <v>527</v>
      </c>
    </row>
    <row r="73" spans="2:30" x14ac:dyDescent="0.15">
      <c r="B73" s="248"/>
      <c r="C73" s="244"/>
      <c r="D73" s="244"/>
      <c r="E73" s="244"/>
      <c r="F73" s="244"/>
      <c r="G73" s="1239" t="s">
        <v>553</v>
      </c>
      <c r="H73" s="1240"/>
      <c r="I73" s="1245" t="s">
        <v>554</v>
      </c>
      <c r="J73" s="1245"/>
      <c r="K73" s="1226">
        <v>145.1</v>
      </c>
      <c r="L73" s="1226">
        <v>131.19999999999999</v>
      </c>
      <c r="M73" s="1215">
        <v>122</v>
      </c>
      <c r="N73" s="1215">
        <v>114.8</v>
      </c>
      <c r="O73" s="1215">
        <v>93</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559</v>
      </c>
      <c r="J75" s="1225"/>
      <c r="K75" s="1247">
        <v>17</v>
      </c>
      <c r="L75" s="1247">
        <v>16.600000000000001</v>
      </c>
      <c r="M75" s="1247">
        <v>16.600000000000001</v>
      </c>
      <c r="N75" s="1247">
        <v>16.2</v>
      </c>
      <c r="O75" s="1247">
        <v>15.7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556</v>
      </c>
      <c r="H77" s="1220"/>
      <c r="I77" s="1225" t="s">
        <v>554</v>
      </c>
      <c r="J77" s="1225"/>
      <c r="K77" s="1226">
        <v>86</v>
      </c>
      <c r="L77" s="1226">
        <v>72</v>
      </c>
      <c r="M77" s="1215">
        <v>58.8</v>
      </c>
      <c r="N77" s="1215">
        <v>49.7</v>
      </c>
      <c r="O77" s="1215">
        <v>37.200000000000003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559</v>
      </c>
      <c r="J79" s="1217"/>
      <c r="K79" s="1218">
        <v>14.5</v>
      </c>
      <c r="L79" s="1218">
        <v>13.3</v>
      </c>
      <c r="M79" s="1218">
        <v>12.4</v>
      </c>
      <c r="N79" s="1218">
        <v>11.2</v>
      </c>
      <c r="O79" s="1218">
        <v>10.1</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24618</v>
      </c>
      <c r="E3" s="116"/>
      <c r="F3" s="117">
        <v>90833</v>
      </c>
      <c r="G3" s="118"/>
      <c r="H3" s="119"/>
    </row>
    <row r="4" spans="1:8" x14ac:dyDescent="0.15">
      <c r="A4" s="120"/>
      <c r="B4" s="121"/>
      <c r="C4" s="122"/>
      <c r="D4" s="123">
        <v>13667</v>
      </c>
      <c r="E4" s="124"/>
      <c r="F4" s="125">
        <v>47037</v>
      </c>
      <c r="G4" s="126"/>
      <c r="H4" s="127"/>
    </row>
    <row r="5" spans="1:8" x14ac:dyDescent="0.15">
      <c r="A5" s="108" t="s">
        <v>517</v>
      </c>
      <c r="B5" s="113"/>
      <c r="C5" s="114"/>
      <c r="D5" s="115">
        <v>25601</v>
      </c>
      <c r="E5" s="116"/>
      <c r="F5" s="117">
        <v>79181</v>
      </c>
      <c r="G5" s="118"/>
      <c r="H5" s="119"/>
    </row>
    <row r="6" spans="1:8" x14ac:dyDescent="0.15">
      <c r="A6" s="120"/>
      <c r="B6" s="121"/>
      <c r="C6" s="122"/>
      <c r="D6" s="123">
        <v>13367</v>
      </c>
      <c r="E6" s="124"/>
      <c r="F6" s="125">
        <v>40448</v>
      </c>
      <c r="G6" s="126"/>
      <c r="H6" s="127"/>
    </row>
    <row r="7" spans="1:8" x14ac:dyDescent="0.15">
      <c r="A7" s="108" t="s">
        <v>518</v>
      </c>
      <c r="B7" s="113"/>
      <c r="C7" s="114"/>
      <c r="D7" s="115">
        <v>27696</v>
      </c>
      <c r="E7" s="116"/>
      <c r="F7" s="117">
        <v>118124</v>
      </c>
      <c r="G7" s="118"/>
      <c r="H7" s="119"/>
    </row>
    <row r="8" spans="1:8" x14ac:dyDescent="0.15">
      <c r="A8" s="120"/>
      <c r="B8" s="121"/>
      <c r="C8" s="122"/>
      <c r="D8" s="123">
        <v>15326</v>
      </c>
      <c r="E8" s="124"/>
      <c r="F8" s="125">
        <v>54614</v>
      </c>
      <c r="G8" s="126"/>
      <c r="H8" s="127"/>
    </row>
    <row r="9" spans="1:8" x14ac:dyDescent="0.15">
      <c r="A9" s="108" t="s">
        <v>519</v>
      </c>
      <c r="B9" s="113"/>
      <c r="C9" s="114"/>
      <c r="D9" s="115">
        <v>50470</v>
      </c>
      <c r="E9" s="116"/>
      <c r="F9" s="117">
        <v>101693</v>
      </c>
      <c r="G9" s="118"/>
      <c r="H9" s="119"/>
    </row>
    <row r="10" spans="1:8" x14ac:dyDescent="0.15">
      <c r="A10" s="120"/>
      <c r="B10" s="121"/>
      <c r="C10" s="122"/>
      <c r="D10" s="123">
        <v>30675</v>
      </c>
      <c r="E10" s="124"/>
      <c r="F10" s="125">
        <v>51066</v>
      </c>
      <c r="G10" s="126"/>
      <c r="H10" s="127"/>
    </row>
    <row r="11" spans="1:8" x14ac:dyDescent="0.15">
      <c r="A11" s="108" t="s">
        <v>520</v>
      </c>
      <c r="B11" s="113"/>
      <c r="C11" s="114"/>
      <c r="D11" s="115">
        <v>29171</v>
      </c>
      <c r="E11" s="116"/>
      <c r="F11" s="117">
        <v>96635</v>
      </c>
      <c r="G11" s="118"/>
      <c r="H11" s="119"/>
    </row>
    <row r="12" spans="1:8" x14ac:dyDescent="0.15">
      <c r="A12" s="120"/>
      <c r="B12" s="121"/>
      <c r="C12" s="128"/>
      <c r="D12" s="123">
        <v>11152</v>
      </c>
      <c r="E12" s="124"/>
      <c r="F12" s="125">
        <v>44408</v>
      </c>
      <c r="G12" s="126"/>
      <c r="H12" s="127"/>
    </row>
    <row r="13" spans="1:8" x14ac:dyDescent="0.15">
      <c r="A13" s="108"/>
      <c r="B13" s="113"/>
      <c r="C13" s="129"/>
      <c r="D13" s="130">
        <v>31511</v>
      </c>
      <c r="E13" s="131"/>
      <c r="F13" s="132">
        <v>97293</v>
      </c>
      <c r="G13" s="133"/>
      <c r="H13" s="119"/>
    </row>
    <row r="14" spans="1:8" x14ac:dyDescent="0.15">
      <c r="A14" s="120"/>
      <c r="B14" s="121"/>
      <c r="C14" s="122"/>
      <c r="D14" s="123">
        <v>16837</v>
      </c>
      <c r="E14" s="124"/>
      <c r="F14" s="125">
        <v>47515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1.54</v>
      </c>
      <c r="C19" s="134">
        <f>ROUND(VALUE(SUBSTITUTE(実質収支比率等に係る経年分析!G$48,"▲","-")),2)</f>
        <v>1.1399999999999999</v>
      </c>
      <c r="D19" s="134">
        <f>ROUND(VALUE(SUBSTITUTE(実質収支比率等に係る経年分析!H$48,"▲","-")),2)</f>
        <v>1.23</v>
      </c>
      <c r="E19" s="134">
        <f>ROUND(VALUE(SUBSTITUTE(実質収支比率等に係る経年分析!I$48,"▲","-")),2)</f>
        <v>1.29</v>
      </c>
      <c r="F19" s="134">
        <f>ROUND(VALUE(SUBSTITUTE(実質収支比率等に係る経年分析!J$48,"▲","-")),2)</f>
        <v>1.41</v>
      </c>
    </row>
    <row r="20" spans="1:11" x14ac:dyDescent="0.15">
      <c r="A20" s="134" t="s">
        <v>43</v>
      </c>
      <c r="B20" s="134">
        <f>ROUND(VALUE(SUBSTITUTE(実質収支比率等に係る経年分析!F$47,"▲","-")),2)</f>
        <v>26.4</v>
      </c>
      <c r="C20" s="134">
        <f>ROUND(VALUE(SUBSTITUTE(実質収支比率等に係る経年分析!G$47,"▲","-")),2)</f>
        <v>29.38</v>
      </c>
      <c r="D20" s="134">
        <f>ROUND(VALUE(SUBSTITUTE(実質収支比率等に係る経年分析!H$47,"▲","-")),2)</f>
        <v>29.36</v>
      </c>
      <c r="E20" s="134">
        <f>ROUND(VALUE(SUBSTITUTE(実質収支比率等に係る経年分析!I$47,"▲","-")),2)</f>
        <v>28.81</v>
      </c>
      <c r="F20" s="134">
        <f>ROUND(VALUE(SUBSTITUTE(実質収支比率等に係る経年分析!J$47,"▲","-")),2)</f>
        <v>28.98</v>
      </c>
    </row>
    <row r="21" spans="1:11" x14ac:dyDescent="0.15">
      <c r="A21" s="134" t="s">
        <v>44</v>
      </c>
      <c r="B21" s="134">
        <f>IF(ISNUMBER(VALUE(SUBSTITUTE(実質収支比率等に係る経年分析!F$49,"▲","-"))),ROUND(VALUE(SUBSTITUTE(実質収支比率等に係る経年分析!F$49,"▲","-")),2),NA())</f>
        <v>6.57</v>
      </c>
      <c r="C21" s="134">
        <f>IF(ISNUMBER(VALUE(SUBSTITUTE(実質収支比率等に係る経年分析!G$49,"▲","-"))),ROUND(VALUE(SUBSTITUTE(実質収支比率等に係る経年分析!G$49,"▲","-")),2),NA())</f>
        <v>2.5299999999999998</v>
      </c>
      <c r="D21" s="134">
        <f>IF(ISNUMBER(VALUE(SUBSTITUTE(実質収支比率等に係る経年分析!H$49,"▲","-"))),ROUND(VALUE(SUBSTITUTE(実質収支比率等に係る経年分析!H$49,"▲","-")),2),NA())</f>
        <v>-0.34</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0.76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森町介護保険事業特別会計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森町後期高齢者医療特別会計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森町介護サービス事業特別会計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森町国民健康保険特別会計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1.41</v>
      </c>
    </row>
    <row r="34" spans="1:16" x14ac:dyDescent="0.15">
      <c r="A34" s="135" t="str">
        <f>IF(連結実質赤字比率に係る赤字・黒字の構成分析!C$36="",NA(),連結実質赤字比率に係る赤字・黒字の構成分析!C$36)</f>
        <v>森町公共下水道事業会計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2.68</v>
      </c>
    </row>
    <row r="35" spans="1:16" x14ac:dyDescent="0.15">
      <c r="A35" s="135" t="str">
        <f>IF(連結実質赤字比率に係る赤字・黒字の構成分析!C$35="",NA(),連結実質赤字比率に係る赤字・黒字の構成分析!C$35)</f>
        <v>森町国民健康保険病院事業会計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3.46</v>
      </c>
    </row>
    <row r="36" spans="1:16" x14ac:dyDescent="0.15">
      <c r="A36" s="135" t="str">
        <f>IF(連結実質赤字比率に係る赤字・黒字の構成分析!C$34="",NA(),連結実質赤字比率に係る赤字・黒字の構成分析!C$34)</f>
        <v>森町水道事業会計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1454</v>
      </c>
      <c r="E42" s="136"/>
      <c r="F42" s="136"/>
      <c r="G42" s="136">
        <f>'実質公債費比率（分子）の構造'!L$52</f>
        <v>1449</v>
      </c>
      <c r="H42" s="136"/>
      <c r="I42" s="136"/>
      <c r="J42" s="136">
        <f>'実質公債費比率（分子）の構造'!M$52</f>
        <v>1441</v>
      </c>
      <c r="K42" s="136"/>
      <c r="L42" s="136"/>
      <c r="M42" s="136">
        <f>'実質公債費比率（分子）の構造'!N$52</f>
        <v>1436</v>
      </c>
      <c r="N42" s="136"/>
      <c r="O42" s="136"/>
      <c r="P42" s="136">
        <f>'実質公債費比率（分子）の構造'!O$52</f>
        <v>1408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149</v>
      </c>
      <c r="C44" s="136"/>
      <c r="D44" s="136"/>
      <c r="E44" s="136">
        <f>'実質公債費比率（分子）の構造'!L$50</f>
        <v>140</v>
      </c>
      <c r="F44" s="136"/>
      <c r="G44" s="136"/>
      <c r="H44" s="136">
        <f>'実質公債費比率（分子）の構造'!M$50</f>
        <v>152</v>
      </c>
      <c r="I44" s="136"/>
      <c r="J44" s="136"/>
      <c r="K44" s="136">
        <f>'実質公債費比率（分子）の構造'!N$50</f>
        <v>131</v>
      </c>
      <c r="L44" s="136"/>
      <c r="M44" s="136"/>
      <c r="N44" s="136">
        <f>'実質公債費比率（分子）の構造'!O$50</f>
        <v>126</v>
      </c>
      <c r="O44" s="136"/>
      <c r="P44" s="136"/>
    </row>
    <row r="45" spans="1:16" x14ac:dyDescent="0.15">
      <c r="A45" s="136" t="s">
        <v>54</v>
      </c>
      <c r="B45" s="136">
        <f>'実質公債費比率（分子）の構造'!K$49</f>
        <v>66</v>
      </c>
      <c r="C45" s="136"/>
      <c r="D45" s="136"/>
      <c r="E45" s="136">
        <f>'実質公債費比率（分子）の構造'!L$49</f>
        <v>59</v>
      </c>
      <c r="F45" s="136"/>
      <c r="G45" s="136"/>
      <c r="H45" s="136">
        <f>'実質公債費比率（分子）の構造'!M$49</f>
        <v>59</v>
      </c>
      <c r="I45" s="136"/>
      <c r="J45" s="136"/>
      <c r="K45" s="136">
        <f>'実質公債費比率（分子）の構造'!N$49</f>
        <v>58</v>
      </c>
      <c r="L45" s="136"/>
      <c r="M45" s="136"/>
      <c r="N45" s="136">
        <f>'実質公債費比率（分子）の構造'!O$49</f>
        <v>58</v>
      </c>
      <c r="O45" s="136"/>
      <c r="P45" s="136"/>
    </row>
    <row r="46" spans="1:16" x14ac:dyDescent="0.15">
      <c r="A46" s="136" t="s">
        <v>55</v>
      </c>
      <c r="B46" s="136">
        <f>'実質公債費比率（分子）の構造'!K$48</f>
        <v>361</v>
      </c>
      <c r="C46" s="136"/>
      <c r="D46" s="136"/>
      <c r="E46" s="136">
        <f>'実質公債費比率（分子）の構造'!L$48</f>
        <v>358</v>
      </c>
      <c r="F46" s="136"/>
      <c r="G46" s="136"/>
      <c r="H46" s="136">
        <f>'実質公債費比率（分子）の構造'!M$48</f>
        <v>363</v>
      </c>
      <c r="I46" s="136"/>
      <c r="J46" s="136"/>
      <c r="K46" s="136">
        <f>'実質公債費比率（分子）の構造'!N$48</f>
        <v>370</v>
      </c>
      <c r="L46" s="136"/>
      <c r="M46" s="136"/>
      <c r="N46" s="136">
        <f>'実質公債費比率（分子）の構造'!O$48</f>
        <v>375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1830</v>
      </c>
      <c r="C49" s="136"/>
      <c r="D49" s="136"/>
      <c r="E49" s="136">
        <f>'実質公債費比率（分子）の構造'!L$45</f>
        <v>1818</v>
      </c>
      <c r="F49" s="136"/>
      <c r="G49" s="136"/>
      <c r="H49" s="136">
        <f>'実質公債費比率（分子）の構造'!M$45</f>
        <v>1777</v>
      </c>
      <c r="I49" s="136"/>
      <c r="J49" s="136"/>
      <c r="K49" s="136">
        <f>'実質公債費比率（分子）の構造'!N$45</f>
        <v>1729</v>
      </c>
      <c r="L49" s="136"/>
      <c r="M49" s="136"/>
      <c r="N49" s="136">
        <f>'実質公債費比率（分子）の構造'!O$45</f>
        <v>1660</v>
      </c>
      <c r="O49" s="136"/>
      <c r="P49" s="136"/>
    </row>
    <row r="50" spans="1:16" x14ac:dyDescent="0.15">
      <c r="A50" s="136" t="s">
        <v>59</v>
      </c>
      <c r="B50" s="136" t="e">
        <f>NA()</f>
        <v>#N/A</v>
      </c>
      <c r="C50" s="136">
        <f>IF(ISNUMBER('実質公債費比率（分子）の構造'!K$53),'実質公債費比率（分子）の構造'!K$53,NA())</f>
        <v>952</v>
      </c>
      <c r="D50" s="136" t="e">
        <f>NA()</f>
        <v>#N/A</v>
      </c>
      <c r="E50" s="136" t="e">
        <f>NA()</f>
        <v>#N/A</v>
      </c>
      <c r="F50" s="136">
        <f>IF(ISNUMBER('実質公債費比率（分子）の構造'!L$53),'実質公債費比率（分子）の構造'!L$53,NA())</f>
        <v>926</v>
      </c>
      <c r="G50" s="136" t="e">
        <f>NA()</f>
        <v>#N/A</v>
      </c>
      <c r="H50" s="136" t="e">
        <f>NA()</f>
        <v>#N/A</v>
      </c>
      <c r="I50" s="136">
        <f>IF(ISNUMBER('実質公債費比率（分子）の構造'!M$53),'実質公債費比率（分子）の構造'!M$53,NA())</f>
        <v>910</v>
      </c>
      <c r="J50" s="136" t="e">
        <f>NA()</f>
        <v>#N/A</v>
      </c>
      <c r="K50" s="136" t="e">
        <f>NA()</f>
        <v>#N/A</v>
      </c>
      <c r="L50" s="136">
        <f>IF(ISNUMBER('実質公債費比率（分子）の構造'!N$53),'実質公債費比率（分子）の構造'!N$53,NA())</f>
        <v>852</v>
      </c>
      <c r="M50" s="136" t="e">
        <f>NA()</f>
        <v>#N/A</v>
      </c>
      <c r="N50" s="136" t="e">
        <f>NA()</f>
        <v>#N/A</v>
      </c>
      <c r="O50" s="136">
        <f>IF(ISNUMBER('実質公債費比率（分子）の構造'!O$53),'実質公債費比率（分子）の構造'!O$53,NA())</f>
        <v>811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12760</v>
      </c>
      <c r="E56" s="135"/>
      <c r="F56" s="135"/>
      <c r="G56" s="135">
        <f>'将来負担比率（分子）の構造'!J$51</f>
        <v>12192</v>
      </c>
      <c r="H56" s="135"/>
      <c r="I56" s="135"/>
      <c r="J56" s="135">
        <f>'将来負担比率（分子）の構造'!K$51</f>
        <v>11603</v>
      </c>
      <c r="K56" s="135"/>
      <c r="L56" s="135"/>
      <c r="M56" s="135">
        <f>'将来負担比率（分子）の構造'!L$51</f>
        <v>11177</v>
      </c>
      <c r="N56" s="135"/>
      <c r="O56" s="135"/>
      <c r="P56" s="135">
        <f>'将来負担比率（分子）の構造'!M$51</f>
        <v>10497</v>
      </c>
    </row>
    <row r="57" spans="1:16" x14ac:dyDescent="0.15">
      <c r="A57" s="135" t="s">
        <v>35</v>
      </c>
      <c r="B57" s="135"/>
      <c r="C57" s="135"/>
      <c r="D57" s="135">
        <f>'将来負担比率（分子）の構造'!I$50</f>
        <v>1305</v>
      </c>
      <c r="E57" s="135"/>
      <c r="F57" s="135"/>
      <c r="G57" s="135">
        <f>'将来負担比率（分子）の構造'!J$50</f>
        <v>1170</v>
      </c>
      <c r="H57" s="135"/>
      <c r="I57" s="135"/>
      <c r="J57" s="135">
        <f>'将来負担比率（分子）の構造'!K$50</f>
        <v>1025</v>
      </c>
      <c r="K57" s="135"/>
      <c r="L57" s="135"/>
      <c r="M57" s="135">
        <f>'将来負担比率（分子）の構造'!L$50</f>
        <v>903</v>
      </c>
      <c r="N57" s="135"/>
      <c r="O57" s="135"/>
      <c r="P57" s="135">
        <f>'将来負担比率（分子）の構造'!M$50</f>
        <v>828</v>
      </c>
    </row>
    <row r="58" spans="1:16" x14ac:dyDescent="0.15">
      <c r="A58" s="135" t="s">
        <v>34</v>
      </c>
      <c r="B58" s="135"/>
      <c r="C58" s="135"/>
      <c r="D58" s="135">
        <f>'将来負担比率（分子）の構造'!I$49</f>
        <v>2149</v>
      </c>
      <c r="E58" s="135"/>
      <c r="F58" s="135"/>
      <c r="G58" s="135">
        <f>'将来負担比率（分子）の構造'!J$49</f>
        <v>2371</v>
      </c>
      <c r="H58" s="135"/>
      <c r="I58" s="135"/>
      <c r="J58" s="135">
        <f>'将来負担比率（分子）の構造'!K$49</f>
        <v>2353</v>
      </c>
      <c r="K58" s="135"/>
      <c r="L58" s="135"/>
      <c r="M58" s="135">
        <f>'将来負担比率（分子）の構造'!L$49</f>
        <v>2244</v>
      </c>
      <c r="N58" s="135"/>
      <c r="O58" s="135"/>
      <c r="P58" s="135">
        <f>'将来負担比率（分子）の構造'!M$49</f>
        <v>2354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2591</v>
      </c>
      <c r="C62" s="135"/>
      <c r="D62" s="135"/>
      <c r="E62" s="135">
        <f>'将来負担比率（分子）の構造'!J$45</f>
        <v>2497</v>
      </c>
      <c r="F62" s="135"/>
      <c r="G62" s="135"/>
      <c r="H62" s="135">
        <f>'将来負担比率（分子）の構造'!K$45</f>
        <v>2433</v>
      </c>
      <c r="I62" s="135"/>
      <c r="J62" s="135"/>
      <c r="K62" s="135">
        <f>'将来負担比率（分子）の構造'!L$45</f>
        <v>2228</v>
      </c>
      <c r="L62" s="135"/>
      <c r="M62" s="135"/>
      <c r="N62" s="135">
        <f>'将来負担比率（分子）の構造'!M$45</f>
        <v>2001</v>
      </c>
      <c r="O62" s="135"/>
      <c r="P62" s="135"/>
    </row>
    <row r="63" spans="1:16" x14ac:dyDescent="0.15">
      <c r="A63" s="135" t="s">
        <v>28</v>
      </c>
      <c r="B63" s="135">
        <f>'将来負担比率（分子）の構造'!I$44</f>
        <v>326</v>
      </c>
      <c r="C63" s="135"/>
      <c r="D63" s="135"/>
      <c r="E63" s="135">
        <f>'将来負担比率（分子）の構造'!J$44</f>
        <v>269</v>
      </c>
      <c r="F63" s="135"/>
      <c r="G63" s="135"/>
      <c r="H63" s="135">
        <f>'将来負担比率（分子）の構造'!K$44</f>
        <v>211</v>
      </c>
      <c r="I63" s="135"/>
      <c r="J63" s="135"/>
      <c r="K63" s="135">
        <f>'将来負担比率（分子）の構造'!L$44</f>
        <v>158</v>
      </c>
      <c r="L63" s="135"/>
      <c r="M63" s="135"/>
      <c r="N63" s="135">
        <f>'将来負担比率（分子）の構造'!M$44</f>
        <v>101</v>
      </c>
      <c r="O63" s="135"/>
      <c r="P63" s="135"/>
    </row>
    <row r="64" spans="1:16" x14ac:dyDescent="0.15">
      <c r="A64" s="135" t="s">
        <v>27</v>
      </c>
      <c r="B64" s="135">
        <f>'将来負担比率（分子）の構造'!I$43</f>
        <v>4767</v>
      </c>
      <c r="C64" s="135"/>
      <c r="D64" s="135"/>
      <c r="E64" s="135">
        <f>'将来負担比率（分子）の構造'!J$43</f>
        <v>4660</v>
      </c>
      <c r="F64" s="135"/>
      <c r="G64" s="135"/>
      <c r="H64" s="135">
        <f>'将来負担比率（分子）の構造'!K$43</f>
        <v>4519</v>
      </c>
      <c r="I64" s="135"/>
      <c r="J64" s="135"/>
      <c r="K64" s="135">
        <f>'将来負担比率（分子）の構造'!L$43</f>
        <v>4300</v>
      </c>
      <c r="L64" s="135"/>
      <c r="M64" s="135"/>
      <c r="N64" s="135">
        <f>'将来負担比率（分子）の構造'!M$43</f>
        <v>4055</v>
      </c>
      <c r="O64" s="135"/>
      <c r="P64" s="135"/>
    </row>
    <row r="65" spans="1:16" x14ac:dyDescent="0.15">
      <c r="A65" s="135" t="s">
        <v>26</v>
      </c>
      <c r="B65" s="135">
        <f>'将来負担比率（分子）の構造'!I$42</f>
        <v>1132</v>
      </c>
      <c r="C65" s="135"/>
      <c r="D65" s="135"/>
      <c r="E65" s="135">
        <f>'将来負担比率（分子）の構造'!J$42</f>
        <v>1143</v>
      </c>
      <c r="F65" s="135"/>
      <c r="G65" s="135"/>
      <c r="H65" s="135">
        <f>'将来負担比率（分子）の構造'!K$42</f>
        <v>969</v>
      </c>
      <c r="I65" s="135"/>
      <c r="J65" s="135"/>
      <c r="K65" s="135">
        <f>'将来負担比率（分子）の構造'!L$42</f>
        <v>815</v>
      </c>
      <c r="L65" s="135"/>
      <c r="M65" s="135"/>
      <c r="N65" s="135">
        <f>'将来負担比率（分子）の構造'!M$42</f>
        <v>669</v>
      </c>
      <c r="O65" s="135"/>
      <c r="P65" s="135"/>
    </row>
    <row r="66" spans="1:16" x14ac:dyDescent="0.15">
      <c r="A66" s="135" t="s">
        <v>25</v>
      </c>
      <c r="B66" s="135">
        <f>'将来負担比率（分子）の構造'!I$41</f>
        <v>15557</v>
      </c>
      <c r="C66" s="135"/>
      <c r="D66" s="135"/>
      <c r="E66" s="135">
        <f>'将来負担比率（分子）の構造'!J$41</f>
        <v>14528</v>
      </c>
      <c r="F66" s="135"/>
      <c r="G66" s="135"/>
      <c r="H66" s="135">
        <f>'将来負担比率（分子）の構造'!K$41</f>
        <v>13596</v>
      </c>
      <c r="I66" s="135"/>
      <c r="J66" s="135"/>
      <c r="K66" s="135">
        <f>'将来負担比率（分子）の構造'!L$41</f>
        <v>12960</v>
      </c>
      <c r="L66" s="135"/>
      <c r="M66" s="135"/>
      <c r="N66" s="135">
        <f>'将来負担比率（分子）の構造'!M$41</f>
        <v>11945</v>
      </c>
      <c r="O66" s="135"/>
      <c r="P66" s="135"/>
    </row>
    <row r="67" spans="1:16" x14ac:dyDescent="0.15">
      <c r="A67" s="135" t="s">
        <v>63</v>
      </c>
      <c r="B67" s="135" t="e">
        <f>NA()</f>
        <v>#N/A</v>
      </c>
      <c r="C67" s="135">
        <f>IF(ISNUMBER('将来負担比率（分子）の構造'!I$52), IF('将来負担比率（分子）の構造'!I$52 &lt; 0, 0, '将来負担比率（分子）の構造'!I$52), NA())</f>
        <v>8159</v>
      </c>
      <c r="D67" s="135" t="e">
        <f>NA()</f>
        <v>#N/A</v>
      </c>
      <c r="E67" s="135" t="e">
        <f>NA()</f>
        <v>#N/A</v>
      </c>
      <c r="F67" s="135">
        <f>IF(ISNUMBER('将来負担比率（分子）の構造'!J$52), IF('将来負担比率（分子）の構造'!J$52 &lt; 0, 0, '将来負担比率（分子）の構造'!J$52), NA())</f>
        <v>7364</v>
      </c>
      <c r="G67" s="135" t="e">
        <f>NA()</f>
        <v>#N/A</v>
      </c>
      <c r="H67" s="135" t="e">
        <f>NA()</f>
        <v>#N/A</v>
      </c>
      <c r="I67" s="135">
        <f>IF(ISNUMBER('将来負担比率（分子）の構造'!K$52), IF('将来負担比率（分子）の構造'!K$52 &lt; 0, 0, '将来負担比率（分子）の構造'!K$52), NA())</f>
        <v>6746</v>
      </c>
      <c r="J67" s="135" t="e">
        <f>NA()</f>
        <v>#N/A</v>
      </c>
      <c r="K67" s="135" t="e">
        <f>NA()</f>
        <v>#N/A</v>
      </c>
      <c r="L67" s="135">
        <f>IF(ISNUMBER('将来負担比率（分子）の構造'!L$52), IF('将来負担比率（分子）の構造'!L$52 &lt; 0, 0, '将来負担比率（分子）の構造'!L$52), NA())</f>
        <v>6137</v>
      </c>
      <c r="M67" s="135" t="e">
        <f>NA()</f>
        <v>#N/A</v>
      </c>
      <c r="N67" s="135" t="e">
        <f>NA()</f>
        <v>#N/A</v>
      </c>
      <c r="O67" s="135">
        <f>IF(ISNUMBER('将来負担比率（分子）の構造'!M$52), IF('将来負担比率（分子）の構造'!M$52 &lt; 0, 0, '将来負担比率（分子）の構造'!M$52), NA())</f>
        <v>5091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204</v>
      </c>
      <c r="C5" s="704"/>
      <c r="D5" s="704"/>
      <c r="E5" s="704"/>
      <c r="F5" s="704"/>
      <c r="G5" s="704"/>
      <c r="H5" s="704"/>
      <c r="I5" s="704"/>
      <c r="J5" s="704"/>
      <c r="K5" s="704"/>
      <c r="L5" s="704"/>
      <c r="M5" s="704"/>
      <c r="N5" s="704"/>
      <c r="O5" s="704"/>
      <c r="P5" s="704"/>
      <c r="Q5" s="705"/>
      <c r="R5" s="668">
        <v>1662351</v>
      </c>
      <c r="S5" s="669"/>
      <c r="T5" s="669"/>
      <c r="U5" s="669"/>
      <c r="V5" s="669"/>
      <c r="W5" s="669"/>
      <c r="X5" s="669"/>
      <c r="Y5" s="716"/>
      <c r="Z5" s="729">
        <v>17.100000000000001</v>
      </c>
      <c r="AA5" s="729"/>
      <c r="AB5" s="729"/>
      <c r="AC5" s="729"/>
      <c r="AD5" s="730">
        <v>1662351</v>
      </c>
      <c r="AE5" s="730"/>
      <c r="AF5" s="730"/>
      <c r="AG5" s="730"/>
      <c r="AH5" s="730"/>
      <c r="AI5" s="730"/>
      <c r="AJ5" s="730"/>
      <c r="AK5" s="730"/>
      <c r="AL5" s="717">
        <v>25.3</v>
      </c>
      <c r="AM5" s="686"/>
      <c r="AN5" s="686"/>
      <c r="AO5" s="718"/>
      <c r="AP5" s="703" t="s">
        <v>205</v>
      </c>
      <c r="AQ5" s="704"/>
      <c r="AR5" s="704"/>
      <c r="AS5" s="704"/>
      <c r="AT5" s="704"/>
      <c r="AU5" s="704"/>
      <c r="AV5" s="704"/>
      <c r="AW5" s="704"/>
      <c r="AX5" s="704"/>
      <c r="AY5" s="704"/>
      <c r="AZ5" s="704"/>
      <c r="BA5" s="704"/>
      <c r="BB5" s="704"/>
      <c r="BC5" s="704"/>
      <c r="BD5" s="704"/>
      <c r="BE5" s="704"/>
      <c r="BF5" s="705"/>
      <c r="BG5" s="618">
        <v>1654105</v>
      </c>
      <c r="BH5" s="619"/>
      <c r="BI5" s="619"/>
      <c r="BJ5" s="619"/>
      <c r="BK5" s="619"/>
      <c r="BL5" s="619"/>
      <c r="BM5" s="619"/>
      <c r="BN5" s="620"/>
      <c r="BO5" s="671">
        <v>99.5</v>
      </c>
      <c r="BP5" s="671"/>
      <c r="BQ5" s="671"/>
      <c r="BR5" s="671"/>
      <c r="BS5" s="672">
        <v>24368</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90822</v>
      </c>
      <c r="S6" s="619"/>
      <c r="T6" s="619"/>
      <c r="U6" s="619"/>
      <c r="V6" s="619"/>
      <c r="W6" s="619"/>
      <c r="X6" s="619"/>
      <c r="Y6" s="620"/>
      <c r="Z6" s="671">
        <v>0.9</v>
      </c>
      <c r="AA6" s="671"/>
      <c r="AB6" s="671"/>
      <c r="AC6" s="671"/>
      <c r="AD6" s="672">
        <v>90822</v>
      </c>
      <c r="AE6" s="672"/>
      <c r="AF6" s="672"/>
      <c r="AG6" s="672"/>
      <c r="AH6" s="672"/>
      <c r="AI6" s="672"/>
      <c r="AJ6" s="672"/>
      <c r="AK6" s="672"/>
      <c r="AL6" s="641">
        <v>1.4</v>
      </c>
      <c r="AM6" s="673"/>
      <c r="AN6" s="673"/>
      <c r="AO6" s="674"/>
      <c r="AP6" s="615" t="s">
        <v>210</v>
      </c>
      <c r="AQ6" s="616"/>
      <c r="AR6" s="616"/>
      <c r="AS6" s="616"/>
      <c r="AT6" s="616"/>
      <c r="AU6" s="616"/>
      <c r="AV6" s="616"/>
      <c r="AW6" s="616"/>
      <c r="AX6" s="616"/>
      <c r="AY6" s="616"/>
      <c r="AZ6" s="616"/>
      <c r="BA6" s="616"/>
      <c r="BB6" s="616"/>
      <c r="BC6" s="616"/>
      <c r="BD6" s="616"/>
      <c r="BE6" s="616"/>
      <c r="BF6" s="617"/>
      <c r="BG6" s="618">
        <v>1654105</v>
      </c>
      <c r="BH6" s="619"/>
      <c r="BI6" s="619"/>
      <c r="BJ6" s="619"/>
      <c r="BK6" s="619"/>
      <c r="BL6" s="619"/>
      <c r="BM6" s="619"/>
      <c r="BN6" s="620"/>
      <c r="BO6" s="671">
        <v>99.5</v>
      </c>
      <c r="BP6" s="671"/>
      <c r="BQ6" s="671"/>
      <c r="BR6" s="671"/>
      <c r="BS6" s="672">
        <v>24368</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109508</v>
      </c>
      <c r="CS6" s="619"/>
      <c r="CT6" s="619"/>
      <c r="CU6" s="619"/>
      <c r="CV6" s="619"/>
      <c r="CW6" s="619"/>
      <c r="CX6" s="619"/>
      <c r="CY6" s="620"/>
      <c r="CZ6" s="671">
        <v>1.1000000000000001</v>
      </c>
      <c r="DA6" s="671"/>
      <c r="DB6" s="671"/>
      <c r="DC6" s="671"/>
      <c r="DD6" s="624" t="s">
        <v>212</v>
      </c>
      <c r="DE6" s="619"/>
      <c r="DF6" s="619"/>
      <c r="DG6" s="619"/>
      <c r="DH6" s="619"/>
      <c r="DI6" s="619"/>
      <c r="DJ6" s="619"/>
      <c r="DK6" s="619"/>
      <c r="DL6" s="619"/>
      <c r="DM6" s="619"/>
      <c r="DN6" s="619"/>
      <c r="DO6" s="619"/>
      <c r="DP6" s="620"/>
      <c r="DQ6" s="624">
        <v>109488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2248</v>
      </c>
      <c r="S7" s="619"/>
      <c r="T7" s="619"/>
      <c r="U7" s="619"/>
      <c r="V7" s="619"/>
      <c r="W7" s="619"/>
      <c r="X7" s="619"/>
      <c r="Y7" s="620"/>
      <c r="Z7" s="671">
        <v>0</v>
      </c>
      <c r="AA7" s="671"/>
      <c r="AB7" s="671"/>
      <c r="AC7" s="671"/>
      <c r="AD7" s="672">
        <v>2248</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726084</v>
      </c>
      <c r="BH7" s="619"/>
      <c r="BI7" s="619"/>
      <c r="BJ7" s="619"/>
      <c r="BK7" s="619"/>
      <c r="BL7" s="619"/>
      <c r="BM7" s="619"/>
      <c r="BN7" s="620"/>
      <c r="BO7" s="671">
        <v>43.7</v>
      </c>
      <c r="BP7" s="671"/>
      <c r="BQ7" s="671"/>
      <c r="BR7" s="671"/>
      <c r="BS7" s="672">
        <v>24368</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1130886</v>
      </c>
      <c r="CS7" s="619"/>
      <c r="CT7" s="619"/>
      <c r="CU7" s="619"/>
      <c r="CV7" s="619"/>
      <c r="CW7" s="619"/>
      <c r="CX7" s="619"/>
      <c r="CY7" s="620"/>
      <c r="CZ7" s="671">
        <v>11.8</v>
      </c>
      <c r="DA7" s="671"/>
      <c r="DB7" s="671"/>
      <c r="DC7" s="671"/>
      <c r="DD7" s="624">
        <v>33264</v>
      </c>
      <c r="DE7" s="619"/>
      <c r="DF7" s="619"/>
      <c r="DG7" s="619"/>
      <c r="DH7" s="619"/>
      <c r="DI7" s="619"/>
      <c r="DJ7" s="619"/>
      <c r="DK7" s="619"/>
      <c r="DL7" s="619"/>
      <c r="DM7" s="619"/>
      <c r="DN7" s="619"/>
      <c r="DO7" s="619"/>
      <c r="DP7" s="620"/>
      <c r="DQ7" s="624">
        <v>906794</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4547</v>
      </c>
      <c r="S8" s="619"/>
      <c r="T8" s="619"/>
      <c r="U8" s="619"/>
      <c r="V8" s="619"/>
      <c r="W8" s="619"/>
      <c r="X8" s="619"/>
      <c r="Y8" s="620"/>
      <c r="Z8" s="671">
        <v>0</v>
      </c>
      <c r="AA8" s="671"/>
      <c r="AB8" s="671"/>
      <c r="AC8" s="671"/>
      <c r="AD8" s="672">
        <v>4547</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24873</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2542858</v>
      </c>
      <c r="CS8" s="619"/>
      <c r="CT8" s="619"/>
      <c r="CU8" s="619"/>
      <c r="CV8" s="619"/>
      <c r="CW8" s="619"/>
      <c r="CX8" s="619"/>
      <c r="CY8" s="620"/>
      <c r="CZ8" s="671">
        <v>26.5</v>
      </c>
      <c r="DA8" s="671"/>
      <c r="DB8" s="671"/>
      <c r="DC8" s="671"/>
      <c r="DD8" s="624">
        <v>3650</v>
      </c>
      <c r="DE8" s="619"/>
      <c r="DF8" s="619"/>
      <c r="DG8" s="619"/>
      <c r="DH8" s="619"/>
      <c r="DI8" s="619"/>
      <c r="DJ8" s="619"/>
      <c r="DK8" s="619"/>
      <c r="DL8" s="619"/>
      <c r="DM8" s="619"/>
      <c r="DN8" s="619"/>
      <c r="DO8" s="619"/>
      <c r="DP8" s="620"/>
      <c r="DQ8" s="624">
        <v>1693343</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3805</v>
      </c>
      <c r="S9" s="619"/>
      <c r="T9" s="619"/>
      <c r="U9" s="619"/>
      <c r="V9" s="619"/>
      <c r="W9" s="619"/>
      <c r="X9" s="619"/>
      <c r="Y9" s="620"/>
      <c r="Z9" s="671">
        <v>0</v>
      </c>
      <c r="AA9" s="671"/>
      <c r="AB9" s="671"/>
      <c r="AC9" s="671"/>
      <c r="AD9" s="672">
        <v>3805</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567355</v>
      </c>
      <c r="BH9" s="619"/>
      <c r="BI9" s="619"/>
      <c r="BJ9" s="619"/>
      <c r="BK9" s="619"/>
      <c r="BL9" s="619"/>
      <c r="BM9" s="619"/>
      <c r="BN9" s="620"/>
      <c r="BO9" s="671">
        <v>34.1</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1061517</v>
      </c>
      <c r="CS9" s="619"/>
      <c r="CT9" s="619"/>
      <c r="CU9" s="619"/>
      <c r="CV9" s="619"/>
      <c r="CW9" s="619"/>
      <c r="CX9" s="619"/>
      <c r="CY9" s="620"/>
      <c r="CZ9" s="671">
        <v>11.1</v>
      </c>
      <c r="DA9" s="671"/>
      <c r="DB9" s="671"/>
      <c r="DC9" s="671"/>
      <c r="DD9" s="624">
        <v>1836</v>
      </c>
      <c r="DE9" s="619"/>
      <c r="DF9" s="619"/>
      <c r="DG9" s="619"/>
      <c r="DH9" s="619"/>
      <c r="DI9" s="619"/>
      <c r="DJ9" s="619"/>
      <c r="DK9" s="619"/>
      <c r="DL9" s="619"/>
      <c r="DM9" s="619"/>
      <c r="DN9" s="619"/>
      <c r="DO9" s="619"/>
      <c r="DP9" s="620"/>
      <c r="DQ9" s="624">
        <v>892330</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345657</v>
      </c>
      <c r="S10" s="619"/>
      <c r="T10" s="619"/>
      <c r="U10" s="619"/>
      <c r="V10" s="619"/>
      <c r="W10" s="619"/>
      <c r="X10" s="619"/>
      <c r="Y10" s="620"/>
      <c r="Z10" s="671">
        <v>3.6</v>
      </c>
      <c r="AA10" s="671"/>
      <c r="AB10" s="671"/>
      <c r="AC10" s="671"/>
      <c r="AD10" s="672">
        <v>345657</v>
      </c>
      <c r="AE10" s="672"/>
      <c r="AF10" s="672"/>
      <c r="AG10" s="672"/>
      <c r="AH10" s="672"/>
      <c r="AI10" s="672"/>
      <c r="AJ10" s="672"/>
      <c r="AK10" s="672"/>
      <c r="AL10" s="641">
        <v>5.3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55827</v>
      </c>
      <c r="BH10" s="619"/>
      <c r="BI10" s="619"/>
      <c r="BJ10" s="619"/>
      <c r="BK10" s="619"/>
      <c r="BL10" s="619"/>
      <c r="BM10" s="619"/>
      <c r="BN10" s="620"/>
      <c r="BO10" s="671">
        <v>3.4</v>
      </c>
      <c r="BP10" s="671"/>
      <c r="BQ10" s="671"/>
      <c r="BR10" s="671"/>
      <c r="BS10" s="624">
        <v>10173</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23913</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9913</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9993</v>
      </c>
      <c r="S11" s="619"/>
      <c r="T11" s="619"/>
      <c r="U11" s="619"/>
      <c r="V11" s="619"/>
      <c r="W11" s="619"/>
      <c r="X11" s="619"/>
      <c r="Y11" s="620"/>
      <c r="Z11" s="671">
        <v>0.1</v>
      </c>
      <c r="AA11" s="671"/>
      <c r="AB11" s="671"/>
      <c r="AC11" s="671"/>
      <c r="AD11" s="672">
        <v>9993</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78029</v>
      </c>
      <c r="BH11" s="619"/>
      <c r="BI11" s="619"/>
      <c r="BJ11" s="619"/>
      <c r="BK11" s="619"/>
      <c r="BL11" s="619"/>
      <c r="BM11" s="619"/>
      <c r="BN11" s="620"/>
      <c r="BO11" s="671">
        <v>4.7</v>
      </c>
      <c r="BP11" s="671"/>
      <c r="BQ11" s="671"/>
      <c r="BR11" s="671"/>
      <c r="BS11" s="624">
        <v>14195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813518</v>
      </c>
      <c r="CS11" s="619"/>
      <c r="CT11" s="619"/>
      <c r="CU11" s="619"/>
      <c r="CV11" s="619"/>
      <c r="CW11" s="619"/>
      <c r="CX11" s="619"/>
      <c r="CY11" s="620"/>
      <c r="CZ11" s="671">
        <v>8.5</v>
      </c>
      <c r="DA11" s="671"/>
      <c r="DB11" s="671"/>
      <c r="DC11" s="671"/>
      <c r="DD11" s="624">
        <v>288204</v>
      </c>
      <c r="DE11" s="619"/>
      <c r="DF11" s="619"/>
      <c r="DG11" s="619"/>
      <c r="DH11" s="619"/>
      <c r="DI11" s="619"/>
      <c r="DJ11" s="619"/>
      <c r="DK11" s="619"/>
      <c r="DL11" s="619"/>
      <c r="DM11" s="619"/>
      <c r="DN11" s="619"/>
      <c r="DO11" s="619"/>
      <c r="DP11" s="620"/>
      <c r="DQ11" s="624">
        <v>293456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706405</v>
      </c>
      <c r="BH12" s="619"/>
      <c r="BI12" s="619"/>
      <c r="BJ12" s="619"/>
      <c r="BK12" s="619"/>
      <c r="BL12" s="619"/>
      <c r="BM12" s="619"/>
      <c r="BN12" s="620"/>
      <c r="BO12" s="671">
        <v>42.5</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133715</v>
      </c>
      <c r="CS12" s="619"/>
      <c r="CT12" s="619"/>
      <c r="CU12" s="619"/>
      <c r="CV12" s="619"/>
      <c r="CW12" s="619"/>
      <c r="CX12" s="619"/>
      <c r="CY12" s="620"/>
      <c r="CZ12" s="671">
        <v>1.4</v>
      </c>
      <c r="DA12" s="671"/>
      <c r="DB12" s="671"/>
      <c r="DC12" s="671"/>
      <c r="DD12" s="624">
        <v>459</v>
      </c>
      <c r="DE12" s="619"/>
      <c r="DF12" s="619"/>
      <c r="DG12" s="619"/>
      <c r="DH12" s="619"/>
      <c r="DI12" s="619"/>
      <c r="DJ12" s="619"/>
      <c r="DK12" s="619"/>
      <c r="DL12" s="619"/>
      <c r="DM12" s="619"/>
      <c r="DN12" s="619"/>
      <c r="DO12" s="619"/>
      <c r="DP12" s="620"/>
      <c r="DQ12" s="624">
        <v>54294</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13896</v>
      </c>
      <c r="S13" s="619"/>
      <c r="T13" s="619"/>
      <c r="U13" s="619"/>
      <c r="V13" s="619"/>
      <c r="W13" s="619"/>
      <c r="X13" s="619"/>
      <c r="Y13" s="620"/>
      <c r="Z13" s="671">
        <v>0.1</v>
      </c>
      <c r="AA13" s="671"/>
      <c r="AB13" s="671"/>
      <c r="AC13" s="671"/>
      <c r="AD13" s="672">
        <v>13896</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702071</v>
      </c>
      <c r="BH13" s="619"/>
      <c r="BI13" s="619"/>
      <c r="BJ13" s="619"/>
      <c r="BK13" s="619"/>
      <c r="BL13" s="619"/>
      <c r="BM13" s="619"/>
      <c r="BN13" s="620"/>
      <c r="BO13" s="671">
        <v>42.2</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774807</v>
      </c>
      <c r="CS13" s="619"/>
      <c r="CT13" s="619"/>
      <c r="CU13" s="619"/>
      <c r="CV13" s="619"/>
      <c r="CW13" s="619"/>
      <c r="CX13" s="619"/>
      <c r="CY13" s="620"/>
      <c r="CZ13" s="671">
        <v>8.1</v>
      </c>
      <c r="DA13" s="671"/>
      <c r="DB13" s="671"/>
      <c r="DC13" s="671"/>
      <c r="DD13" s="624">
        <v>121359</v>
      </c>
      <c r="DE13" s="619"/>
      <c r="DF13" s="619"/>
      <c r="DG13" s="619"/>
      <c r="DH13" s="619"/>
      <c r="DI13" s="619"/>
      <c r="DJ13" s="619"/>
      <c r="DK13" s="619"/>
      <c r="DL13" s="619"/>
      <c r="DM13" s="619"/>
      <c r="DN13" s="619"/>
      <c r="DO13" s="619"/>
      <c r="DP13" s="620"/>
      <c r="DQ13" s="624">
        <v>687229</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34602</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448338</v>
      </c>
      <c r="CS14" s="619"/>
      <c r="CT14" s="619"/>
      <c r="CU14" s="619"/>
      <c r="CV14" s="619"/>
      <c r="CW14" s="619"/>
      <c r="CX14" s="619"/>
      <c r="CY14" s="620"/>
      <c r="CZ14" s="671">
        <v>4.7</v>
      </c>
      <c r="DA14" s="671"/>
      <c r="DB14" s="671"/>
      <c r="DC14" s="671"/>
      <c r="DD14" s="624">
        <v>7753</v>
      </c>
      <c r="DE14" s="619"/>
      <c r="DF14" s="619"/>
      <c r="DG14" s="619"/>
      <c r="DH14" s="619"/>
      <c r="DI14" s="619"/>
      <c r="DJ14" s="619"/>
      <c r="DK14" s="619"/>
      <c r="DL14" s="619"/>
      <c r="DM14" s="619"/>
      <c r="DN14" s="619"/>
      <c r="DO14" s="619"/>
      <c r="DP14" s="620"/>
      <c r="DQ14" s="624">
        <v>434655</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3785</v>
      </c>
      <c r="S15" s="619"/>
      <c r="T15" s="619"/>
      <c r="U15" s="619"/>
      <c r="V15" s="619"/>
      <c r="W15" s="619"/>
      <c r="X15" s="619"/>
      <c r="Y15" s="620"/>
      <c r="Z15" s="671">
        <v>0</v>
      </c>
      <c r="AA15" s="671"/>
      <c r="AB15" s="671"/>
      <c r="AC15" s="671"/>
      <c r="AD15" s="672">
        <v>3785</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187014</v>
      </c>
      <c r="BH15" s="619"/>
      <c r="BI15" s="619"/>
      <c r="BJ15" s="619"/>
      <c r="BK15" s="619"/>
      <c r="BL15" s="619"/>
      <c r="BM15" s="619"/>
      <c r="BN15" s="620"/>
      <c r="BO15" s="671">
        <v>11.2</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899233</v>
      </c>
      <c r="CS15" s="619"/>
      <c r="CT15" s="619"/>
      <c r="CU15" s="619"/>
      <c r="CV15" s="619"/>
      <c r="CW15" s="619"/>
      <c r="CX15" s="619"/>
      <c r="CY15" s="620"/>
      <c r="CZ15" s="671">
        <v>9.4</v>
      </c>
      <c r="DA15" s="671"/>
      <c r="DB15" s="671"/>
      <c r="DC15" s="671"/>
      <c r="DD15" s="624">
        <v>27475</v>
      </c>
      <c r="DE15" s="619"/>
      <c r="DF15" s="619"/>
      <c r="DG15" s="619"/>
      <c r="DH15" s="619"/>
      <c r="DI15" s="619"/>
      <c r="DJ15" s="619"/>
      <c r="DK15" s="619"/>
      <c r="DL15" s="619"/>
      <c r="DM15" s="619"/>
      <c r="DN15" s="619"/>
      <c r="DO15" s="619"/>
      <c r="DP15" s="620"/>
      <c r="DQ15" s="624">
        <v>813997</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4833403</v>
      </c>
      <c r="S16" s="619"/>
      <c r="T16" s="619"/>
      <c r="U16" s="619"/>
      <c r="V16" s="619"/>
      <c r="W16" s="619"/>
      <c r="X16" s="619"/>
      <c r="Y16" s="620"/>
      <c r="Z16" s="671">
        <v>49.9</v>
      </c>
      <c r="AA16" s="671"/>
      <c r="AB16" s="671"/>
      <c r="AC16" s="671"/>
      <c r="AD16" s="672">
        <v>4396549</v>
      </c>
      <c r="AE16" s="672"/>
      <c r="AF16" s="672"/>
      <c r="AG16" s="672"/>
      <c r="AH16" s="672"/>
      <c r="AI16" s="672"/>
      <c r="AJ16" s="672"/>
      <c r="AK16" s="672"/>
      <c r="AL16" s="641">
        <v>67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4396549</v>
      </c>
      <c r="S17" s="619"/>
      <c r="T17" s="619"/>
      <c r="U17" s="619"/>
      <c r="V17" s="619"/>
      <c r="W17" s="619"/>
      <c r="X17" s="619"/>
      <c r="Y17" s="620"/>
      <c r="Z17" s="671">
        <v>45.4</v>
      </c>
      <c r="AA17" s="671"/>
      <c r="AB17" s="671"/>
      <c r="AC17" s="671"/>
      <c r="AD17" s="672">
        <v>4396549</v>
      </c>
      <c r="AE17" s="672"/>
      <c r="AF17" s="672"/>
      <c r="AG17" s="672"/>
      <c r="AH17" s="672"/>
      <c r="AI17" s="672"/>
      <c r="AJ17" s="672"/>
      <c r="AK17" s="672"/>
      <c r="AL17" s="641">
        <v>67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1659654</v>
      </c>
      <c r="CS17" s="619"/>
      <c r="CT17" s="619"/>
      <c r="CU17" s="619"/>
      <c r="CV17" s="619"/>
      <c r="CW17" s="619"/>
      <c r="CX17" s="619"/>
      <c r="CY17" s="620"/>
      <c r="CZ17" s="671">
        <v>17.3</v>
      </c>
      <c r="DA17" s="671"/>
      <c r="DB17" s="671"/>
      <c r="DC17" s="671"/>
      <c r="DD17" s="624" t="s">
        <v>109</v>
      </c>
      <c r="DE17" s="619"/>
      <c r="DF17" s="619"/>
      <c r="DG17" s="619"/>
      <c r="DH17" s="619"/>
      <c r="DI17" s="619"/>
      <c r="DJ17" s="619"/>
      <c r="DK17" s="619"/>
      <c r="DL17" s="619"/>
      <c r="DM17" s="619"/>
      <c r="DN17" s="619"/>
      <c r="DO17" s="619"/>
      <c r="DP17" s="620"/>
      <c r="DQ17" s="624">
        <v>1559484</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436849</v>
      </c>
      <c r="S18" s="619"/>
      <c r="T18" s="619"/>
      <c r="U18" s="619"/>
      <c r="V18" s="619"/>
      <c r="W18" s="619"/>
      <c r="X18" s="619"/>
      <c r="Y18" s="620"/>
      <c r="Z18" s="671">
        <v>4.5</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5</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8246</v>
      </c>
      <c r="BH19" s="619"/>
      <c r="BI19" s="619"/>
      <c r="BJ19" s="619"/>
      <c r="BK19" s="619"/>
      <c r="BL19" s="619"/>
      <c r="BM19" s="619"/>
      <c r="BN19" s="620"/>
      <c r="BO19" s="671">
        <v>0.5</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6970507</v>
      </c>
      <c r="S20" s="619"/>
      <c r="T20" s="619"/>
      <c r="U20" s="619"/>
      <c r="V20" s="619"/>
      <c r="W20" s="619"/>
      <c r="X20" s="619"/>
      <c r="Y20" s="620"/>
      <c r="Z20" s="671">
        <v>71.900000000000006</v>
      </c>
      <c r="AA20" s="671"/>
      <c r="AB20" s="671"/>
      <c r="AC20" s="671"/>
      <c r="AD20" s="672">
        <v>6533653</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8246</v>
      </c>
      <c r="BH20" s="619"/>
      <c r="BI20" s="619"/>
      <c r="BJ20" s="619"/>
      <c r="BK20" s="619"/>
      <c r="BL20" s="619"/>
      <c r="BM20" s="619"/>
      <c r="BN20" s="620"/>
      <c r="BO20" s="671">
        <v>0.5</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9597947</v>
      </c>
      <c r="CS20" s="619"/>
      <c r="CT20" s="619"/>
      <c r="CU20" s="619"/>
      <c r="CV20" s="619"/>
      <c r="CW20" s="619"/>
      <c r="CX20" s="619"/>
      <c r="CY20" s="620"/>
      <c r="CZ20" s="671">
        <v>100</v>
      </c>
      <c r="DA20" s="671"/>
      <c r="DB20" s="671"/>
      <c r="DC20" s="671"/>
      <c r="DD20" s="624">
        <v>484000</v>
      </c>
      <c r="DE20" s="619"/>
      <c r="DF20" s="619"/>
      <c r="DG20" s="619"/>
      <c r="DH20" s="619"/>
      <c r="DI20" s="619"/>
      <c r="DJ20" s="619"/>
      <c r="DK20" s="619"/>
      <c r="DL20" s="619"/>
      <c r="DM20" s="619"/>
      <c r="DN20" s="619"/>
      <c r="DO20" s="619"/>
      <c r="DP20" s="620"/>
      <c r="DQ20" s="624">
        <v>7454983</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1742</v>
      </c>
      <c r="S21" s="619"/>
      <c r="T21" s="619"/>
      <c r="U21" s="619"/>
      <c r="V21" s="619"/>
      <c r="W21" s="619"/>
      <c r="X21" s="619"/>
      <c r="Y21" s="620"/>
      <c r="Z21" s="671">
        <v>0</v>
      </c>
      <c r="AA21" s="671"/>
      <c r="AB21" s="671"/>
      <c r="AC21" s="671"/>
      <c r="AD21" s="672">
        <v>1742</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8246</v>
      </c>
      <c r="BH21" s="619"/>
      <c r="BI21" s="619"/>
      <c r="BJ21" s="619"/>
      <c r="BK21" s="619"/>
      <c r="BL21" s="619"/>
      <c r="BM21" s="619"/>
      <c r="BN21" s="620"/>
      <c r="BO21" s="671">
        <v>0.5</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50815</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239931</v>
      </c>
      <c r="S23" s="619"/>
      <c r="T23" s="619"/>
      <c r="U23" s="619"/>
      <c r="V23" s="619"/>
      <c r="W23" s="619"/>
      <c r="X23" s="619"/>
      <c r="Y23" s="620"/>
      <c r="Z23" s="671">
        <v>2.5</v>
      </c>
      <c r="AA23" s="671"/>
      <c r="AB23" s="671"/>
      <c r="AC23" s="671"/>
      <c r="AD23" s="672">
        <v>85</v>
      </c>
      <c r="AE23" s="672"/>
      <c r="AF23" s="672"/>
      <c r="AG23" s="672"/>
      <c r="AH23" s="672"/>
      <c r="AI23" s="672"/>
      <c r="AJ23" s="672"/>
      <c r="AK23" s="672"/>
      <c r="AL23" s="641">
        <v>0</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235426</v>
      </c>
      <c r="S24" s="619"/>
      <c r="T24" s="619"/>
      <c r="U24" s="619"/>
      <c r="V24" s="619"/>
      <c r="W24" s="619"/>
      <c r="X24" s="619"/>
      <c r="Y24" s="620"/>
      <c r="Z24" s="671">
        <v>2.4</v>
      </c>
      <c r="AA24" s="671"/>
      <c r="AB24" s="671"/>
      <c r="AC24" s="671"/>
      <c r="AD24" s="672" t="s">
        <v>109</v>
      </c>
      <c r="AE24" s="672"/>
      <c r="AF24" s="672"/>
      <c r="AG24" s="672"/>
      <c r="AH24" s="672"/>
      <c r="AI24" s="672"/>
      <c r="AJ24" s="672"/>
      <c r="AK24" s="672"/>
      <c r="AL24" s="641" t="s">
        <v>109</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4719954</v>
      </c>
      <c r="CS24" s="669"/>
      <c r="CT24" s="669"/>
      <c r="CU24" s="669"/>
      <c r="CV24" s="669"/>
      <c r="CW24" s="669"/>
      <c r="CX24" s="669"/>
      <c r="CY24" s="716"/>
      <c r="CZ24" s="720">
        <v>49.2</v>
      </c>
      <c r="DA24" s="721"/>
      <c r="DB24" s="721"/>
      <c r="DC24" s="722"/>
      <c r="DD24" s="715">
        <v>3941315</v>
      </c>
      <c r="DE24" s="669"/>
      <c r="DF24" s="669"/>
      <c r="DG24" s="669"/>
      <c r="DH24" s="669"/>
      <c r="DI24" s="669"/>
      <c r="DJ24" s="669"/>
      <c r="DK24" s="716"/>
      <c r="DL24" s="715">
        <v>3921960</v>
      </c>
      <c r="DM24" s="669"/>
      <c r="DN24" s="669"/>
      <c r="DO24" s="669"/>
      <c r="DP24" s="669"/>
      <c r="DQ24" s="669"/>
      <c r="DR24" s="669"/>
      <c r="DS24" s="669"/>
      <c r="DT24" s="669"/>
      <c r="DU24" s="669"/>
      <c r="DV24" s="716"/>
      <c r="DW24" s="717">
        <v>56.8</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789323</v>
      </c>
      <c r="S25" s="619"/>
      <c r="T25" s="619"/>
      <c r="U25" s="619"/>
      <c r="V25" s="619"/>
      <c r="W25" s="619"/>
      <c r="X25" s="619"/>
      <c r="Y25" s="620"/>
      <c r="Z25" s="671">
        <v>8.1</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2046540</v>
      </c>
      <c r="CS25" s="637"/>
      <c r="CT25" s="637"/>
      <c r="CU25" s="637"/>
      <c r="CV25" s="637"/>
      <c r="CW25" s="637"/>
      <c r="CX25" s="637"/>
      <c r="CY25" s="638"/>
      <c r="CZ25" s="621">
        <v>21.3</v>
      </c>
      <c r="DA25" s="639"/>
      <c r="DB25" s="639"/>
      <c r="DC25" s="640"/>
      <c r="DD25" s="624">
        <v>1949944</v>
      </c>
      <c r="DE25" s="637"/>
      <c r="DF25" s="637"/>
      <c r="DG25" s="637"/>
      <c r="DH25" s="637"/>
      <c r="DI25" s="637"/>
      <c r="DJ25" s="637"/>
      <c r="DK25" s="638"/>
      <c r="DL25" s="624">
        <v>1931610</v>
      </c>
      <c r="DM25" s="637"/>
      <c r="DN25" s="637"/>
      <c r="DO25" s="637"/>
      <c r="DP25" s="637"/>
      <c r="DQ25" s="637"/>
      <c r="DR25" s="637"/>
      <c r="DS25" s="637"/>
      <c r="DT25" s="637"/>
      <c r="DU25" s="637"/>
      <c r="DV25" s="638"/>
      <c r="DW25" s="641">
        <v>28</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1407611</v>
      </c>
      <c r="CS26" s="619"/>
      <c r="CT26" s="619"/>
      <c r="CU26" s="619"/>
      <c r="CV26" s="619"/>
      <c r="CW26" s="619"/>
      <c r="CX26" s="619"/>
      <c r="CY26" s="620"/>
      <c r="CZ26" s="621">
        <v>14.7</v>
      </c>
      <c r="DA26" s="639"/>
      <c r="DB26" s="639"/>
      <c r="DC26" s="640"/>
      <c r="DD26" s="624">
        <v>1341172</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444542</v>
      </c>
      <c r="S27" s="619"/>
      <c r="T27" s="619"/>
      <c r="U27" s="619"/>
      <c r="V27" s="619"/>
      <c r="W27" s="619"/>
      <c r="X27" s="619"/>
      <c r="Y27" s="620"/>
      <c r="Z27" s="671">
        <v>4.5999999999999996</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1662351</v>
      </c>
      <c r="BH27" s="619"/>
      <c r="BI27" s="619"/>
      <c r="BJ27" s="619"/>
      <c r="BK27" s="619"/>
      <c r="BL27" s="619"/>
      <c r="BM27" s="619"/>
      <c r="BN27" s="620"/>
      <c r="BO27" s="671">
        <v>100</v>
      </c>
      <c r="BP27" s="671"/>
      <c r="BQ27" s="671"/>
      <c r="BR27" s="671"/>
      <c r="BS27" s="624">
        <v>24368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1013760</v>
      </c>
      <c r="CS27" s="637"/>
      <c r="CT27" s="637"/>
      <c r="CU27" s="637"/>
      <c r="CV27" s="637"/>
      <c r="CW27" s="637"/>
      <c r="CX27" s="637"/>
      <c r="CY27" s="638"/>
      <c r="CZ27" s="621">
        <v>10.6</v>
      </c>
      <c r="DA27" s="639"/>
      <c r="DB27" s="639"/>
      <c r="DC27" s="640"/>
      <c r="DD27" s="624">
        <v>431887</v>
      </c>
      <c r="DE27" s="637"/>
      <c r="DF27" s="637"/>
      <c r="DG27" s="637"/>
      <c r="DH27" s="637"/>
      <c r="DI27" s="637"/>
      <c r="DJ27" s="637"/>
      <c r="DK27" s="638"/>
      <c r="DL27" s="624">
        <v>430866</v>
      </c>
      <c r="DM27" s="637"/>
      <c r="DN27" s="637"/>
      <c r="DO27" s="637"/>
      <c r="DP27" s="637"/>
      <c r="DQ27" s="637"/>
      <c r="DR27" s="637"/>
      <c r="DS27" s="637"/>
      <c r="DT27" s="637"/>
      <c r="DU27" s="637"/>
      <c r="DV27" s="638"/>
      <c r="DW27" s="641">
        <v>6.2</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53274</v>
      </c>
      <c r="S28" s="619"/>
      <c r="T28" s="619"/>
      <c r="U28" s="619"/>
      <c r="V28" s="619"/>
      <c r="W28" s="619"/>
      <c r="X28" s="619"/>
      <c r="Y28" s="620"/>
      <c r="Z28" s="671">
        <v>0.5</v>
      </c>
      <c r="AA28" s="671"/>
      <c r="AB28" s="671"/>
      <c r="AC28" s="671"/>
      <c r="AD28" s="672">
        <v>23487</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1659654</v>
      </c>
      <c r="CS28" s="619"/>
      <c r="CT28" s="619"/>
      <c r="CU28" s="619"/>
      <c r="CV28" s="619"/>
      <c r="CW28" s="619"/>
      <c r="CX28" s="619"/>
      <c r="CY28" s="620"/>
      <c r="CZ28" s="621">
        <v>17.3</v>
      </c>
      <c r="DA28" s="639"/>
      <c r="DB28" s="639"/>
      <c r="DC28" s="640"/>
      <c r="DD28" s="624">
        <v>1559484</v>
      </c>
      <c r="DE28" s="619"/>
      <c r="DF28" s="619"/>
      <c r="DG28" s="619"/>
      <c r="DH28" s="619"/>
      <c r="DI28" s="619"/>
      <c r="DJ28" s="619"/>
      <c r="DK28" s="620"/>
      <c r="DL28" s="624">
        <v>1559484</v>
      </c>
      <c r="DM28" s="619"/>
      <c r="DN28" s="619"/>
      <c r="DO28" s="619"/>
      <c r="DP28" s="619"/>
      <c r="DQ28" s="619"/>
      <c r="DR28" s="619"/>
      <c r="DS28" s="619"/>
      <c r="DT28" s="619"/>
      <c r="DU28" s="619"/>
      <c r="DV28" s="620"/>
      <c r="DW28" s="641">
        <v>22.6</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32889</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706"/>
      <c r="BI29" s="706"/>
      <c r="BJ29" s="706"/>
      <c r="BK29" s="706"/>
      <c r="BL29" s="706"/>
      <c r="BM29" s="706"/>
      <c r="BN29" s="706"/>
      <c r="BO29" s="706"/>
      <c r="BP29" s="706"/>
      <c r="BQ29" s="707"/>
      <c r="BR29" s="678" t="s">
        <v>283</v>
      </c>
      <c r="BS29" s="706"/>
      <c r="BT29" s="706"/>
      <c r="BU29" s="706"/>
      <c r="BV29" s="706"/>
      <c r="BW29" s="706"/>
      <c r="BX29" s="706"/>
      <c r="BY29" s="706"/>
      <c r="BZ29" s="706"/>
      <c r="CA29" s="706"/>
      <c r="CB29" s="707"/>
      <c r="CD29" s="688" t="s">
        <v>284</v>
      </c>
      <c r="CE29" s="689"/>
      <c r="CF29" s="655" t="s">
        <v>285</v>
      </c>
      <c r="CG29" s="652"/>
      <c r="CH29" s="652"/>
      <c r="CI29" s="652"/>
      <c r="CJ29" s="652"/>
      <c r="CK29" s="652"/>
      <c r="CL29" s="652"/>
      <c r="CM29" s="652"/>
      <c r="CN29" s="652"/>
      <c r="CO29" s="652"/>
      <c r="CP29" s="652"/>
      <c r="CQ29" s="653"/>
      <c r="CR29" s="618">
        <v>1659639</v>
      </c>
      <c r="CS29" s="637"/>
      <c r="CT29" s="637"/>
      <c r="CU29" s="637"/>
      <c r="CV29" s="637"/>
      <c r="CW29" s="637"/>
      <c r="CX29" s="637"/>
      <c r="CY29" s="638"/>
      <c r="CZ29" s="621">
        <v>17.3</v>
      </c>
      <c r="DA29" s="639"/>
      <c r="DB29" s="639"/>
      <c r="DC29" s="640"/>
      <c r="DD29" s="624">
        <v>1559469</v>
      </c>
      <c r="DE29" s="637"/>
      <c r="DF29" s="637"/>
      <c r="DG29" s="637"/>
      <c r="DH29" s="637"/>
      <c r="DI29" s="637"/>
      <c r="DJ29" s="637"/>
      <c r="DK29" s="638"/>
      <c r="DL29" s="624">
        <v>1559469</v>
      </c>
      <c r="DM29" s="637"/>
      <c r="DN29" s="637"/>
      <c r="DO29" s="637"/>
      <c r="DP29" s="637"/>
      <c r="DQ29" s="637"/>
      <c r="DR29" s="637"/>
      <c r="DS29" s="637"/>
      <c r="DT29" s="637"/>
      <c r="DU29" s="637"/>
      <c r="DV29" s="638"/>
      <c r="DW29" s="641">
        <v>22.6</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136534</v>
      </c>
      <c r="S30" s="619"/>
      <c r="T30" s="619"/>
      <c r="U30" s="619"/>
      <c r="V30" s="619"/>
      <c r="W30" s="619"/>
      <c r="X30" s="619"/>
      <c r="Y30" s="620"/>
      <c r="Z30" s="671">
        <v>1.4</v>
      </c>
      <c r="AA30" s="671"/>
      <c r="AB30" s="671"/>
      <c r="AC30" s="671"/>
      <c r="AD30" s="672" t="s">
        <v>109</v>
      </c>
      <c r="AE30" s="672"/>
      <c r="AF30" s="672"/>
      <c r="AG30" s="672"/>
      <c r="AH30" s="672"/>
      <c r="AI30" s="672"/>
      <c r="AJ30" s="672"/>
      <c r="AK30" s="672"/>
      <c r="AL30" s="641" t="s">
        <v>109</v>
      </c>
      <c r="AM30" s="673"/>
      <c r="AN30" s="673"/>
      <c r="AO30" s="674"/>
      <c r="AP30" s="694" t="s">
        <v>287</v>
      </c>
      <c r="AQ30" s="695"/>
      <c r="AR30" s="695"/>
      <c r="AS30" s="695"/>
      <c r="AT30" s="700" t="s">
        <v>288</v>
      </c>
      <c r="AU30" s="182"/>
      <c r="AV30" s="182"/>
      <c r="AW30" s="182"/>
      <c r="AX30" s="703" t="s">
        <v>166</v>
      </c>
      <c r="AY30" s="704"/>
      <c r="AZ30" s="704"/>
      <c r="BA30" s="704"/>
      <c r="BB30" s="704"/>
      <c r="BC30" s="704"/>
      <c r="BD30" s="704"/>
      <c r="BE30" s="704"/>
      <c r="BF30" s="705"/>
      <c r="BG30" s="684">
        <v>96.9</v>
      </c>
      <c r="BH30" s="685"/>
      <c r="BI30" s="685"/>
      <c r="BJ30" s="685"/>
      <c r="BK30" s="685"/>
      <c r="BL30" s="685"/>
      <c r="BM30" s="686">
        <v>87.7</v>
      </c>
      <c r="BN30" s="685"/>
      <c r="BO30" s="685"/>
      <c r="BP30" s="685"/>
      <c r="BQ30" s="687"/>
      <c r="BR30" s="684">
        <v>96.2</v>
      </c>
      <c r="BS30" s="685"/>
      <c r="BT30" s="685"/>
      <c r="BU30" s="685"/>
      <c r="BV30" s="685"/>
      <c r="BW30" s="685"/>
      <c r="BX30" s="686">
        <v>87.6</v>
      </c>
      <c r="BY30" s="685"/>
      <c r="BZ30" s="685"/>
      <c r="CA30" s="685"/>
      <c r="CB30" s="687"/>
      <c r="CD30" s="690"/>
      <c r="CE30" s="691"/>
      <c r="CF30" s="655" t="s">
        <v>289</v>
      </c>
      <c r="CG30" s="652"/>
      <c r="CH30" s="652"/>
      <c r="CI30" s="652"/>
      <c r="CJ30" s="652"/>
      <c r="CK30" s="652"/>
      <c r="CL30" s="652"/>
      <c r="CM30" s="652"/>
      <c r="CN30" s="652"/>
      <c r="CO30" s="652"/>
      <c r="CP30" s="652"/>
      <c r="CQ30" s="653"/>
      <c r="CR30" s="618">
        <v>1480590</v>
      </c>
      <c r="CS30" s="619"/>
      <c r="CT30" s="619"/>
      <c r="CU30" s="619"/>
      <c r="CV30" s="619"/>
      <c r="CW30" s="619"/>
      <c r="CX30" s="619"/>
      <c r="CY30" s="620"/>
      <c r="CZ30" s="621">
        <v>15.4</v>
      </c>
      <c r="DA30" s="639"/>
      <c r="DB30" s="639"/>
      <c r="DC30" s="640"/>
      <c r="DD30" s="624">
        <v>1397056</v>
      </c>
      <c r="DE30" s="619"/>
      <c r="DF30" s="619"/>
      <c r="DG30" s="619"/>
      <c r="DH30" s="619"/>
      <c r="DI30" s="619"/>
      <c r="DJ30" s="619"/>
      <c r="DK30" s="620"/>
      <c r="DL30" s="624">
        <v>1397056</v>
      </c>
      <c r="DM30" s="619"/>
      <c r="DN30" s="619"/>
      <c r="DO30" s="619"/>
      <c r="DP30" s="619"/>
      <c r="DQ30" s="619"/>
      <c r="DR30" s="619"/>
      <c r="DS30" s="619"/>
      <c r="DT30" s="619"/>
      <c r="DU30" s="619"/>
      <c r="DV30" s="620"/>
      <c r="DW30" s="641">
        <v>20.2</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90060</v>
      </c>
      <c r="S31" s="619"/>
      <c r="T31" s="619"/>
      <c r="U31" s="619"/>
      <c r="V31" s="619"/>
      <c r="W31" s="619"/>
      <c r="X31" s="619"/>
      <c r="Y31" s="620"/>
      <c r="Z31" s="671">
        <v>0.9</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291</v>
      </c>
      <c r="AV31" s="181"/>
      <c r="AW31" s="181"/>
      <c r="AX31" s="615" t="s">
        <v>292</v>
      </c>
      <c r="AY31" s="616"/>
      <c r="AZ31" s="616"/>
      <c r="BA31" s="616"/>
      <c r="BB31" s="616"/>
      <c r="BC31" s="616"/>
      <c r="BD31" s="616"/>
      <c r="BE31" s="616"/>
      <c r="BF31" s="617"/>
      <c r="BG31" s="682">
        <v>96.7</v>
      </c>
      <c r="BH31" s="637"/>
      <c r="BI31" s="637"/>
      <c r="BJ31" s="637"/>
      <c r="BK31" s="637"/>
      <c r="BL31" s="637"/>
      <c r="BM31" s="673">
        <v>88.4</v>
      </c>
      <c r="BN31" s="683"/>
      <c r="BO31" s="683"/>
      <c r="BP31" s="683"/>
      <c r="BQ31" s="647"/>
      <c r="BR31" s="682">
        <v>96.2</v>
      </c>
      <c r="BS31" s="637"/>
      <c r="BT31" s="637"/>
      <c r="BU31" s="637"/>
      <c r="BV31" s="637"/>
      <c r="BW31" s="637"/>
      <c r="BX31" s="673">
        <v>87.8</v>
      </c>
      <c r="BY31" s="683"/>
      <c r="BZ31" s="683"/>
      <c r="CA31" s="683"/>
      <c r="CB31" s="647"/>
      <c r="CD31" s="690"/>
      <c r="CE31" s="691"/>
      <c r="CF31" s="655" t="s">
        <v>293</v>
      </c>
      <c r="CG31" s="652"/>
      <c r="CH31" s="652"/>
      <c r="CI31" s="652"/>
      <c r="CJ31" s="652"/>
      <c r="CK31" s="652"/>
      <c r="CL31" s="652"/>
      <c r="CM31" s="652"/>
      <c r="CN31" s="652"/>
      <c r="CO31" s="652"/>
      <c r="CP31" s="652"/>
      <c r="CQ31" s="653"/>
      <c r="CR31" s="618">
        <v>179049</v>
      </c>
      <c r="CS31" s="637"/>
      <c r="CT31" s="637"/>
      <c r="CU31" s="637"/>
      <c r="CV31" s="637"/>
      <c r="CW31" s="637"/>
      <c r="CX31" s="637"/>
      <c r="CY31" s="638"/>
      <c r="CZ31" s="621">
        <v>1.9</v>
      </c>
      <c r="DA31" s="639"/>
      <c r="DB31" s="639"/>
      <c r="DC31" s="640"/>
      <c r="DD31" s="624">
        <v>162413</v>
      </c>
      <c r="DE31" s="637"/>
      <c r="DF31" s="637"/>
      <c r="DG31" s="637"/>
      <c r="DH31" s="637"/>
      <c r="DI31" s="637"/>
      <c r="DJ31" s="637"/>
      <c r="DK31" s="638"/>
      <c r="DL31" s="624">
        <v>162413</v>
      </c>
      <c r="DM31" s="637"/>
      <c r="DN31" s="637"/>
      <c r="DO31" s="637"/>
      <c r="DP31" s="637"/>
      <c r="DQ31" s="637"/>
      <c r="DR31" s="637"/>
      <c r="DS31" s="637"/>
      <c r="DT31" s="637"/>
      <c r="DU31" s="637"/>
      <c r="DV31" s="638"/>
      <c r="DW31" s="641">
        <v>2.4</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182833</v>
      </c>
      <c r="S32" s="619"/>
      <c r="T32" s="619"/>
      <c r="U32" s="619"/>
      <c r="V32" s="619"/>
      <c r="W32" s="619"/>
      <c r="X32" s="619"/>
      <c r="Y32" s="620"/>
      <c r="Z32" s="671">
        <v>1.9</v>
      </c>
      <c r="AA32" s="671"/>
      <c r="AB32" s="671"/>
      <c r="AC32" s="671"/>
      <c r="AD32" s="672">
        <v>27</v>
      </c>
      <c r="AE32" s="672"/>
      <c r="AF32" s="672"/>
      <c r="AG32" s="672"/>
      <c r="AH32" s="672"/>
      <c r="AI32" s="672"/>
      <c r="AJ32" s="672"/>
      <c r="AK32" s="672"/>
      <c r="AL32" s="641">
        <v>0</v>
      </c>
      <c r="AM32" s="673"/>
      <c r="AN32" s="673"/>
      <c r="AO32" s="674"/>
      <c r="AP32" s="698"/>
      <c r="AQ32" s="699"/>
      <c r="AR32" s="699"/>
      <c r="AS32" s="699"/>
      <c r="AT32" s="702"/>
      <c r="AU32" s="183"/>
      <c r="AV32" s="183"/>
      <c r="AW32" s="183"/>
      <c r="AX32" s="599" t="s">
        <v>295</v>
      </c>
      <c r="AY32" s="600"/>
      <c r="AZ32" s="600"/>
      <c r="BA32" s="600"/>
      <c r="BB32" s="600"/>
      <c r="BC32" s="600"/>
      <c r="BD32" s="600"/>
      <c r="BE32" s="600"/>
      <c r="BF32" s="601"/>
      <c r="BG32" s="681">
        <v>96.3</v>
      </c>
      <c r="BH32" s="603"/>
      <c r="BI32" s="603"/>
      <c r="BJ32" s="603"/>
      <c r="BK32" s="603"/>
      <c r="BL32" s="603"/>
      <c r="BM32" s="666">
        <v>84</v>
      </c>
      <c r="BN32" s="603"/>
      <c r="BO32" s="603"/>
      <c r="BP32" s="603"/>
      <c r="BQ32" s="660"/>
      <c r="BR32" s="681">
        <v>95.2</v>
      </c>
      <c r="BS32" s="603"/>
      <c r="BT32" s="603"/>
      <c r="BU32" s="603"/>
      <c r="BV32" s="603"/>
      <c r="BW32" s="603"/>
      <c r="BX32" s="666">
        <v>84.3</v>
      </c>
      <c r="BY32" s="603"/>
      <c r="BZ32" s="603"/>
      <c r="CA32" s="603"/>
      <c r="CB32" s="660"/>
      <c r="CD32" s="692"/>
      <c r="CE32" s="693"/>
      <c r="CF32" s="655" t="s">
        <v>296</v>
      </c>
      <c r="CG32" s="652"/>
      <c r="CH32" s="652"/>
      <c r="CI32" s="652"/>
      <c r="CJ32" s="652"/>
      <c r="CK32" s="652"/>
      <c r="CL32" s="652"/>
      <c r="CM32" s="652"/>
      <c r="CN32" s="652"/>
      <c r="CO32" s="652"/>
      <c r="CP32" s="652"/>
      <c r="CQ32" s="653"/>
      <c r="CR32" s="618">
        <v>15</v>
      </c>
      <c r="CS32" s="619"/>
      <c r="CT32" s="619"/>
      <c r="CU32" s="619"/>
      <c r="CV32" s="619"/>
      <c r="CW32" s="619"/>
      <c r="CX32" s="619"/>
      <c r="CY32" s="620"/>
      <c r="CZ32" s="621">
        <v>0</v>
      </c>
      <c r="DA32" s="639"/>
      <c r="DB32" s="639"/>
      <c r="DC32" s="640"/>
      <c r="DD32" s="624">
        <v>15</v>
      </c>
      <c r="DE32" s="619"/>
      <c r="DF32" s="619"/>
      <c r="DG32" s="619"/>
      <c r="DH32" s="619"/>
      <c r="DI32" s="619"/>
      <c r="DJ32" s="619"/>
      <c r="DK32" s="620"/>
      <c r="DL32" s="624">
        <v>15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465795</v>
      </c>
      <c r="S33" s="619"/>
      <c r="T33" s="619"/>
      <c r="U33" s="619"/>
      <c r="V33" s="619"/>
      <c r="W33" s="619"/>
      <c r="X33" s="619"/>
      <c r="Y33" s="620"/>
      <c r="Z33" s="671">
        <v>4.8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4393993</v>
      </c>
      <c r="CS33" s="637"/>
      <c r="CT33" s="637"/>
      <c r="CU33" s="637"/>
      <c r="CV33" s="637"/>
      <c r="CW33" s="637"/>
      <c r="CX33" s="637"/>
      <c r="CY33" s="638"/>
      <c r="CZ33" s="621">
        <v>45.8</v>
      </c>
      <c r="DA33" s="639"/>
      <c r="DB33" s="639"/>
      <c r="DC33" s="640"/>
      <c r="DD33" s="624">
        <v>3369650</v>
      </c>
      <c r="DE33" s="637"/>
      <c r="DF33" s="637"/>
      <c r="DG33" s="637"/>
      <c r="DH33" s="637"/>
      <c r="DI33" s="637"/>
      <c r="DJ33" s="637"/>
      <c r="DK33" s="638"/>
      <c r="DL33" s="624">
        <v>2406355</v>
      </c>
      <c r="DM33" s="637"/>
      <c r="DN33" s="637"/>
      <c r="DO33" s="637"/>
      <c r="DP33" s="637"/>
      <c r="DQ33" s="637"/>
      <c r="DR33" s="637"/>
      <c r="DS33" s="637"/>
      <c r="DT33" s="637"/>
      <c r="DU33" s="637"/>
      <c r="DV33" s="638"/>
      <c r="DW33" s="641">
        <v>34.9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1584757</v>
      </c>
      <c r="CS34" s="619"/>
      <c r="CT34" s="619"/>
      <c r="CU34" s="619"/>
      <c r="CV34" s="619"/>
      <c r="CW34" s="619"/>
      <c r="CX34" s="619"/>
      <c r="CY34" s="620"/>
      <c r="CZ34" s="621">
        <v>16.5</v>
      </c>
      <c r="DA34" s="639"/>
      <c r="DB34" s="639"/>
      <c r="DC34" s="640"/>
      <c r="DD34" s="624">
        <v>1202339</v>
      </c>
      <c r="DE34" s="619"/>
      <c r="DF34" s="619"/>
      <c r="DG34" s="619"/>
      <c r="DH34" s="619"/>
      <c r="DI34" s="619"/>
      <c r="DJ34" s="619"/>
      <c r="DK34" s="620"/>
      <c r="DL34" s="624">
        <v>991288</v>
      </c>
      <c r="DM34" s="619"/>
      <c r="DN34" s="619"/>
      <c r="DO34" s="619"/>
      <c r="DP34" s="619"/>
      <c r="DQ34" s="619"/>
      <c r="DR34" s="619"/>
      <c r="DS34" s="619"/>
      <c r="DT34" s="619"/>
      <c r="DU34" s="619"/>
      <c r="DV34" s="620"/>
      <c r="DW34" s="641">
        <v>14.4</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342295</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1711921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6451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245388</v>
      </c>
      <c r="CS35" s="637"/>
      <c r="CT35" s="637"/>
      <c r="CU35" s="637"/>
      <c r="CV35" s="637"/>
      <c r="CW35" s="637"/>
      <c r="CX35" s="637"/>
      <c r="CY35" s="638"/>
      <c r="CZ35" s="621">
        <v>2.6</v>
      </c>
      <c r="DA35" s="639"/>
      <c r="DB35" s="639"/>
      <c r="DC35" s="640"/>
      <c r="DD35" s="624">
        <v>196732</v>
      </c>
      <c r="DE35" s="637"/>
      <c r="DF35" s="637"/>
      <c r="DG35" s="637"/>
      <c r="DH35" s="637"/>
      <c r="DI35" s="637"/>
      <c r="DJ35" s="637"/>
      <c r="DK35" s="638"/>
      <c r="DL35" s="624">
        <v>133900</v>
      </c>
      <c r="DM35" s="637"/>
      <c r="DN35" s="637"/>
      <c r="DO35" s="637"/>
      <c r="DP35" s="637"/>
      <c r="DQ35" s="637"/>
      <c r="DR35" s="637"/>
      <c r="DS35" s="637"/>
      <c r="DT35" s="637"/>
      <c r="DU35" s="637"/>
      <c r="DV35" s="638"/>
      <c r="DW35" s="641">
        <v>1.9</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9693671</v>
      </c>
      <c r="S36" s="659"/>
      <c r="T36" s="659"/>
      <c r="U36" s="659"/>
      <c r="V36" s="659"/>
      <c r="W36" s="659"/>
      <c r="X36" s="659"/>
      <c r="Y36" s="662"/>
      <c r="Z36" s="663">
        <v>100</v>
      </c>
      <c r="AA36" s="663"/>
      <c r="AB36" s="663"/>
      <c r="AC36" s="663"/>
      <c r="AD36" s="664">
        <v>6558994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384773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-34097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1279437</v>
      </c>
      <c r="CS36" s="619"/>
      <c r="CT36" s="619"/>
      <c r="CU36" s="619"/>
      <c r="CV36" s="619"/>
      <c r="CW36" s="619"/>
      <c r="CX36" s="619"/>
      <c r="CY36" s="620"/>
      <c r="CZ36" s="621">
        <v>13.3</v>
      </c>
      <c r="DA36" s="639"/>
      <c r="DB36" s="639"/>
      <c r="DC36" s="640"/>
      <c r="DD36" s="624">
        <v>898271</v>
      </c>
      <c r="DE36" s="619"/>
      <c r="DF36" s="619"/>
      <c r="DG36" s="619"/>
      <c r="DH36" s="619"/>
      <c r="DI36" s="619"/>
      <c r="DJ36" s="619"/>
      <c r="DK36" s="620"/>
      <c r="DL36" s="624">
        <v>535833</v>
      </c>
      <c r="DM36" s="619"/>
      <c r="DN36" s="619"/>
      <c r="DO36" s="619"/>
      <c r="DP36" s="619"/>
      <c r="DQ36" s="619"/>
      <c r="DR36" s="619"/>
      <c r="DS36" s="619"/>
      <c r="DT36" s="619"/>
      <c r="DU36" s="619"/>
      <c r="DV36" s="620"/>
      <c r="DW36" s="641">
        <v>7.8</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321359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3011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191830</v>
      </c>
      <c r="CS37" s="637"/>
      <c r="CT37" s="637"/>
      <c r="CU37" s="637"/>
      <c r="CV37" s="637"/>
      <c r="CW37" s="637"/>
      <c r="CX37" s="637"/>
      <c r="CY37" s="638"/>
      <c r="CZ37" s="621">
        <v>2</v>
      </c>
      <c r="DA37" s="639"/>
      <c r="DB37" s="639"/>
      <c r="DC37" s="640"/>
      <c r="DD37" s="624">
        <v>191830</v>
      </c>
      <c r="DE37" s="637"/>
      <c r="DF37" s="637"/>
      <c r="DG37" s="637"/>
      <c r="DH37" s="637"/>
      <c r="DI37" s="637"/>
      <c r="DJ37" s="637"/>
      <c r="DK37" s="638"/>
      <c r="DL37" s="624">
        <v>180378</v>
      </c>
      <c r="DM37" s="637"/>
      <c r="DN37" s="637"/>
      <c r="DO37" s="637"/>
      <c r="DP37" s="637"/>
      <c r="DQ37" s="637"/>
      <c r="DR37" s="637"/>
      <c r="DS37" s="637"/>
      <c r="DT37" s="637"/>
      <c r="DU37" s="637"/>
      <c r="DV37" s="638"/>
      <c r="DW37" s="641">
        <v>2.6</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69092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5711</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1004276</v>
      </c>
      <c r="CS38" s="619"/>
      <c r="CT38" s="619"/>
      <c r="CU38" s="619"/>
      <c r="CV38" s="619"/>
      <c r="CW38" s="619"/>
      <c r="CX38" s="619"/>
      <c r="CY38" s="620"/>
      <c r="CZ38" s="621">
        <v>10.5</v>
      </c>
      <c r="DA38" s="639"/>
      <c r="DB38" s="639"/>
      <c r="DC38" s="640"/>
      <c r="DD38" s="624">
        <v>860165</v>
      </c>
      <c r="DE38" s="619"/>
      <c r="DF38" s="619"/>
      <c r="DG38" s="619"/>
      <c r="DH38" s="619"/>
      <c r="DI38" s="619"/>
      <c r="DJ38" s="619"/>
      <c r="DK38" s="620"/>
      <c r="DL38" s="624">
        <v>630388</v>
      </c>
      <c r="DM38" s="619"/>
      <c r="DN38" s="619"/>
      <c r="DO38" s="619"/>
      <c r="DP38" s="619"/>
      <c r="DQ38" s="619"/>
      <c r="DR38" s="619"/>
      <c r="DS38" s="619"/>
      <c r="DT38" s="619"/>
      <c r="DU38" s="619"/>
      <c r="DV38" s="620"/>
      <c r="DW38" s="641">
        <v>9.1</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1513</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93992</v>
      </c>
      <c r="CS39" s="637"/>
      <c r="CT39" s="637"/>
      <c r="CU39" s="637"/>
      <c r="CV39" s="637"/>
      <c r="CW39" s="637"/>
      <c r="CX39" s="637"/>
      <c r="CY39" s="638"/>
      <c r="CZ39" s="621">
        <v>1</v>
      </c>
      <c r="DA39" s="639"/>
      <c r="DB39" s="639"/>
      <c r="DC39" s="640"/>
      <c r="DD39" s="624">
        <v>40000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363175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130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186143</v>
      </c>
      <c r="CS40" s="619"/>
      <c r="CT40" s="619"/>
      <c r="CU40" s="619"/>
      <c r="CV40" s="619"/>
      <c r="CW40" s="619"/>
      <c r="CX40" s="619"/>
      <c r="CY40" s="620"/>
      <c r="CZ40" s="621">
        <v>1.9</v>
      </c>
      <c r="DA40" s="639"/>
      <c r="DB40" s="639"/>
      <c r="DC40" s="640"/>
      <c r="DD40" s="624">
        <v>172143</v>
      </c>
      <c r="DE40" s="619"/>
      <c r="DF40" s="619"/>
      <c r="DG40" s="619"/>
      <c r="DH40" s="619"/>
      <c r="DI40" s="619"/>
      <c r="DJ40" s="619"/>
      <c r="DK40" s="620"/>
      <c r="DL40" s="624">
        <v>114946</v>
      </c>
      <c r="DM40" s="619"/>
      <c r="DN40" s="619"/>
      <c r="DO40" s="619"/>
      <c r="DP40" s="619"/>
      <c r="DQ40" s="619"/>
      <c r="DR40" s="619"/>
      <c r="DS40" s="619"/>
      <c r="DT40" s="619"/>
      <c r="DU40" s="619"/>
      <c r="DV40" s="620"/>
      <c r="DW40" s="641">
        <v>1.7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572009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331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484000</v>
      </c>
      <c r="CS42" s="619"/>
      <c r="CT42" s="619"/>
      <c r="CU42" s="619"/>
      <c r="CV42" s="619"/>
      <c r="CW42" s="619"/>
      <c r="CX42" s="619"/>
      <c r="CY42" s="620"/>
      <c r="CZ42" s="621">
        <v>5</v>
      </c>
      <c r="DA42" s="622"/>
      <c r="DB42" s="622"/>
      <c r="DC42" s="623"/>
      <c r="DD42" s="624">
        <v>144018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44553</v>
      </c>
      <c r="CS43" s="637"/>
      <c r="CT43" s="637"/>
      <c r="CU43" s="637"/>
      <c r="CV43" s="637"/>
      <c r="CW43" s="637"/>
      <c r="CX43" s="637"/>
      <c r="CY43" s="638"/>
      <c r="CZ43" s="621">
        <v>0.5</v>
      </c>
      <c r="DA43" s="639"/>
      <c r="DB43" s="639"/>
      <c r="DC43" s="640"/>
      <c r="DD43" s="624">
        <v>44553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484000</v>
      </c>
      <c r="CS44" s="619"/>
      <c r="CT44" s="619"/>
      <c r="CU44" s="619"/>
      <c r="CV44" s="619"/>
      <c r="CW44" s="619"/>
      <c r="CX44" s="619"/>
      <c r="CY44" s="620"/>
      <c r="CZ44" s="621">
        <v>5</v>
      </c>
      <c r="DA44" s="622"/>
      <c r="DB44" s="622"/>
      <c r="DC44" s="623"/>
      <c r="DD44" s="624">
        <v>144018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270472</v>
      </c>
      <c r="CS45" s="637"/>
      <c r="CT45" s="637"/>
      <c r="CU45" s="637"/>
      <c r="CV45" s="637"/>
      <c r="CW45" s="637"/>
      <c r="CX45" s="637"/>
      <c r="CY45" s="638"/>
      <c r="CZ45" s="621">
        <v>2.8</v>
      </c>
      <c r="DA45" s="639"/>
      <c r="DB45" s="639"/>
      <c r="DC45" s="640"/>
      <c r="DD45" s="624">
        <v>12910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185041</v>
      </c>
      <c r="CS46" s="619"/>
      <c r="CT46" s="619"/>
      <c r="CU46" s="619"/>
      <c r="CV46" s="619"/>
      <c r="CW46" s="619"/>
      <c r="CX46" s="619"/>
      <c r="CY46" s="620"/>
      <c r="CZ46" s="621">
        <v>1.9</v>
      </c>
      <c r="DA46" s="622"/>
      <c r="DB46" s="622"/>
      <c r="DC46" s="623"/>
      <c r="DD46" s="624">
        <v>128221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9597947</v>
      </c>
      <c r="CS49" s="603"/>
      <c r="CT49" s="603"/>
      <c r="CU49" s="603"/>
      <c r="CV49" s="603"/>
      <c r="CW49" s="603"/>
      <c r="CX49" s="603"/>
      <c r="CY49" s="604"/>
      <c r="CZ49" s="605">
        <v>100</v>
      </c>
      <c r="DA49" s="606"/>
      <c r="DB49" s="606"/>
      <c r="DC49" s="607"/>
      <c r="DD49" s="608">
        <v>7454983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9656</v>
      </c>
      <c r="R7" s="1131"/>
      <c r="S7" s="1131"/>
      <c r="T7" s="1131"/>
      <c r="U7" s="1131"/>
      <c r="V7" s="1131">
        <v>9560</v>
      </c>
      <c r="W7" s="1131"/>
      <c r="X7" s="1131"/>
      <c r="Y7" s="1131"/>
      <c r="Z7" s="1131"/>
      <c r="AA7" s="1131">
        <v>96</v>
      </c>
      <c r="AB7" s="1131"/>
      <c r="AC7" s="1131"/>
      <c r="AD7" s="1131"/>
      <c r="AE7" s="1132"/>
      <c r="AF7" s="1133">
        <v>96</v>
      </c>
      <c r="AG7" s="1134"/>
      <c r="AH7" s="1134"/>
      <c r="AI7" s="1134"/>
      <c r="AJ7" s="1135"/>
      <c r="AK7" s="1117">
        <v>137</v>
      </c>
      <c r="AL7" s="1118"/>
      <c r="AM7" s="1118"/>
      <c r="AN7" s="1118"/>
      <c r="AO7" s="1118"/>
      <c r="AP7" s="1118">
        <v>11945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45</v>
      </c>
      <c r="R8" s="1070"/>
      <c r="S8" s="1070"/>
      <c r="T8" s="1070"/>
      <c r="U8" s="1070"/>
      <c r="V8" s="1070">
        <v>45</v>
      </c>
      <c r="W8" s="1070"/>
      <c r="X8" s="1070"/>
      <c r="Y8" s="1070"/>
      <c r="Z8" s="1070"/>
      <c r="AA8" s="1070">
        <v>0</v>
      </c>
      <c r="AB8" s="1070"/>
      <c r="AC8" s="1070"/>
      <c r="AD8" s="1070"/>
      <c r="AE8" s="1071"/>
      <c r="AF8" s="1063" t="s">
        <v>540</v>
      </c>
      <c r="AG8" s="1064"/>
      <c r="AH8" s="1064"/>
      <c r="AI8" s="1064"/>
      <c r="AJ8" s="1065"/>
      <c r="AK8" s="1112">
        <v>7</v>
      </c>
      <c r="AL8" s="1113"/>
      <c r="AM8" s="1113"/>
      <c r="AN8" s="1113"/>
      <c r="AO8" s="1113"/>
      <c r="AP8" s="1113" t="s">
        <v>542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9694</v>
      </c>
      <c r="R23" s="1095"/>
      <c r="S23" s="1095"/>
      <c r="T23" s="1095"/>
      <c r="U23" s="1095"/>
      <c r="V23" s="1095">
        <v>9598</v>
      </c>
      <c r="W23" s="1095"/>
      <c r="X23" s="1095"/>
      <c r="Y23" s="1095"/>
      <c r="Z23" s="1095"/>
      <c r="AA23" s="1095">
        <v>96</v>
      </c>
      <c r="AB23" s="1095"/>
      <c r="AC23" s="1095"/>
      <c r="AD23" s="1095"/>
      <c r="AE23" s="1096"/>
      <c r="AF23" s="1097">
        <v>96</v>
      </c>
      <c r="AG23" s="1095"/>
      <c r="AH23" s="1095"/>
      <c r="AI23" s="1095"/>
      <c r="AJ23" s="1098"/>
      <c r="AK23" s="1099"/>
      <c r="AL23" s="1100"/>
      <c r="AM23" s="1100"/>
      <c r="AN23" s="1100"/>
      <c r="AO23" s="1100"/>
      <c r="AP23" s="1095">
        <v>11945</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3240</v>
      </c>
      <c r="R28" s="1080"/>
      <c r="S28" s="1080"/>
      <c r="T28" s="1080"/>
      <c r="U28" s="1080"/>
      <c r="V28" s="1080">
        <v>3234</v>
      </c>
      <c r="W28" s="1080"/>
      <c r="X28" s="1080"/>
      <c r="Y28" s="1080"/>
      <c r="Z28" s="1080"/>
      <c r="AA28" s="1080">
        <v>6</v>
      </c>
      <c r="AB28" s="1080"/>
      <c r="AC28" s="1080"/>
      <c r="AD28" s="1080"/>
      <c r="AE28" s="1081"/>
      <c r="AF28" s="1082">
        <v>6</v>
      </c>
      <c r="AG28" s="1080"/>
      <c r="AH28" s="1080"/>
      <c r="AI28" s="1080"/>
      <c r="AJ28" s="1083"/>
      <c r="AK28" s="1084">
        <v>363</v>
      </c>
      <c r="AL28" s="1072"/>
      <c r="AM28" s="1072"/>
      <c r="AN28" s="1072"/>
      <c r="AO28" s="1072"/>
      <c r="AP28" s="1072" t="s">
        <v>541</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1742</v>
      </c>
      <c r="R29" s="1070"/>
      <c r="S29" s="1070"/>
      <c r="T29" s="1070"/>
      <c r="U29" s="1070"/>
      <c r="V29" s="1070">
        <v>1742</v>
      </c>
      <c r="W29" s="1070"/>
      <c r="X29" s="1070"/>
      <c r="Y29" s="1070"/>
      <c r="Z29" s="1070"/>
      <c r="AA29" s="1070">
        <v>1</v>
      </c>
      <c r="AB29" s="1070"/>
      <c r="AC29" s="1070"/>
      <c r="AD29" s="1070"/>
      <c r="AE29" s="1071"/>
      <c r="AF29" s="1063">
        <v>1</v>
      </c>
      <c r="AG29" s="1064"/>
      <c r="AH29" s="1064"/>
      <c r="AI29" s="1064"/>
      <c r="AJ29" s="1065"/>
      <c r="AK29" s="1006">
        <v>89</v>
      </c>
      <c r="AL29" s="997"/>
      <c r="AM29" s="997"/>
      <c r="AN29" s="997"/>
      <c r="AO29" s="997"/>
      <c r="AP29" s="997" t="s">
        <v>541</v>
      </c>
      <c r="AQ29" s="997"/>
      <c r="AR29" s="997"/>
      <c r="AS29" s="997"/>
      <c r="AT29" s="997"/>
      <c r="AU29" s="997" t="s">
        <v>543</v>
      </c>
      <c r="AV29" s="997"/>
      <c r="AW29" s="997"/>
      <c r="AX29" s="997"/>
      <c r="AY29" s="997"/>
      <c r="AZ29" s="1068" t="s">
        <v>543</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223</v>
      </c>
      <c r="R30" s="1070"/>
      <c r="S30" s="1070"/>
      <c r="T30" s="1070"/>
      <c r="U30" s="1070"/>
      <c r="V30" s="1070">
        <v>222</v>
      </c>
      <c r="W30" s="1070"/>
      <c r="X30" s="1070"/>
      <c r="Y30" s="1070"/>
      <c r="Z30" s="1070"/>
      <c r="AA30" s="1070">
        <v>1</v>
      </c>
      <c r="AB30" s="1070"/>
      <c r="AC30" s="1070"/>
      <c r="AD30" s="1070"/>
      <c r="AE30" s="1071"/>
      <c r="AF30" s="1063">
        <v>1</v>
      </c>
      <c r="AG30" s="1064"/>
      <c r="AH30" s="1064"/>
      <c r="AI30" s="1064"/>
      <c r="AJ30" s="1065"/>
      <c r="AK30" s="1006">
        <v>264</v>
      </c>
      <c r="AL30" s="997"/>
      <c r="AM30" s="997"/>
      <c r="AN30" s="997"/>
      <c r="AO30" s="997"/>
      <c r="AP30" s="997" t="s">
        <v>541</v>
      </c>
      <c r="AQ30" s="997"/>
      <c r="AR30" s="997"/>
      <c r="AS30" s="997"/>
      <c r="AT30" s="997"/>
      <c r="AU30" s="997" t="s">
        <v>541</v>
      </c>
      <c r="AV30" s="997"/>
      <c r="AW30" s="997"/>
      <c r="AX30" s="997"/>
      <c r="AY30" s="997"/>
      <c r="AZ30" s="1068" t="s">
        <v>541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239</v>
      </c>
      <c r="R31" s="1070"/>
      <c r="S31" s="1070"/>
      <c r="T31" s="1070"/>
      <c r="U31" s="1070"/>
      <c r="V31" s="1070">
        <v>237</v>
      </c>
      <c r="W31" s="1070"/>
      <c r="X31" s="1070"/>
      <c r="Y31" s="1070"/>
      <c r="Z31" s="1070"/>
      <c r="AA31" s="1070">
        <v>1</v>
      </c>
      <c r="AB31" s="1070"/>
      <c r="AC31" s="1070"/>
      <c r="AD31" s="1070"/>
      <c r="AE31" s="1071"/>
      <c r="AF31" s="1063">
        <v>1</v>
      </c>
      <c r="AG31" s="1064"/>
      <c r="AH31" s="1064"/>
      <c r="AI31" s="1064"/>
      <c r="AJ31" s="1065"/>
      <c r="AK31" s="1006">
        <v>69</v>
      </c>
      <c r="AL31" s="997"/>
      <c r="AM31" s="997"/>
      <c r="AN31" s="997"/>
      <c r="AO31" s="997"/>
      <c r="AP31" s="997" t="s">
        <v>543</v>
      </c>
      <c r="AQ31" s="997"/>
      <c r="AR31" s="997"/>
      <c r="AS31" s="997"/>
      <c r="AT31" s="997"/>
      <c r="AU31" s="997" t="s">
        <v>543</v>
      </c>
      <c r="AV31" s="997"/>
      <c r="AW31" s="997"/>
      <c r="AX31" s="997"/>
      <c r="AY31" s="997"/>
      <c r="AZ31" s="1068" t="s">
        <v>543</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380</v>
      </c>
      <c r="C32" s="1058"/>
      <c r="D32" s="1058"/>
      <c r="E32" s="1058"/>
      <c r="F32" s="1058"/>
      <c r="G32" s="1058"/>
      <c r="H32" s="1058"/>
      <c r="I32" s="1058"/>
      <c r="J32" s="1058"/>
      <c r="K32" s="1058"/>
      <c r="L32" s="1058"/>
      <c r="M32" s="1058"/>
      <c r="N32" s="1058"/>
      <c r="O32" s="1058"/>
      <c r="P32" s="1059"/>
      <c r="Q32" s="1069">
        <v>273</v>
      </c>
      <c r="R32" s="1070"/>
      <c r="S32" s="1070"/>
      <c r="T32" s="1070"/>
      <c r="U32" s="1070"/>
      <c r="V32" s="1070">
        <v>274</v>
      </c>
      <c r="W32" s="1070"/>
      <c r="X32" s="1070"/>
      <c r="Y32" s="1070"/>
      <c r="Z32" s="1070"/>
      <c r="AA32" s="1070">
        <v>-1</v>
      </c>
      <c r="AB32" s="1070"/>
      <c r="AC32" s="1070"/>
      <c r="AD32" s="1070"/>
      <c r="AE32" s="1071"/>
      <c r="AF32" s="1063">
        <v>248</v>
      </c>
      <c r="AG32" s="1064"/>
      <c r="AH32" s="1064"/>
      <c r="AI32" s="1064"/>
      <c r="AJ32" s="1065"/>
      <c r="AK32" s="1006">
        <v>1</v>
      </c>
      <c r="AL32" s="997"/>
      <c r="AM32" s="997"/>
      <c r="AN32" s="997"/>
      <c r="AO32" s="997"/>
      <c r="AP32" s="997">
        <v>279</v>
      </c>
      <c r="AQ32" s="997"/>
      <c r="AR32" s="997"/>
      <c r="AS32" s="997"/>
      <c r="AT32" s="997"/>
      <c r="AU32" s="997">
        <v>17</v>
      </c>
      <c r="AV32" s="997"/>
      <c r="AW32" s="997"/>
      <c r="AX32" s="997"/>
      <c r="AY32" s="997"/>
      <c r="AZ32" s="1068" t="s">
        <v>543</v>
      </c>
      <c r="BA32" s="1068"/>
      <c r="BB32" s="1068"/>
      <c r="BC32" s="1068"/>
      <c r="BD32" s="1068"/>
      <c r="BE32" s="1052" t="s">
        <v>544</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381</v>
      </c>
      <c r="C33" s="1058"/>
      <c r="D33" s="1058"/>
      <c r="E33" s="1058"/>
      <c r="F33" s="1058"/>
      <c r="G33" s="1058"/>
      <c r="H33" s="1058"/>
      <c r="I33" s="1058"/>
      <c r="J33" s="1058"/>
      <c r="K33" s="1058"/>
      <c r="L33" s="1058"/>
      <c r="M33" s="1058"/>
      <c r="N33" s="1058"/>
      <c r="O33" s="1058"/>
      <c r="P33" s="1059"/>
      <c r="Q33" s="1069">
        <v>1008</v>
      </c>
      <c r="R33" s="1070"/>
      <c r="S33" s="1070"/>
      <c r="T33" s="1070"/>
      <c r="U33" s="1070"/>
      <c r="V33" s="1070">
        <v>984</v>
      </c>
      <c r="W33" s="1070"/>
      <c r="X33" s="1070"/>
      <c r="Y33" s="1070"/>
      <c r="Z33" s="1070"/>
      <c r="AA33" s="1070">
        <v>24</v>
      </c>
      <c r="AB33" s="1070"/>
      <c r="AC33" s="1070"/>
      <c r="AD33" s="1070"/>
      <c r="AE33" s="1071"/>
      <c r="AF33" s="1063">
        <v>235</v>
      </c>
      <c r="AG33" s="1064"/>
      <c r="AH33" s="1064"/>
      <c r="AI33" s="1064"/>
      <c r="AJ33" s="1065"/>
      <c r="AK33" s="1006">
        <v>385</v>
      </c>
      <c r="AL33" s="997"/>
      <c r="AM33" s="997"/>
      <c r="AN33" s="997"/>
      <c r="AO33" s="997"/>
      <c r="AP33" s="997">
        <v>742</v>
      </c>
      <c r="AQ33" s="997"/>
      <c r="AR33" s="997"/>
      <c r="AS33" s="997"/>
      <c r="AT33" s="997"/>
      <c r="AU33" s="997">
        <v>574</v>
      </c>
      <c r="AV33" s="997"/>
      <c r="AW33" s="997"/>
      <c r="AX33" s="997"/>
      <c r="AY33" s="997"/>
      <c r="AZ33" s="1068" t="s">
        <v>543</v>
      </c>
      <c r="BA33" s="1068"/>
      <c r="BB33" s="1068"/>
      <c r="BC33" s="1068"/>
      <c r="BD33" s="1068"/>
      <c r="BE33" s="1052" t="s">
        <v>544</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382</v>
      </c>
      <c r="C34" s="1058"/>
      <c r="D34" s="1058"/>
      <c r="E34" s="1058"/>
      <c r="F34" s="1058"/>
      <c r="G34" s="1058"/>
      <c r="H34" s="1058"/>
      <c r="I34" s="1058"/>
      <c r="J34" s="1058"/>
      <c r="K34" s="1058"/>
      <c r="L34" s="1058"/>
      <c r="M34" s="1058"/>
      <c r="N34" s="1058"/>
      <c r="O34" s="1058"/>
      <c r="P34" s="1059"/>
      <c r="Q34" s="1069">
        <v>462</v>
      </c>
      <c r="R34" s="1070"/>
      <c r="S34" s="1070"/>
      <c r="T34" s="1070"/>
      <c r="U34" s="1070"/>
      <c r="V34" s="1070">
        <v>465</v>
      </c>
      <c r="W34" s="1070"/>
      <c r="X34" s="1070"/>
      <c r="Y34" s="1070"/>
      <c r="Z34" s="1070"/>
      <c r="AA34" s="1070">
        <v>-4</v>
      </c>
      <c r="AB34" s="1070"/>
      <c r="AC34" s="1070"/>
      <c r="AD34" s="1070"/>
      <c r="AE34" s="1071"/>
      <c r="AF34" s="1063">
        <v>182</v>
      </c>
      <c r="AG34" s="1064"/>
      <c r="AH34" s="1064"/>
      <c r="AI34" s="1064"/>
      <c r="AJ34" s="1065"/>
      <c r="AK34" s="1006">
        <v>320</v>
      </c>
      <c r="AL34" s="997"/>
      <c r="AM34" s="997"/>
      <c r="AN34" s="997"/>
      <c r="AO34" s="997"/>
      <c r="AP34" s="997">
        <v>4179</v>
      </c>
      <c r="AQ34" s="997"/>
      <c r="AR34" s="997"/>
      <c r="AS34" s="997"/>
      <c r="AT34" s="997"/>
      <c r="AU34" s="997">
        <v>3464</v>
      </c>
      <c r="AV34" s="997"/>
      <c r="AW34" s="997"/>
      <c r="AX34" s="997"/>
      <c r="AY34" s="997"/>
      <c r="AZ34" s="1068" t="s">
        <v>543</v>
      </c>
      <c r="BA34" s="1068"/>
      <c r="BB34" s="1068"/>
      <c r="BC34" s="1068"/>
      <c r="BD34" s="1068"/>
      <c r="BE34" s="1052" t="s">
        <v>544</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383</v>
      </c>
      <c r="C35" s="1058"/>
      <c r="D35" s="1058"/>
      <c r="E35" s="1058"/>
      <c r="F35" s="1058"/>
      <c r="G35" s="1058"/>
      <c r="H35" s="1058"/>
      <c r="I35" s="1058"/>
      <c r="J35" s="1058"/>
      <c r="K35" s="1058"/>
      <c r="L35" s="1058"/>
      <c r="M35" s="1058"/>
      <c r="N35" s="1058"/>
      <c r="O35" s="1058"/>
      <c r="P35" s="1059"/>
      <c r="Q35" s="1069">
        <v>1</v>
      </c>
      <c r="R35" s="1070"/>
      <c r="S35" s="1070"/>
      <c r="T35" s="1070"/>
      <c r="U35" s="1070"/>
      <c r="V35" s="1070">
        <v>1</v>
      </c>
      <c r="W35" s="1070"/>
      <c r="X35" s="1070"/>
      <c r="Y35" s="1070"/>
      <c r="Z35" s="1070"/>
      <c r="AA35" s="1070">
        <v>0</v>
      </c>
      <c r="AB35" s="1070"/>
      <c r="AC35" s="1070"/>
      <c r="AD35" s="1070"/>
      <c r="AE35" s="1071"/>
      <c r="AF35" s="1063">
        <v>0</v>
      </c>
      <c r="AG35" s="1064"/>
      <c r="AH35" s="1064"/>
      <c r="AI35" s="1064"/>
      <c r="AJ35" s="1065"/>
      <c r="AK35" s="1006" t="s">
        <v>543</v>
      </c>
      <c r="AL35" s="997"/>
      <c r="AM35" s="997"/>
      <c r="AN35" s="997"/>
      <c r="AO35" s="997"/>
      <c r="AP35" s="997" t="s">
        <v>543</v>
      </c>
      <c r="AQ35" s="997"/>
      <c r="AR35" s="997"/>
      <c r="AS35" s="997"/>
      <c r="AT35" s="997"/>
      <c r="AU35" s="997" t="s">
        <v>543</v>
      </c>
      <c r="AV35" s="997"/>
      <c r="AW35" s="997"/>
      <c r="AX35" s="997"/>
      <c r="AY35" s="997"/>
      <c r="AZ35" s="1068" t="s">
        <v>543</v>
      </c>
      <c r="BA35" s="1068"/>
      <c r="BB35" s="1068"/>
      <c r="BC35" s="1068"/>
      <c r="BD35" s="1068"/>
      <c r="BE35" s="1052" t="s">
        <v>545</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675</v>
      </c>
      <c r="AG63" s="985"/>
      <c r="AH63" s="985"/>
      <c r="AI63" s="985"/>
      <c r="AJ63" s="1050"/>
      <c r="AK63" s="1051"/>
      <c r="AL63" s="989"/>
      <c r="AM63" s="989"/>
      <c r="AN63" s="989"/>
      <c r="AO63" s="989"/>
      <c r="AP63" s="985">
        <v>5200</v>
      </c>
      <c r="AQ63" s="985"/>
      <c r="AR63" s="985"/>
      <c r="AS63" s="985"/>
      <c r="AT63" s="985"/>
      <c r="AU63" s="985">
        <v>4055</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1555</v>
      </c>
      <c r="R68" s="1008"/>
      <c r="S68" s="1008"/>
      <c r="T68" s="1008"/>
      <c r="U68" s="1008"/>
      <c r="V68" s="1008">
        <v>1494</v>
      </c>
      <c r="W68" s="1008"/>
      <c r="X68" s="1008"/>
      <c r="Y68" s="1008"/>
      <c r="Z68" s="1008"/>
      <c r="AA68" s="1008">
        <v>60</v>
      </c>
      <c r="AB68" s="1008"/>
      <c r="AC68" s="1008"/>
      <c r="AD68" s="1008"/>
      <c r="AE68" s="1008"/>
      <c r="AF68" s="1008">
        <v>60</v>
      </c>
      <c r="AG68" s="1008"/>
      <c r="AH68" s="1008"/>
      <c r="AI68" s="1008"/>
      <c r="AJ68" s="1008"/>
      <c r="AK68" s="1008" t="s">
        <v>541</v>
      </c>
      <c r="AL68" s="1008"/>
      <c r="AM68" s="1008"/>
      <c r="AN68" s="1008"/>
      <c r="AO68" s="1008"/>
      <c r="AP68" s="1008">
        <v>805</v>
      </c>
      <c r="AQ68" s="1008"/>
      <c r="AR68" s="1008"/>
      <c r="AS68" s="1008"/>
      <c r="AT68" s="1008"/>
      <c r="AU68" s="1008">
        <v>101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46</v>
      </c>
      <c r="R69" s="997"/>
      <c r="S69" s="997"/>
      <c r="T69" s="997"/>
      <c r="U69" s="997"/>
      <c r="V69" s="997">
        <v>39</v>
      </c>
      <c r="W69" s="997"/>
      <c r="X69" s="997"/>
      <c r="Y69" s="997"/>
      <c r="Z69" s="997"/>
      <c r="AA69" s="997">
        <v>7</v>
      </c>
      <c r="AB69" s="997"/>
      <c r="AC69" s="997"/>
      <c r="AD69" s="997"/>
      <c r="AE69" s="997"/>
      <c r="AF69" s="997">
        <v>7</v>
      </c>
      <c r="AG69" s="997"/>
      <c r="AH69" s="997"/>
      <c r="AI69" s="997"/>
      <c r="AJ69" s="997"/>
      <c r="AK69" s="997" t="s">
        <v>541</v>
      </c>
      <c r="AL69" s="997"/>
      <c r="AM69" s="997"/>
      <c r="AN69" s="997"/>
      <c r="AO69" s="997"/>
      <c r="AP69" s="997" t="s">
        <v>543</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v>
      </c>
      <c r="AG88" s="985"/>
      <c r="AH88" s="985"/>
      <c r="AI88" s="985"/>
      <c r="AJ88" s="985"/>
      <c r="AK88" s="989"/>
      <c r="AL88" s="989"/>
      <c r="AM88" s="989"/>
      <c r="AN88" s="989"/>
      <c r="AO88" s="989"/>
      <c r="AP88" s="985">
        <v>805</v>
      </c>
      <c r="AQ88" s="985"/>
      <c r="AR88" s="985"/>
      <c r="AS88" s="985"/>
      <c r="AT88" s="985"/>
      <c r="AU88" s="985">
        <v>101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1776929</v>
      </c>
      <c r="AB110" s="903"/>
      <c r="AC110" s="903"/>
      <c r="AD110" s="903"/>
      <c r="AE110" s="904"/>
      <c r="AF110" s="905">
        <v>1728823</v>
      </c>
      <c r="AG110" s="903"/>
      <c r="AH110" s="903"/>
      <c r="AI110" s="903"/>
      <c r="AJ110" s="904"/>
      <c r="AK110" s="905">
        <v>1660196</v>
      </c>
      <c r="AL110" s="903"/>
      <c r="AM110" s="903"/>
      <c r="AN110" s="903"/>
      <c r="AO110" s="904"/>
      <c r="AP110" s="906">
        <v>30.3</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13595748</v>
      </c>
      <c r="BR110" s="830"/>
      <c r="BS110" s="830"/>
      <c r="BT110" s="830"/>
      <c r="BU110" s="830"/>
      <c r="BV110" s="830">
        <v>12959990</v>
      </c>
      <c r="BW110" s="830"/>
      <c r="BX110" s="830"/>
      <c r="BY110" s="830"/>
      <c r="BZ110" s="830"/>
      <c r="CA110" s="830">
        <v>11944644</v>
      </c>
      <c r="CB110" s="830"/>
      <c r="CC110" s="830"/>
      <c r="CD110" s="830"/>
      <c r="CE110" s="830"/>
      <c r="CF110" s="891">
        <v>218.3</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968584</v>
      </c>
      <c r="BR111" s="801"/>
      <c r="BS111" s="801"/>
      <c r="BT111" s="801"/>
      <c r="BU111" s="801"/>
      <c r="BV111" s="801">
        <v>815108</v>
      </c>
      <c r="BW111" s="801"/>
      <c r="BX111" s="801"/>
      <c r="BY111" s="801"/>
      <c r="BZ111" s="801"/>
      <c r="CA111" s="801">
        <v>669152</v>
      </c>
      <c r="CB111" s="801"/>
      <c r="CC111" s="801"/>
      <c r="CD111" s="801"/>
      <c r="CE111" s="801"/>
      <c r="CF111" s="878">
        <v>12.2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4519383</v>
      </c>
      <c r="BR112" s="801"/>
      <c r="BS112" s="801"/>
      <c r="BT112" s="801"/>
      <c r="BU112" s="801"/>
      <c r="BV112" s="801">
        <v>4299704</v>
      </c>
      <c r="BW112" s="801"/>
      <c r="BX112" s="801"/>
      <c r="BY112" s="801"/>
      <c r="BZ112" s="801"/>
      <c r="CA112" s="801">
        <v>4055240</v>
      </c>
      <c r="CB112" s="801"/>
      <c r="CC112" s="801"/>
      <c r="CD112" s="801"/>
      <c r="CE112" s="801"/>
      <c r="CF112" s="878">
        <v>74.099999999999994</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845370</v>
      </c>
      <c r="DH112" s="801"/>
      <c r="DI112" s="801"/>
      <c r="DJ112" s="801"/>
      <c r="DK112" s="801"/>
      <c r="DL112" s="801">
        <v>741541</v>
      </c>
      <c r="DM112" s="801"/>
      <c r="DN112" s="801"/>
      <c r="DO112" s="801"/>
      <c r="DP112" s="801"/>
      <c r="DQ112" s="801">
        <v>632807</v>
      </c>
      <c r="DR112" s="801"/>
      <c r="DS112" s="801"/>
      <c r="DT112" s="801"/>
      <c r="DU112" s="801"/>
      <c r="DV112" s="853">
        <v>11.6</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363134</v>
      </c>
      <c r="AB113" s="939"/>
      <c r="AC113" s="939"/>
      <c r="AD113" s="939"/>
      <c r="AE113" s="940"/>
      <c r="AF113" s="941">
        <v>367586</v>
      </c>
      <c r="AG113" s="939"/>
      <c r="AH113" s="939"/>
      <c r="AI113" s="939"/>
      <c r="AJ113" s="940"/>
      <c r="AK113" s="941">
        <v>375311</v>
      </c>
      <c r="AL113" s="939"/>
      <c r="AM113" s="939"/>
      <c r="AN113" s="939"/>
      <c r="AO113" s="940"/>
      <c r="AP113" s="942">
        <v>6.9</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211421</v>
      </c>
      <c r="BR113" s="801"/>
      <c r="BS113" s="801"/>
      <c r="BT113" s="801"/>
      <c r="BU113" s="801"/>
      <c r="BV113" s="801">
        <v>158056</v>
      </c>
      <c r="BW113" s="801"/>
      <c r="BX113" s="801"/>
      <c r="BY113" s="801"/>
      <c r="BZ113" s="801"/>
      <c r="CA113" s="801">
        <v>100971</v>
      </c>
      <c r="CB113" s="801"/>
      <c r="CC113" s="801"/>
      <c r="CD113" s="801"/>
      <c r="CE113" s="801"/>
      <c r="CF113" s="878">
        <v>1.8</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58743</v>
      </c>
      <c r="AB114" s="814"/>
      <c r="AC114" s="814"/>
      <c r="AD114" s="814"/>
      <c r="AE114" s="815"/>
      <c r="AF114" s="816">
        <v>58430</v>
      </c>
      <c r="AG114" s="814"/>
      <c r="AH114" s="814"/>
      <c r="AI114" s="814"/>
      <c r="AJ114" s="815"/>
      <c r="AK114" s="816">
        <v>58060</v>
      </c>
      <c r="AL114" s="814"/>
      <c r="AM114" s="814"/>
      <c r="AN114" s="814"/>
      <c r="AO114" s="815"/>
      <c r="AP114" s="784">
        <v>1.1000000000000001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2432840</v>
      </c>
      <c r="BR114" s="801"/>
      <c r="BS114" s="801"/>
      <c r="BT114" s="801"/>
      <c r="BU114" s="801"/>
      <c r="BV114" s="801">
        <v>2227602</v>
      </c>
      <c r="BW114" s="801"/>
      <c r="BX114" s="801"/>
      <c r="BY114" s="801"/>
      <c r="BZ114" s="801"/>
      <c r="CA114" s="801">
        <v>2000744</v>
      </c>
      <c r="CB114" s="801"/>
      <c r="CC114" s="801"/>
      <c r="CD114" s="801"/>
      <c r="CE114" s="801"/>
      <c r="CF114" s="878">
        <v>36.6</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151741</v>
      </c>
      <c r="AB115" s="939"/>
      <c r="AC115" s="939"/>
      <c r="AD115" s="939"/>
      <c r="AE115" s="940"/>
      <c r="AF115" s="941">
        <v>130869</v>
      </c>
      <c r="AG115" s="939"/>
      <c r="AH115" s="939"/>
      <c r="AI115" s="939"/>
      <c r="AJ115" s="940"/>
      <c r="AK115" s="941">
        <v>126058</v>
      </c>
      <c r="AL115" s="939"/>
      <c r="AM115" s="939"/>
      <c r="AN115" s="939"/>
      <c r="AO115" s="940"/>
      <c r="AP115" s="942">
        <v>2.2999999999999998</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8030</v>
      </c>
      <c r="DH116" s="814"/>
      <c r="DI116" s="814"/>
      <c r="DJ116" s="814"/>
      <c r="DK116" s="815"/>
      <c r="DL116" s="816">
        <v>4417</v>
      </c>
      <c r="DM116" s="814"/>
      <c r="DN116" s="814"/>
      <c r="DO116" s="814"/>
      <c r="DP116" s="815"/>
      <c r="DQ116" s="816">
        <v>1221</v>
      </c>
      <c r="DR116" s="814"/>
      <c r="DS116" s="814"/>
      <c r="DT116" s="814"/>
      <c r="DU116" s="815"/>
      <c r="DV116" s="784">
        <v>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2350547</v>
      </c>
      <c r="AB117" s="925"/>
      <c r="AC117" s="925"/>
      <c r="AD117" s="925"/>
      <c r="AE117" s="926"/>
      <c r="AF117" s="928">
        <v>2285708</v>
      </c>
      <c r="AG117" s="925"/>
      <c r="AH117" s="925"/>
      <c r="AI117" s="925"/>
      <c r="AJ117" s="926"/>
      <c r="AK117" s="928">
        <v>2219625</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433</v>
      </c>
      <c r="BR117" s="888"/>
      <c r="BS117" s="888"/>
      <c r="BT117" s="888"/>
      <c r="BU117" s="888"/>
      <c r="BV117" s="888" t="s">
        <v>433</v>
      </c>
      <c r="BW117" s="888"/>
      <c r="BX117" s="888"/>
      <c r="BY117" s="888"/>
      <c r="BZ117" s="888"/>
      <c r="CA117" s="888" t="s">
        <v>433</v>
      </c>
      <c r="CB117" s="888"/>
      <c r="CC117" s="888"/>
      <c r="CD117" s="888"/>
      <c r="CE117" s="888"/>
      <c r="CF117" s="878" t="s">
        <v>433</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433</v>
      </c>
      <c r="DH117" s="814"/>
      <c r="DI117" s="814"/>
      <c r="DJ117" s="814"/>
      <c r="DK117" s="815"/>
      <c r="DL117" s="816" t="s">
        <v>433</v>
      </c>
      <c r="DM117" s="814"/>
      <c r="DN117" s="814"/>
      <c r="DO117" s="814"/>
      <c r="DP117" s="815"/>
      <c r="DQ117" s="816" t="s">
        <v>433</v>
      </c>
      <c r="DR117" s="814"/>
      <c r="DS117" s="814"/>
      <c r="DT117" s="814"/>
      <c r="DU117" s="815"/>
      <c r="DV117" s="784" t="s">
        <v>433</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21727976</v>
      </c>
      <c r="BR118" s="888"/>
      <c r="BS118" s="888"/>
      <c r="BT118" s="888"/>
      <c r="BU118" s="888"/>
      <c r="BV118" s="888">
        <v>20460460</v>
      </c>
      <c r="BW118" s="888"/>
      <c r="BX118" s="888"/>
      <c r="BY118" s="888"/>
      <c r="BZ118" s="888"/>
      <c r="CA118" s="888">
        <v>18770751</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433</v>
      </c>
      <c r="DH118" s="814"/>
      <c r="DI118" s="814"/>
      <c r="DJ118" s="814"/>
      <c r="DK118" s="815"/>
      <c r="DL118" s="816" t="s">
        <v>433</v>
      </c>
      <c r="DM118" s="814"/>
      <c r="DN118" s="814"/>
      <c r="DO118" s="814"/>
      <c r="DP118" s="815"/>
      <c r="DQ118" s="816" t="s">
        <v>433</v>
      </c>
      <c r="DR118" s="814"/>
      <c r="DS118" s="814"/>
      <c r="DT118" s="814"/>
      <c r="DU118" s="815"/>
      <c r="DV118" s="784" t="s">
        <v>433</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433</v>
      </c>
      <c r="AB119" s="903"/>
      <c r="AC119" s="903"/>
      <c r="AD119" s="903"/>
      <c r="AE119" s="904"/>
      <c r="AF119" s="905" t="s">
        <v>433</v>
      </c>
      <c r="AG119" s="903"/>
      <c r="AH119" s="903"/>
      <c r="AI119" s="903"/>
      <c r="AJ119" s="904"/>
      <c r="AK119" s="905" t="s">
        <v>433</v>
      </c>
      <c r="AL119" s="903"/>
      <c r="AM119" s="903"/>
      <c r="AN119" s="903"/>
      <c r="AO119" s="904"/>
      <c r="AP119" s="906" t="s">
        <v>433</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2353057</v>
      </c>
      <c r="BR119" s="830"/>
      <c r="BS119" s="830"/>
      <c r="BT119" s="830"/>
      <c r="BU119" s="830"/>
      <c r="BV119" s="830">
        <v>2244321</v>
      </c>
      <c r="BW119" s="830"/>
      <c r="BX119" s="830"/>
      <c r="BY119" s="830"/>
      <c r="BZ119" s="830"/>
      <c r="CA119" s="830">
        <v>2353906</v>
      </c>
      <c r="CB119" s="830"/>
      <c r="CC119" s="830"/>
      <c r="CD119" s="830"/>
      <c r="CE119" s="830"/>
      <c r="CF119" s="891">
        <v>43</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115184</v>
      </c>
      <c r="DH119" s="747"/>
      <c r="DI119" s="747"/>
      <c r="DJ119" s="747"/>
      <c r="DK119" s="748"/>
      <c r="DL119" s="749">
        <v>69150</v>
      </c>
      <c r="DM119" s="747"/>
      <c r="DN119" s="747"/>
      <c r="DO119" s="747"/>
      <c r="DP119" s="748"/>
      <c r="DQ119" s="749">
        <v>35124</v>
      </c>
      <c r="DR119" s="747"/>
      <c r="DS119" s="747"/>
      <c r="DT119" s="747"/>
      <c r="DU119" s="748"/>
      <c r="DV119" s="837">
        <v>0.6</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433</v>
      </c>
      <c r="AB120" s="814"/>
      <c r="AC120" s="814"/>
      <c r="AD120" s="814"/>
      <c r="AE120" s="815"/>
      <c r="AF120" s="816" t="s">
        <v>433</v>
      </c>
      <c r="AG120" s="814"/>
      <c r="AH120" s="814"/>
      <c r="AI120" s="814"/>
      <c r="AJ120" s="815"/>
      <c r="AK120" s="816" t="s">
        <v>433</v>
      </c>
      <c r="AL120" s="814"/>
      <c r="AM120" s="814"/>
      <c r="AN120" s="814"/>
      <c r="AO120" s="815"/>
      <c r="AP120" s="784" t="s">
        <v>433</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1025463</v>
      </c>
      <c r="BR120" s="801"/>
      <c r="BS120" s="801"/>
      <c r="BT120" s="801"/>
      <c r="BU120" s="801"/>
      <c r="BV120" s="801">
        <v>902702</v>
      </c>
      <c r="BW120" s="801"/>
      <c r="BX120" s="801"/>
      <c r="BY120" s="801"/>
      <c r="BZ120" s="801"/>
      <c r="CA120" s="801">
        <v>828121</v>
      </c>
      <c r="CB120" s="801"/>
      <c r="CC120" s="801"/>
      <c r="CD120" s="801"/>
      <c r="CE120" s="801"/>
      <c r="CF120" s="878">
        <v>15.1</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3756480</v>
      </c>
      <c r="DH120" s="830"/>
      <c r="DI120" s="830"/>
      <c r="DJ120" s="830"/>
      <c r="DK120" s="830"/>
      <c r="DL120" s="830">
        <v>3664610</v>
      </c>
      <c r="DM120" s="830"/>
      <c r="DN120" s="830"/>
      <c r="DO120" s="830"/>
      <c r="DP120" s="830"/>
      <c r="DQ120" s="830">
        <v>3464068</v>
      </c>
      <c r="DR120" s="830"/>
      <c r="DS120" s="830"/>
      <c r="DT120" s="830"/>
      <c r="DU120" s="830"/>
      <c r="DV120" s="831">
        <v>63.3</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115379</v>
      </c>
      <c r="AB121" s="814"/>
      <c r="AC121" s="814"/>
      <c r="AD121" s="814"/>
      <c r="AE121" s="815"/>
      <c r="AF121" s="816">
        <v>114405</v>
      </c>
      <c r="AG121" s="814"/>
      <c r="AH121" s="814"/>
      <c r="AI121" s="814"/>
      <c r="AJ121" s="815"/>
      <c r="AK121" s="816">
        <v>110451</v>
      </c>
      <c r="AL121" s="814"/>
      <c r="AM121" s="814"/>
      <c r="AN121" s="814"/>
      <c r="AO121" s="815"/>
      <c r="AP121" s="784">
        <v>2</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11602987</v>
      </c>
      <c r="BR121" s="888"/>
      <c r="BS121" s="888"/>
      <c r="BT121" s="888"/>
      <c r="BU121" s="888"/>
      <c r="BV121" s="888">
        <v>11176734</v>
      </c>
      <c r="BW121" s="888"/>
      <c r="BX121" s="888"/>
      <c r="BY121" s="888"/>
      <c r="BZ121" s="888"/>
      <c r="CA121" s="888">
        <v>10497364</v>
      </c>
      <c r="CB121" s="888"/>
      <c r="CC121" s="888"/>
      <c r="CD121" s="888"/>
      <c r="CE121" s="888"/>
      <c r="CF121" s="889">
        <v>191.8</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737757</v>
      </c>
      <c r="DH121" s="801"/>
      <c r="DI121" s="801"/>
      <c r="DJ121" s="801"/>
      <c r="DK121" s="801"/>
      <c r="DL121" s="801">
        <v>631645</v>
      </c>
      <c r="DM121" s="801"/>
      <c r="DN121" s="801"/>
      <c r="DO121" s="801"/>
      <c r="DP121" s="801"/>
      <c r="DQ121" s="801">
        <v>574334</v>
      </c>
      <c r="DR121" s="801"/>
      <c r="DS121" s="801"/>
      <c r="DT121" s="801"/>
      <c r="DU121" s="801"/>
      <c r="DV121" s="853">
        <v>10.5</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433</v>
      </c>
      <c r="AB122" s="814"/>
      <c r="AC122" s="814"/>
      <c r="AD122" s="814"/>
      <c r="AE122" s="815"/>
      <c r="AF122" s="816" t="s">
        <v>433</v>
      </c>
      <c r="AG122" s="814"/>
      <c r="AH122" s="814"/>
      <c r="AI122" s="814"/>
      <c r="AJ122" s="815"/>
      <c r="AK122" s="816" t="s">
        <v>433</v>
      </c>
      <c r="AL122" s="814"/>
      <c r="AM122" s="814"/>
      <c r="AN122" s="814"/>
      <c r="AO122" s="815"/>
      <c r="AP122" s="784" t="s">
        <v>433</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14981507</v>
      </c>
      <c r="BR122" s="870"/>
      <c r="BS122" s="870"/>
      <c r="BT122" s="870"/>
      <c r="BU122" s="870"/>
      <c r="BV122" s="870">
        <v>14323757</v>
      </c>
      <c r="BW122" s="870"/>
      <c r="BX122" s="870"/>
      <c r="BY122" s="870"/>
      <c r="BZ122" s="870"/>
      <c r="CA122" s="870">
        <v>13679391</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25146</v>
      </c>
      <c r="DH122" s="801"/>
      <c r="DI122" s="801"/>
      <c r="DJ122" s="801"/>
      <c r="DK122" s="801"/>
      <c r="DL122" s="801">
        <v>3449</v>
      </c>
      <c r="DM122" s="801"/>
      <c r="DN122" s="801"/>
      <c r="DO122" s="801"/>
      <c r="DP122" s="801"/>
      <c r="DQ122" s="801">
        <v>16838</v>
      </c>
      <c r="DR122" s="801"/>
      <c r="DS122" s="801"/>
      <c r="DT122" s="801"/>
      <c r="DU122" s="801"/>
      <c r="DV122" s="853">
        <v>0.3</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24839</v>
      </c>
      <c r="AB123" s="814"/>
      <c r="AC123" s="814"/>
      <c r="AD123" s="814"/>
      <c r="AE123" s="815"/>
      <c r="AF123" s="816">
        <v>3952</v>
      </c>
      <c r="AG123" s="814"/>
      <c r="AH123" s="814"/>
      <c r="AI123" s="814"/>
      <c r="AJ123" s="815"/>
      <c r="AK123" s="816">
        <v>3197</v>
      </c>
      <c r="AL123" s="814"/>
      <c r="AM123" s="814"/>
      <c r="AN123" s="814"/>
      <c r="AO123" s="815"/>
      <c r="AP123" s="784">
        <v>0.1</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122</v>
      </c>
      <c r="BR123" s="862"/>
      <c r="BS123" s="862"/>
      <c r="BT123" s="862"/>
      <c r="BU123" s="862"/>
      <c r="BV123" s="862">
        <v>114.8</v>
      </c>
      <c r="BW123" s="862"/>
      <c r="BX123" s="862"/>
      <c r="BY123" s="862"/>
      <c r="BZ123" s="862"/>
      <c r="CA123" s="862">
        <v>93</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11194</v>
      </c>
      <c r="AB126" s="814"/>
      <c r="AC126" s="814"/>
      <c r="AD126" s="814"/>
      <c r="AE126" s="815"/>
      <c r="AF126" s="816">
        <v>12247</v>
      </c>
      <c r="AG126" s="814"/>
      <c r="AH126" s="814"/>
      <c r="AI126" s="814"/>
      <c r="AJ126" s="815"/>
      <c r="AK126" s="816">
        <v>12205</v>
      </c>
      <c r="AL126" s="814"/>
      <c r="AM126" s="814"/>
      <c r="AN126" s="814"/>
      <c r="AO126" s="815"/>
      <c r="AP126" s="784">
        <v>0.2</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329</v>
      </c>
      <c r="AB127" s="814"/>
      <c r="AC127" s="814"/>
      <c r="AD127" s="814"/>
      <c r="AE127" s="815"/>
      <c r="AF127" s="816">
        <v>265</v>
      </c>
      <c r="AG127" s="814"/>
      <c r="AH127" s="814"/>
      <c r="AI127" s="814"/>
      <c r="AJ127" s="815"/>
      <c r="AK127" s="816">
        <v>205</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109</v>
      </c>
      <c r="BG127" s="791"/>
      <c r="BH127" s="791"/>
      <c r="BI127" s="791"/>
      <c r="BJ127" s="791"/>
      <c r="BK127" s="791"/>
      <c r="BL127" s="792"/>
      <c r="BM127" s="790">
        <v>14.12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106710</v>
      </c>
      <c r="AB128" s="754"/>
      <c r="AC128" s="754"/>
      <c r="AD128" s="754"/>
      <c r="AE128" s="755"/>
      <c r="AF128" s="756">
        <v>104660</v>
      </c>
      <c r="AG128" s="754"/>
      <c r="AH128" s="754"/>
      <c r="AI128" s="754"/>
      <c r="AJ128" s="755"/>
      <c r="AK128" s="756">
        <v>100170</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19.12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6861623</v>
      </c>
      <c r="AB129" s="814"/>
      <c r="AC129" s="814"/>
      <c r="AD129" s="814"/>
      <c r="AE129" s="815"/>
      <c r="AF129" s="816">
        <v>6676912</v>
      </c>
      <c r="AG129" s="814"/>
      <c r="AH129" s="814"/>
      <c r="AI129" s="814"/>
      <c r="AJ129" s="815"/>
      <c r="AK129" s="816">
        <v>6780335</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15.7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1335935</v>
      </c>
      <c r="AB130" s="814"/>
      <c r="AC130" s="814"/>
      <c r="AD130" s="814"/>
      <c r="AE130" s="815"/>
      <c r="AF130" s="816">
        <v>1331357</v>
      </c>
      <c r="AG130" s="814"/>
      <c r="AH130" s="814"/>
      <c r="AI130" s="814"/>
      <c r="AJ130" s="815"/>
      <c r="AK130" s="816">
        <v>1308183</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93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5525688</v>
      </c>
      <c r="AB131" s="747"/>
      <c r="AC131" s="747"/>
      <c r="AD131" s="747"/>
      <c r="AE131" s="748"/>
      <c r="AF131" s="749">
        <v>5345555</v>
      </c>
      <c r="AG131" s="747"/>
      <c r="AH131" s="747"/>
      <c r="AI131" s="747"/>
      <c r="AJ131" s="748"/>
      <c r="AK131" s="749">
        <v>5472152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16.430569370000001</v>
      </c>
      <c r="AB132" s="770"/>
      <c r="AC132" s="770"/>
      <c r="AD132" s="770"/>
      <c r="AE132" s="771"/>
      <c r="AF132" s="772">
        <v>15.895281219999999</v>
      </c>
      <c r="AG132" s="770"/>
      <c r="AH132" s="770"/>
      <c r="AI132" s="770"/>
      <c r="AJ132" s="771"/>
      <c r="AK132" s="772">
        <v>14.82546537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16.600000000000001</v>
      </c>
      <c r="AB133" s="779"/>
      <c r="AC133" s="779"/>
      <c r="AD133" s="779"/>
      <c r="AE133" s="780"/>
      <c r="AF133" s="778">
        <v>16.2</v>
      </c>
      <c r="AG133" s="779"/>
      <c r="AH133" s="779"/>
      <c r="AI133" s="779"/>
      <c r="AJ133" s="780"/>
      <c r="AK133" s="778">
        <v>15.7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9" t="s">
        <v>474</v>
      </c>
      <c r="L7" s="254"/>
      <c r="M7" s="255" t="s">
        <v>475</v>
      </c>
      <c r="N7" s="256"/>
    </row>
    <row r="8" spans="1:16" x14ac:dyDescent="0.15">
      <c r="A8" s="248"/>
      <c r="B8" s="244"/>
      <c r="C8" s="244"/>
      <c r="D8" s="244"/>
      <c r="E8" s="244"/>
      <c r="F8" s="244"/>
      <c r="G8" s="257"/>
      <c r="H8" s="258"/>
      <c r="I8" s="258"/>
      <c r="J8" s="259"/>
      <c r="K8" s="1150"/>
      <c r="L8" s="260" t="s">
        <v>476</v>
      </c>
      <c r="M8" s="261" t="s">
        <v>477</v>
      </c>
      <c r="N8" s="262" t="s">
        <v>478</v>
      </c>
    </row>
    <row r="9" spans="1:16" x14ac:dyDescent="0.15">
      <c r="A9" s="248"/>
      <c r="B9" s="244"/>
      <c r="C9" s="244"/>
      <c r="D9" s="244"/>
      <c r="E9" s="244"/>
      <c r="F9" s="244"/>
      <c r="G9" s="1163" t="s">
        <v>479</v>
      </c>
      <c r="H9" s="1164"/>
      <c r="I9" s="1164"/>
      <c r="J9" s="1165"/>
      <c r="K9" s="263">
        <v>2046540</v>
      </c>
      <c r="L9" s="264">
        <v>123345</v>
      </c>
      <c r="M9" s="265">
        <v>95265</v>
      </c>
      <c r="N9" s="266">
        <v>29.5</v>
      </c>
    </row>
    <row r="10" spans="1:16" x14ac:dyDescent="0.15">
      <c r="A10" s="248"/>
      <c r="B10" s="244"/>
      <c r="C10" s="244"/>
      <c r="D10" s="244"/>
      <c r="E10" s="244"/>
      <c r="F10" s="244"/>
      <c r="G10" s="1163" t="s">
        <v>480</v>
      </c>
      <c r="H10" s="1164"/>
      <c r="I10" s="1164"/>
      <c r="J10" s="1165"/>
      <c r="K10" s="267">
        <v>160811</v>
      </c>
      <c r="L10" s="268">
        <v>9692</v>
      </c>
      <c r="M10" s="269">
        <v>8986</v>
      </c>
      <c r="N10" s="270">
        <v>7.9</v>
      </c>
    </row>
    <row r="11" spans="1:16" ht="13.5" customHeight="1" x14ac:dyDescent="0.15">
      <c r="A11" s="248"/>
      <c r="B11" s="244"/>
      <c r="C11" s="244"/>
      <c r="D11" s="244"/>
      <c r="E11" s="244"/>
      <c r="F11" s="244"/>
      <c r="G11" s="1163" t="s">
        <v>481</v>
      </c>
      <c r="H11" s="1164"/>
      <c r="I11" s="1164"/>
      <c r="J11" s="1165"/>
      <c r="K11" s="267">
        <v>7750</v>
      </c>
      <c r="L11" s="268">
        <v>467</v>
      </c>
      <c r="M11" s="269">
        <v>12922</v>
      </c>
      <c r="N11" s="270">
        <v>-96.4</v>
      </c>
    </row>
    <row r="12" spans="1:16" ht="13.5" customHeight="1" x14ac:dyDescent="0.15">
      <c r="A12" s="248"/>
      <c r="B12" s="244"/>
      <c r="C12" s="244"/>
      <c r="D12" s="244"/>
      <c r="E12" s="244"/>
      <c r="F12" s="244"/>
      <c r="G12" s="1163" t="s">
        <v>482</v>
      </c>
      <c r="H12" s="1164"/>
      <c r="I12" s="1164"/>
      <c r="J12" s="1165"/>
      <c r="K12" s="267">
        <v>89252</v>
      </c>
      <c r="L12" s="268">
        <v>5379</v>
      </c>
      <c r="M12" s="269">
        <v>3263</v>
      </c>
      <c r="N12" s="270">
        <v>64.8</v>
      </c>
    </row>
    <row r="13" spans="1:16" ht="13.5" customHeight="1" x14ac:dyDescent="0.15">
      <c r="A13" s="248"/>
      <c r="B13" s="244"/>
      <c r="C13" s="244"/>
      <c r="D13" s="244"/>
      <c r="E13" s="244"/>
      <c r="F13" s="244"/>
      <c r="G13" s="1163" t="s">
        <v>483</v>
      </c>
      <c r="H13" s="1164"/>
      <c r="I13" s="1164"/>
      <c r="J13" s="1165"/>
      <c r="K13" s="267" t="s">
        <v>484</v>
      </c>
      <c r="L13" s="268" t="s">
        <v>484</v>
      </c>
      <c r="M13" s="269" t="s">
        <v>484</v>
      </c>
      <c r="N13" s="270" t="s">
        <v>484</v>
      </c>
    </row>
    <row r="14" spans="1:16" ht="13.5" customHeight="1" x14ac:dyDescent="0.15">
      <c r="A14" s="248"/>
      <c r="B14" s="244"/>
      <c r="C14" s="244"/>
      <c r="D14" s="244"/>
      <c r="E14" s="244"/>
      <c r="F14" s="244"/>
      <c r="G14" s="1163" t="s">
        <v>485</v>
      </c>
      <c r="H14" s="1164"/>
      <c r="I14" s="1164"/>
      <c r="J14" s="1165"/>
      <c r="K14" s="267">
        <v>106924</v>
      </c>
      <c r="L14" s="268">
        <v>6444</v>
      </c>
      <c r="M14" s="269">
        <v>5957</v>
      </c>
      <c r="N14" s="270">
        <v>8.1999999999999993</v>
      </c>
    </row>
    <row r="15" spans="1:16" ht="13.5" customHeight="1" x14ac:dyDescent="0.15">
      <c r="A15" s="248"/>
      <c r="B15" s="244"/>
      <c r="C15" s="244"/>
      <c r="D15" s="244"/>
      <c r="E15" s="244"/>
      <c r="F15" s="244"/>
      <c r="G15" s="1163" t="s">
        <v>486</v>
      </c>
      <c r="H15" s="1164"/>
      <c r="I15" s="1164"/>
      <c r="J15" s="1165"/>
      <c r="K15" s="267">
        <v>44553</v>
      </c>
      <c r="L15" s="268">
        <v>2685</v>
      </c>
      <c r="M15" s="269">
        <v>1769</v>
      </c>
      <c r="N15" s="270">
        <v>51.8</v>
      </c>
    </row>
    <row r="16" spans="1:16" x14ac:dyDescent="0.15">
      <c r="A16" s="248"/>
      <c r="B16" s="244"/>
      <c r="C16" s="244"/>
      <c r="D16" s="244"/>
      <c r="E16" s="244"/>
      <c r="F16" s="244"/>
      <c r="G16" s="1166" t="s">
        <v>487</v>
      </c>
      <c r="H16" s="1167"/>
      <c r="I16" s="1167"/>
      <c r="J16" s="1168"/>
      <c r="K16" s="268">
        <v>-193498</v>
      </c>
      <c r="L16" s="268">
        <v>-11662</v>
      </c>
      <c r="M16" s="269">
        <v>-10897</v>
      </c>
      <c r="N16" s="270">
        <v>7</v>
      </c>
    </row>
    <row r="17" spans="1:16" x14ac:dyDescent="0.15">
      <c r="A17" s="248"/>
      <c r="B17" s="244"/>
      <c r="C17" s="244"/>
      <c r="D17" s="244"/>
      <c r="E17" s="244"/>
      <c r="F17" s="244"/>
      <c r="G17" s="1166" t="s">
        <v>166</v>
      </c>
      <c r="H17" s="1167"/>
      <c r="I17" s="1167"/>
      <c r="J17" s="1168"/>
      <c r="K17" s="268">
        <v>2262332</v>
      </c>
      <c r="L17" s="268">
        <v>136351</v>
      </c>
      <c r="M17" s="269">
        <v>117266</v>
      </c>
      <c r="N17" s="270">
        <v>16.3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60" t="s">
        <v>492</v>
      </c>
      <c r="H21" s="1161"/>
      <c r="I21" s="1161"/>
      <c r="J21" s="1162"/>
      <c r="K21" s="280">
        <v>14.59</v>
      </c>
      <c r="L21" s="281">
        <v>10.71</v>
      </c>
      <c r="M21" s="282">
        <v>3.88</v>
      </c>
      <c r="N21" s="249"/>
      <c r="O21" s="283"/>
      <c r="P21" s="279"/>
    </row>
    <row r="22" spans="1:16" s="284" customFormat="1" x14ac:dyDescent="0.15">
      <c r="A22" s="279"/>
      <c r="B22" s="249"/>
      <c r="C22" s="249"/>
      <c r="D22" s="249"/>
      <c r="E22" s="249"/>
      <c r="F22" s="249"/>
      <c r="G22" s="1160" t="s">
        <v>493</v>
      </c>
      <c r="H22" s="1161"/>
      <c r="I22" s="1161"/>
      <c r="J22" s="1162"/>
      <c r="K22" s="285">
        <v>99.7</v>
      </c>
      <c r="L22" s="286">
        <v>95.7</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9" t="s">
        <v>474</v>
      </c>
      <c r="L30" s="254"/>
      <c r="M30" s="255" t="s">
        <v>475</v>
      </c>
      <c r="N30" s="256"/>
    </row>
    <row r="31" spans="1:16" x14ac:dyDescent="0.15">
      <c r="A31" s="248"/>
      <c r="B31" s="244"/>
      <c r="C31" s="244"/>
      <c r="D31" s="244"/>
      <c r="E31" s="244"/>
      <c r="F31" s="244"/>
      <c r="G31" s="257"/>
      <c r="H31" s="258"/>
      <c r="I31" s="258"/>
      <c r="J31" s="259"/>
      <c r="K31" s="1150"/>
      <c r="L31" s="260" t="s">
        <v>476</v>
      </c>
      <c r="M31" s="261" t="s">
        <v>477</v>
      </c>
      <c r="N31" s="262" t="s">
        <v>478</v>
      </c>
    </row>
    <row r="32" spans="1:16" ht="27" customHeight="1" x14ac:dyDescent="0.15">
      <c r="A32" s="248"/>
      <c r="B32" s="244"/>
      <c r="C32" s="244"/>
      <c r="D32" s="244"/>
      <c r="E32" s="244"/>
      <c r="F32" s="244"/>
      <c r="G32" s="1151" t="s">
        <v>497</v>
      </c>
      <c r="H32" s="1152"/>
      <c r="I32" s="1152"/>
      <c r="J32" s="1153"/>
      <c r="K32" s="294">
        <v>1660196</v>
      </c>
      <c r="L32" s="294">
        <v>100060</v>
      </c>
      <c r="M32" s="295">
        <v>77031</v>
      </c>
      <c r="N32" s="296">
        <v>29.9</v>
      </c>
    </row>
    <row r="33" spans="1:16" ht="13.5" customHeight="1" x14ac:dyDescent="0.15">
      <c r="A33" s="248"/>
      <c r="B33" s="244"/>
      <c r="C33" s="244"/>
      <c r="D33" s="244"/>
      <c r="E33" s="244"/>
      <c r="F33" s="244"/>
      <c r="G33" s="1151" t="s">
        <v>498</v>
      </c>
      <c r="H33" s="1152"/>
      <c r="I33" s="1152"/>
      <c r="J33" s="1153"/>
      <c r="K33" s="294" t="s">
        <v>484</v>
      </c>
      <c r="L33" s="294" t="s">
        <v>484</v>
      </c>
      <c r="M33" s="295" t="s">
        <v>484</v>
      </c>
      <c r="N33" s="296" t="s">
        <v>484</v>
      </c>
    </row>
    <row r="34" spans="1:16" ht="27" customHeight="1" x14ac:dyDescent="0.15">
      <c r="A34" s="248"/>
      <c r="B34" s="244"/>
      <c r="C34" s="244"/>
      <c r="D34" s="244"/>
      <c r="E34" s="244"/>
      <c r="F34" s="244"/>
      <c r="G34" s="1151" t="s">
        <v>499</v>
      </c>
      <c r="H34" s="1152"/>
      <c r="I34" s="1152"/>
      <c r="J34" s="1153"/>
      <c r="K34" s="294" t="s">
        <v>484</v>
      </c>
      <c r="L34" s="294" t="s">
        <v>484</v>
      </c>
      <c r="M34" s="295" t="s">
        <v>484</v>
      </c>
      <c r="N34" s="296" t="s">
        <v>484</v>
      </c>
    </row>
    <row r="35" spans="1:16" ht="27" customHeight="1" x14ac:dyDescent="0.15">
      <c r="A35" s="248"/>
      <c r="B35" s="244"/>
      <c r="C35" s="244"/>
      <c r="D35" s="244"/>
      <c r="E35" s="244"/>
      <c r="F35" s="244"/>
      <c r="G35" s="1151" t="s">
        <v>500</v>
      </c>
      <c r="H35" s="1152"/>
      <c r="I35" s="1152"/>
      <c r="J35" s="1153"/>
      <c r="K35" s="294">
        <v>375311</v>
      </c>
      <c r="L35" s="294">
        <v>22620</v>
      </c>
      <c r="M35" s="295">
        <v>20812</v>
      </c>
      <c r="N35" s="296">
        <v>8.6999999999999993</v>
      </c>
    </row>
    <row r="36" spans="1:16" ht="27" customHeight="1" x14ac:dyDescent="0.15">
      <c r="A36" s="248"/>
      <c r="B36" s="244"/>
      <c r="C36" s="244"/>
      <c r="D36" s="244"/>
      <c r="E36" s="244"/>
      <c r="F36" s="244"/>
      <c r="G36" s="1151" t="s">
        <v>501</v>
      </c>
      <c r="H36" s="1152"/>
      <c r="I36" s="1152"/>
      <c r="J36" s="1153"/>
      <c r="K36" s="294">
        <v>58060</v>
      </c>
      <c r="L36" s="294">
        <v>3499</v>
      </c>
      <c r="M36" s="295">
        <v>3303</v>
      </c>
      <c r="N36" s="296">
        <v>5.9</v>
      </c>
    </row>
    <row r="37" spans="1:16" ht="13.5" customHeight="1" x14ac:dyDescent="0.15">
      <c r="A37" s="248"/>
      <c r="B37" s="244"/>
      <c r="C37" s="244"/>
      <c r="D37" s="244"/>
      <c r="E37" s="244"/>
      <c r="F37" s="244"/>
      <c r="G37" s="1151" t="s">
        <v>502</v>
      </c>
      <c r="H37" s="1152"/>
      <c r="I37" s="1152"/>
      <c r="J37" s="1153"/>
      <c r="K37" s="294">
        <v>126058</v>
      </c>
      <c r="L37" s="294">
        <v>7598</v>
      </c>
      <c r="M37" s="295">
        <v>1276</v>
      </c>
      <c r="N37" s="296">
        <v>495.5</v>
      </c>
    </row>
    <row r="38" spans="1:16" ht="27" customHeight="1" x14ac:dyDescent="0.15">
      <c r="A38" s="248"/>
      <c r="B38" s="244"/>
      <c r="C38" s="244"/>
      <c r="D38" s="244"/>
      <c r="E38" s="244"/>
      <c r="F38" s="244"/>
      <c r="G38" s="1154" t="s">
        <v>503</v>
      </c>
      <c r="H38" s="1155"/>
      <c r="I38" s="1155"/>
      <c r="J38" s="1156"/>
      <c r="K38" s="297" t="s">
        <v>484</v>
      </c>
      <c r="L38" s="297" t="s">
        <v>484</v>
      </c>
      <c r="M38" s="298">
        <v>4</v>
      </c>
      <c r="N38" s="299" t="s">
        <v>484</v>
      </c>
      <c r="O38" s="293"/>
    </row>
    <row r="39" spans="1:16" x14ac:dyDescent="0.15">
      <c r="A39" s="248"/>
      <c r="B39" s="244"/>
      <c r="C39" s="244"/>
      <c r="D39" s="244"/>
      <c r="E39" s="244"/>
      <c r="F39" s="244"/>
      <c r="G39" s="1154" t="s">
        <v>504</v>
      </c>
      <c r="H39" s="1155"/>
      <c r="I39" s="1155"/>
      <c r="J39" s="1156"/>
      <c r="K39" s="300">
        <v>-100170</v>
      </c>
      <c r="L39" s="300">
        <v>-6037</v>
      </c>
      <c r="M39" s="301">
        <v>-3022</v>
      </c>
      <c r="N39" s="302">
        <v>99.8</v>
      </c>
      <c r="O39" s="293"/>
    </row>
    <row r="40" spans="1:16" ht="27" customHeight="1" x14ac:dyDescent="0.15">
      <c r="A40" s="248"/>
      <c r="B40" s="244"/>
      <c r="C40" s="244"/>
      <c r="D40" s="244"/>
      <c r="E40" s="244"/>
      <c r="F40" s="244"/>
      <c r="G40" s="1151" t="s">
        <v>505</v>
      </c>
      <c r="H40" s="1152"/>
      <c r="I40" s="1152"/>
      <c r="J40" s="1153"/>
      <c r="K40" s="300">
        <v>-1308183</v>
      </c>
      <c r="L40" s="300">
        <v>-78844</v>
      </c>
      <c r="M40" s="301">
        <v>-68778</v>
      </c>
      <c r="N40" s="302">
        <v>14.6</v>
      </c>
      <c r="O40" s="293"/>
    </row>
    <row r="41" spans="1:16" x14ac:dyDescent="0.15">
      <c r="A41" s="248"/>
      <c r="B41" s="244"/>
      <c r="C41" s="244"/>
      <c r="D41" s="244"/>
      <c r="E41" s="244"/>
      <c r="F41" s="244"/>
      <c r="G41" s="1157" t="s">
        <v>277</v>
      </c>
      <c r="H41" s="1158"/>
      <c r="I41" s="1158"/>
      <c r="J41" s="1159"/>
      <c r="K41" s="294">
        <v>811272</v>
      </c>
      <c r="L41" s="300">
        <v>48895</v>
      </c>
      <c r="M41" s="301">
        <v>30628</v>
      </c>
      <c r="N41" s="302">
        <v>59.6</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44" t="s">
        <v>474</v>
      </c>
      <c r="J49" s="1146" t="s">
        <v>509</v>
      </c>
      <c r="K49" s="1147"/>
      <c r="L49" s="1147"/>
      <c r="M49" s="1147"/>
      <c r="N49" s="1148"/>
    </row>
    <row r="50" spans="1:14" x14ac:dyDescent="0.15">
      <c r="A50" s="248"/>
      <c r="B50" s="244"/>
      <c r="C50" s="244"/>
      <c r="D50" s="244"/>
      <c r="E50" s="244"/>
      <c r="F50" s="244"/>
      <c r="G50" s="312"/>
      <c r="H50" s="313"/>
      <c r="I50" s="1145"/>
      <c r="J50" s="314" t="s">
        <v>510</v>
      </c>
      <c r="K50" s="315" t="s">
        <v>511</v>
      </c>
      <c r="L50" s="316" t="s">
        <v>512</v>
      </c>
      <c r="M50" s="317" t="s">
        <v>513</v>
      </c>
      <c r="N50" s="318" t="s">
        <v>514</v>
      </c>
    </row>
    <row r="51" spans="1:14" x14ac:dyDescent="0.15">
      <c r="A51" s="248"/>
      <c r="B51" s="244"/>
      <c r="C51" s="244"/>
      <c r="D51" s="244"/>
      <c r="E51" s="244"/>
      <c r="F51" s="244"/>
      <c r="G51" s="310" t="s">
        <v>515</v>
      </c>
      <c r="H51" s="311"/>
      <c r="I51" s="319">
        <v>434649</v>
      </c>
      <c r="J51" s="320">
        <v>24618</v>
      </c>
      <c r="K51" s="321">
        <v>-50.1</v>
      </c>
      <c r="L51" s="322">
        <v>90833</v>
      </c>
      <c r="M51" s="323">
        <v>-14.5</v>
      </c>
      <c r="N51" s="324">
        <v>-35.6</v>
      </c>
    </row>
    <row r="52" spans="1:14" x14ac:dyDescent="0.15">
      <c r="A52" s="248"/>
      <c r="B52" s="244"/>
      <c r="C52" s="244"/>
      <c r="D52" s="244"/>
      <c r="E52" s="244"/>
      <c r="F52" s="244"/>
      <c r="G52" s="325"/>
      <c r="H52" s="326" t="s">
        <v>516</v>
      </c>
      <c r="I52" s="327">
        <v>241310</v>
      </c>
      <c r="J52" s="328">
        <v>13667</v>
      </c>
      <c r="K52" s="329">
        <v>-36.799999999999997</v>
      </c>
      <c r="L52" s="330">
        <v>47037</v>
      </c>
      <c r="M52" s="331">
        <v>-7.9</v>
      </c>
      <c r="N52" s="332">
        <v>-28.9</v>
      </c>
    </row>
    <row r="53" spans="1:14" x14ac:dyDescent="0.15">
      <c r="A53" s="248"/>
      <c r="B53" s="244"/>
      <c r="C53" s="244"/>
      <c r="D53" s="244"/>
      <c r="E53" s="244"/>
      <c r="F53" s="244"/>
      <c r="G53" s="310" t="s">
        <v>517</v>
      </c>
      <c r="H53" s="311"/>
      <c r="I53" s="319">
        <v>448676</v>
      </c>
      <c r="J53" s="320">
        <v>25601</v>
      </c>
      <c r="K53" s="321">
        <v>4</v>
      </c>
      <c r="L53" s="322">
        <v>79181</v>
      </c>
      <c r="M53" s="323">
        <v>-12.8</v>
      </c>
      <c r="N53" s="324">
        <v>16.8</v>
      </c>
    </row>
    <row r="54" spans="1:14" x14ac:dyDescent="0.15">
      <c r="A54" s="248"/>
      <c r="B54" s="244"/>
      <c r="C54" s="244"/>
      <c r="D54" s="244"/>
      <c r="E54" s="244"/>
      <c r="F54" s="244"/>
      <c r="G54" s="325"/>
      <c r="H54" s="326" t="s">
        <v>516</v>
      </c>
      <c r="I54" s="327">
        <v>234270</v>
      </c>
      <c r="J54" s="328">
        <v>13367</v>
      </c>
      <c r="K54" s="329">
        <v>-2.2000000000000002</v>
      </c>
      <c r="L54" s="330">
        <v>40448</v>
      </c>
      <c r="M54" s="331">
        <v>-14</v>
      </c>
      <c r="N54" s="332">
        <v>11.8</v>
      </c>
    </row>
    <row r="55" spans="1:14" x14ac:dyDescent="0.15">
      <c r="A55" s="248"/>
      <c r="B55" s="244"/>
      <c r="C55" s="244"/>
      <c r="D55" s="244"/>
      <c r="E55" s="244"/>
      <c r="F55" s="244"/>
      <c r="G55" s="310" t="s">
        <v>518</v>
      </c>
      <c r="H55" s="311"/>
      <c r="I55" s="319">
        <v>478723</v>
      </c>
      <c r="J55" s="320">
        <v>27696</v>
      </c>
      <c r="K55" s="321">
        <v>8.1999999999999993</v>
      </c>
      <c r="L55" s="322">
        <v>118124</v>
      </c>
      <c r="M55" s="323">
        <v>49.2</v>
      </c>
      <c r="N55" s="324">
        <v>-41</v>
      </c>
    </row>
    <row r="56" spans="1:14" x14ac:dyDescent="0.15">
      <c r="A56" s="248"/>
      <c r="B56" s="244"/>
      <c r="C56" s="244"/>
      <c r="D56" s="244"/>
      <c r="E56" s="244"/>
      <c r="F56" s="244"/>
      <c r="G56" s="325"/>
      <c r="H56" s="326" t="s">
        <v>516</v>
      </c>
      <c r="I56" s="327">
        <v>264906</v>
      </c>
      <c r="J56" s="328">
        <v>15326</v>
      </c>
      <c r="K56" s="329">
        <v>14.7</v>
      </c>
      <c r="L56" s="330">
        <v>54614</v>
      </c>
      <c r="M56" s="331">
        <v>35</v>
      </c>
      <c r="N56" s="332">
        <v>-20.3</v>
      </c>
    </row>
    <row r="57" spans="1:14" x14ac:dyDescent="0.15">
      <c r="A57" s="248"/>
      <c r="B57" s="244"/>
      <c r="C57" s="244"/>
      <c r="D57" s="244"/>
      <c r="E57" s="244"/>
      <c r="F57" s="244"/>
      <c r="G57" s="310" t="s">
        <v>519</v>
      </c>
      <c r="H57" s="311"/>
      <c r="I57" s="319">
        <v>858184</v>
      </c>
      <c r="J57" s="320">
        <v>50470</v>
      </c>
      <c r="K57" s="321">
        <v>82.2</v>
      </c>
      <c r="L57" s="322">
        <v>101693</v>
      </c>
      <c r="M57" s="323">
        <v>-13.9</v>
      </c>
      <c r="N57" s="324">
        <v>96.1</v>
      </c>
    </row>
    <row r="58" spans="1:14" x14ac:dyDescent="0.15">
      <c r="A58" s="248"/>
      <c r="B58" s="244"/>
      <c r="C58" s="244"/>
      <c r="D58" s="244"/>
      <c r="E58" s="244"/>
      <c r="F58" s="244"/>
      <c r="G58" s="325"/>
      <c r="H58" s="326" t="s">
        <v>516</v>
      </c>
      <c r="I58" s="327">
        <v>521596</v>
      </c>
      <c r="J58" s="328">
        <v>30675</v>
      </c>
      <c r="K58" s="329">
        <v>100.2</v>
      </c>
      <c r="L58" s="330">
        <v>51066</v>
      </c>
      <c r="M58" s="331">
        <v>-6.5</v>
      </c>
      <c r="N58" s="332">
        <v>106.7</v>
      </c>
    </row>
    <row r="59" spans="1:14" x14ac:dyDescent="0.15">
      <c r="A59" s="248"/>
      <c r="B59" s="244"/>
      <c r="C59" s="244"/>
      <c r="D59" s="244"/>
      <c r="E59" s="244"/>
      <c r="F59" s="244"/>
      <c r="G59" s="310" t="s">
        <v>520</v>
      </c>
      <c r="H59" s="311"/>
      <c r="I59" s="319">
        <v>484000</v>
      </c>
      <c r="J59" s="320">
        <v>29171</v>
      </c>
      <c r="K59" s="321">
        <v>-42.2</v>
      </c>
      <c r="L59" s="322">
        <v>96635</v>
      </c>
      <c r="M59" s="323">
        <v>-5</v>
      </c>
      <c r="N59" s="324">
        <v>-37.200000000000003</v>
      </c>
    </row>
    <row r="60" spans="1:14" x14ac:dyDescent="0.15">
      <c r="A60" s="248"/>
      <c r="B60" s="244"/>
      <c r="C60" s="244"/>
      <c r="D60" s="244"/>
      <c r="E60" s="244"/>
      <c r="F60" s="244"/>
      <c r="G60" s="325"/>
      <c r="H60" s="326" t="s">
        <v>516</v>
      </c>
      <c r="I60" s="333">
        <v>185041</v>
      </c>
      <c r="J60" s="328">
        <v>11152</v>
      </c>
      <c r="K60" s="329">
        <v>-63.6</v>
      </c>
      <c r="L60" s="330">
        <v>44408</v>
      </c>
      <c r="M60" s="331">
        <v>-13</v>
      </c>
      <c r="N60" s="332">
        <v>-50.6</v>
      </c>
    </row>
    <row r="61" spans="1:14" x14ac:dyDescent="0.15">
      <c r="A61" s="248"/>
      <c r="B61" s="244"/>
      <c r="C61" s="244"/>
      <c r="D61" s="244"/>
      <c r="E61" s="244"/>
      <c r="F61" s="244"/>
      <c r="G61" s="310" t="s">
        <v>521</v>
      </c>
      <c r="H61" s="334"/>
      <c r="I61" s="335">
        <v>540846</v>
      </c>
      <c r="J61" s="336">
        <v>31511</v>
      </c>
      <c r="K61" s="337">
        <v>0.4</v>
      </c>
      <c r="L61" s="338">
        <v>97293</v>
      </c>
      <c r="M61" s="339">
        <v>0.6</v>
      </c>
      <c r="N61" s="324">
        <v>-0.2</v>
      </c>
    </row>
    <row r="62" spans="1:14" x14ac:dyDescent="0.15">
      <c r="A62" s="248"/>
      <c r="B62" s="244"/>
      <c r="C62" s="244"/>
      <c r="D62" s="244"/>
      <c r="E62" s="244"/>
      <c r="F62" s="244"/>
      <c r="G62" s="325"/>
      <c r="H62" s="326" t="s">
        <v>516</v>
      </c>
      <c r="I62" s="327">
        <v>289425</v>
      </c>
      <c r="J62" s="328">
        <v>16837</v>
      </c>
      <c r="K62" s="329">
        <v>2.5</v>
      </c>
      <c r="L62" s="330">
        <v>47515</v>
      </c>
      <c r="M62" s="331">
        <v>-1.3</v>
      </c>
      <c r="N62" s="332">
        <v>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26.4</v>
      </c>
      <c r="G47" s="12">
        <v>29.38</v>
      </c>
      <c r="H47" s="12">
        <v>29.36</v>
      </c>
      <c r="I47" s="12">
        <v>28.81</v>
      </c>
      <c r="J47" s="13">
        <v>28.98</v>
      </c>
    </row>
    <row r="48" spans="2:10" ht="57.75" customHeight="1" x14ac:dyDescent="0.15">
      <c r="B48" s="14"/>
      <c r="C48" s="1171" t="s">
        <v>4</v>
      </c>
      <c r="D48" s="1171"/>
      <c r="E48" s="1172"/>
      <c r="F48" s="15">
        <v>1.54</v>
      </c>
      <c r="G48" s="16">
        <v>1.1399999999999999</v>
      </c>
      <c r="H48" s="16">
        <v>1.23</v>
      </c>
      <c r="I48" s="16">
        <v>1.29</v>
      </c>
      <c r="J48" s="17">
        <v>1.41</v>
      </c>
    </row>
    <row r="49" spans="2:10" ht="57.75" customHeight="1" thickBot="1" x14ac:dyDescent="0.2">
      <c r="B49" s="18"/>
      <c r="C49" s="1173" t="s">
        <v>5</v>
      </c>
      <c r="D49" s="1173"/>
      <c r="E49" s="1174"/>
      <c r="F49" s="19">
        <v>6.57</v>
      </c>
      <c r="G49" s="20">
        <v>2.5299999999999998</v>
      </c>
      <c r="H49" s="20" t="s">
        <v>528</v>
      </c>
      <c r="I49" s="20" t="s">
        <v>529</v>
      </c>
      <c r="J49" s="21">
        <v>0.76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阿部 泰之</cp:lastModifiedBy>
  <dcterms:created xsi:type="dcterms:W3CDTF">2017-02-15T14:23:02Z</dcterms:created>
  <dcterms:modified xsi:type="dcterms:W3CDTF">2017-04-27T00:52:23Z</dcterms:modified>
  <cp:category/>
</cp:coreProperties>
</file>